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8+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<sst xmlns="http://schemas.openxmlformats.org/spreadsheetml/2006/main" count="86" uniqueCount="12">
  <si>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</si>
  <si>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</si>
  <si>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</si>
  <si>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</si>
  <si>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</si>
  <si>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</si>
  <si>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</si>
  <si>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</si>
  <si>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</si>
  <si>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</si>
  <si>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ВСЕРОССИЙСКАЯ ФЕДЕРАЦИЯ САМБО</t>
  </si>
  <si>
    <t>СПИСОК ПРИЗЕРОВ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</si>
</sst>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49" fontId="46" fillId="33" borderId="18" xfId="0" applyNumberFormat="1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left" vertical="center" wrapText="1"/>
    </xf>
    <xf numFmtId="0" fontId="47" fillId="33" borderId="20" xfId="0" applyFont="1" applyFill="1" applyBorder="1" applyAlignment="1">
      <alignment horizontal="left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10</xdr:row>
      <xdr:rowOff>19050</xdr:rowOff>
    </xdr:from>
    <xdr:to>
      <xdr:col>5</xdr:col>
      <xdr:colOff>19050</xdr:colOff>
      <xdr:row>13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1857375"/>
          <a:ext cx="19716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48</a:t>
          </a:r>
        </a:p>
      </xdr:txBody>
    </xdr:sp>
    <xdr:clientData/>
  </xdr:twoCellAnchor>
  <xdr:twoCellAnchor>
    <xdr:from>
      <xdr:col>10</xdr:col>
      <xdr:colOff>76200</xdr:colOff>
      <xdr:row>10</xdr:row>
      <xdr:rowOff>28575</xdr:rowOff>
    </xdr:from>
    <xdr:to>
      <xdr:col>12</xdr:col>
      <xdr:colOff>285750</xdr:colOff>
      <xdr:row>13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667500" y="18669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  <xdr:twoCellAnchor>
    <xdr:from>
      <xdr:col>2</xdr:col>
      <xdr:colOff>809625</xdr:colOff>
      <xdr:row>22</xdr:row>
      <xdr:rowOff>123825</xdr:rowOff>
    </xdr:from>
    <xdr:to>
      <xdr:col>4</xdr:col>
      <xdr:colOff>914400</xdr:colOff>
      <xdr:row>25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3924300"/>
          <a:ext cx="19716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66675</xdr:rowOff>
    </xdr:from>
    <xdr:to>
      <xdr:col>2</xdr:col>
      <xdr:colOff>438150</xdr:colOff>
      <xdr:row>3</xdr:row>
      <xdr:rowOff>123825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1009650</xdr:colOff>
      <xdr:row>10</xdr:row>
      <xdr:rowOff>19050</xdr:rowOff>
    </xdr:from>
    <xdr:to>
      <xdr:col>12</xdr:col>
      <xdr:colOff>19050</xdr:colOff>
      <xdr:row>13</xdr:row>
      <xdr:rowOff>47625</xdr:rowOff>
    </xdr:to>
    <xdr:sp>
      <xdr:nvSpPr>
        <xdr:cNvPr id="5" name="WordArt 6"/>
        <xdr:cNvSpPr>
          <a:spLocks/>
        </xdr:cNvSpPr>
      </xdr:nvSpPr>
      <xdr:spPr>
        <a:xfrm>
          <a:off x="6334125" y="1857375"/>
          <a:ext cx="18954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23</xdr:row>
      <xdr:rowOff>0</xdr:rowOff>
    </xdr:from>
    <xdr:to>
      <xdr:col>4</xdr:col>
      <xdr:colOff>1076325</xdr:colOff>
      <xdr:row>26</xdr:row>
      <xdr:rowOff>28575</xdr:rowOff>
    </xdr:to>
    <xdr:sp>
      <xdr:nvSpPr>
        <xdr:cNvPr id="6" name="WordArt 6"/>
        <xdr:cNvSpPr>
          <a:spLocks/>
        </xdr:cNvSpPr>
      </xdr:nvSpPr>
      <xdr:spPr>
        <a:xfrm>
          <a:off x="1466850" y="3962400"/>
          <a:ext cx="19716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809625</xdr:colOff>
      <xdr:row>22</xdr:row>
      <xdr:rowOff>123825</xdr:rowOff>
    </xdr:from>
    <xdr:to>
      <xdr:col>11</xdr:col>
      <xdr:colOff>914400</xdr:colOff>
      <xdr:row>25</xdr:row>
      <xdr:rowOff>152400</xdr:rowOff>
    </xdr:to>
    <xdr:sp>
      <xdr:nvSpPr>
        <xdr:cNvPr id="7" name="WordArt 8"/>
        <xdr:cNvSpPr>
          <a:spLocks/>
        </xdr:cNvSpPr>
      </xdr:nvSpPr>
      <xdr:spPr>
        <a:xfrm>
          <a:off x="6134100" y="3924300"/>
          <a:ext cx="19812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1009650</xdr:colOff>
      <xdr:row>23</xdr:row>
      <xdr:rowOff>19050</xdr:rowOff>
    </xdr:from>
    <xdr:to>
      <xdr:col>12</xdr:col>
      <xdr:colOff>19050</xdr:colOff>
      <xdr:row>26</xdr:row>
      <xdr:rowOff>47625</xdr:rowOff>
    </xdr:to>
    <xdr:sp>
      <xdr:nvSpPr>
        <xdr:cNvPr id="8" name="WordArt 6"/>
        <xdr:cNvSpPr>
          <a:spLocks/>
        </xdr:cNvSpPr>
      </xdr:nvSpPr>
      <xdr:spPr>
        <a:xfrm>
          <a:off x="6334125" y="3981450"/>
          <a:ext cx="18954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809625</xdr:colOff>
      <xdr:row>9</xdr:row>
      <xdr:rowOff>123825</xdr:rowOff>
    </xdr:from>
    <xdr:to>
      <xdr:col>11</xdr:col>
      <xdr:colOff>914400</xdr:colOff>
      <xdr:row>12</xdr:row>
      <xdr:rowOff>152400</xdr:rowOff>
    </xdr:to>
    <xdr:sp>
      <xdr:nvSpPr>
        <xdr:cNvPr id="9" name="WordArt 8"/>
        <xdr:cNvSpPr>
          <a:spLocks/>
        </xdr:cNvSpPr>
      </xdr:nvSpPr>
      <xdr:spPr>
        <a:xfrm>
          <a:off x="6134100" y="1800225"/>
          <a:ext cx="19812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1009650</xdr:colOff>
      <xdr:row>10</xdr:row>
      <xdr:rowOff>19050</xdr:rowOff>
    </xdr:from>
    <xdr:to>
      <xdr:col>12</xdr:col>
      <xdr:colOff>19050</xdr:colOff>
      <xdr:row>13</xdr:row>
      <xdr:rowOff>47625</xdr:rowOff>
    </xdr:to>
    <xdr:sp>
      <xdr:nvSpPr>
        <xdr:cNvPr id="10" name="WordArt 6"/>
        <xdr:cNvSpPr>
          <a:spLocks/>
        </xdr:cNvSpPr>
      </xdr:nvSpPr>
      <xdr:spPr>
        <a:xfrm>
          <a:off x="6334125" y="1857375"/>
          <a:ext cx="18954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1009650</xdr:colOff>
      <xdr:row>10</xdr:row>
      <xdr:rowOff>19050</xdr:rowOff>
    </xdr:from>
    <xdr:to>
      <xdr:col>12</xdr:col>
      <xdr:colOff>19050</xdr:colOff>
      <xdr:row>13</xdr:row>
      <xdr:rowOff>47625</xdr:rowOff>
    </xdr:to>
    <xdr:sp>
      <xdr:nvSpPr>
        <xdr:cNvPr id="11" name="WordArt 6"/>
        <xdr:cNvSpPr>
          <a:spLocks/>
        </xdr:cNvSpPr>
      </xdr:nvSpPr>
      <xdr:spPr>
        <a:xfrm>
          <a:off x="6334125" y="1857375"/>
          <a:ext cx="18954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3</xdr:col>
      <xdr:colOff>76200</xdr:colOff>
      <xdr:row>23</xdr:row>
      <xdr:rowOff>28575</xdr:rowOff>
    </xdr:from>
    <xdr:to>
      <xdr:col>5</xdr:col>
      <xdr:colOff>285750</xdr:colOff>
      <xdr:row>26</xdr:row>
      <xdr:rowOff>57150</xdr:rowOff>
    </xdr:to>
    <xdr:sp>
      <xdr:nvSpPr>
        <xdr:cNvPr id="12" name="WordArt 7"/>
        <xdr:cNvSpPr>
          <a:spLocks/>
        </xdr:cNvSpPr>
      </xdr:nvSpPr>
      <xdr:spPr>
        <a:xfrm>
          <a:off x="1828800" y="3990975"/>
          <a:ext cx="19145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57</a:t>
          </a:r>
        </a:p>
      </xdr:txBody>
    </xdr:sp>
    <xdr:clientData/>
  </xdr:twoCellAnchor>
  <xdr:twoCellAnchor>
    <xdr:from>
      <xdr:col>2</xdr:col>
      <xdr:colOff>1009650</xdr:colOff>
      <xdr:row>23</xdr:row>
      <xdr:rowOff>19050</xdr:rowOff>
    </xdr:from>
    <xdr:to>
      <xdr:col>5</xdr:col>
      <xdr:colOff>19050</xdr:colOff>
      <xdr:row>26</xdr:row>
      <xdr:rowOff>47625</xdr:rowOff>
    </xdr:to>
    <xdr:sp>
      <xdr:nvSpPr>
        <xdr:cNvPr id="13" name="WordArt 6"/>
        <xdr:cNvSpPr>
          <a:spLocks/>
        </xdr:cNvSpPr>
      </xdr:nvSpPr>
      <xdr:spPr>
        <a:xfrm>
          <a:off x="1504950" y="3981450"/>
          <a:ext cx="19716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22</xdr:row>
      <xdr:rowOff>123825</xdr:rowOff>
    </xdr:from>
    <xdr:to>
      <xdr:col>4</xdr:col>
      <xdr:colOff>914400</xdr:colOff>
      <xdr:row>25</xdr:row>
      <xdr:rowOff>152400</xdr:rowOff>
    </xdr:to>
    <xdr:sp>
      <xdr:nvSpPr>
        <xdr:cNvPr id="14" name="WordArt 8"/>
        <xdr:cNvSpPr>
          <a:spLocks/>
        </xdr:cNvSpPr>
      </xdr:nvSpPr>
      <xdr:spPr>
        <a:xfrm>
          <a:off x="1304925" y="3924300"/>
          <a:ext cx="19716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1009650</xdr:colOff>
      <xdr:row>23</xdr:row>
      <xdr:rowOff>19050</xdr:rowOff>
    </xdr:from>
    <xdr:to>
      <xdr:col>5</xdr:col>
      <xdr:colOff>19050</xdr:colOff>
      <xdr:row>26</xdr:row>
      <xdr:rowOff>47625</xdr:rowOff>
    </xdr:to>
    <xdr:sp>
      <xdr:nvSpPr>
        <xdr:cNvPr id="15" name="WordArt 6"/>
        <xdr:cNvSpPr>
          <a:spLocks/>
        </xdr:cNvSpPr>
      </xdr:nvSpPr>
      <xdr:spPr>
        <a:xfrm>
          <a:off x="1504950" y="3981450"/>
          <a:ext cx="19716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809625</xdr:colOff>
      <xdr:row>22</xdr:row>
      <xdr:rowOff>123825</xdr:rowOff>
    </xdr:from>
    <xdr:to>
      <xdr:col>11</xdr:col>
      <xdr:colOff>914400</xdr:colOff>
      <xdr:row>25</xdr:row>
      <xdr:rowOff>152400</xdr:rowOff>
    </xdr:to>
    <xdr:sp>
      <xdr:nvSpPr>
        <xdr:cNvPr id="16" name="WordArt 8"/>
        <xdr:cNvSpPr>
          <a:spLocks/>
        </xdr:cNvSpPr>
      </xdr:nvSpPr>
      <xdr:spPr>
        <a:xfrm>
          <a:off x="6134100" y="3924300"/>
          <a:ext cx="19812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62</a:t>
          </a:r>
        </a:p>
      </xdr:txBody>
    </xdr:sp>
    <xdr:clientData/>
  </xdr:twoCellAnchor>
  <xdr:twoCellAnchor>
    <xdr:from>
      <xdr:col>9</xdr:col>
      <xdr:colOff>971550</xdr:colOff>
      <xdr:row>23</xdr:row>
      <xdr:rowOff>0</xdr:rowOff>
    </xdr:from>
    <xdr:to>
      <xdr:col>11</xdr:col>
      <xdr:colOff>1009650</xdr:colOff>
      <xdr:row>26</xdr:row>
      <xdr:rowOff>28575</xdr:rowOff>
    </xdr:to>
    <xdr:sp>
      <xdr:nvSpPr>
        <xdr:cNvPr id="17" name="WordArt 6"/>
        <xdr:cNvSpPr>
          <a:spLocks/>
        </xdr:cNvSpPr>
      </xdr:nvSpPr>
      <xdr:spPr>
        <a:xfrm>
          <a:off x="6296025" y="3962400"/>
          <a:ext cx="19145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1066800</xdr:colOff>
      <xdr:row>35</xdr:row>
      <xdr:rowOff>104775</xdr:rowOff>
    </xdr:from>
    <xdr:to>
      <xdr:col>5</xdr:col>
      <xdr:colOff>123825</xdr:colOff>
      <xdr:row>38</xdr:row>
      <xdr:rowOff>133350</xdr:rowOff>
    </xdr:to>
    <xdr:sp>
      <xdr:nvSpPr>
        <xdr:cNvPr id="18" name="WordArt 9"/>
        <xdr:cNvSpPr>
          <a:spLocks/>
        </xdr:cNvSpPr>
      </xdr:nvSpPr>
      <xdr:spPr>
        <a:xfrm>
          <a:off x="1562100" y="6038850"/>
          <a:ext cx="20193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2</xdr:col>
      <xdr:colOff>809625</xdr:colOff>
      <xdr:row>35</xdr:row>
      <xdr:rowOff>123825</xdr:rowOff>
    </xdr:from>
    <xdr:to>
      <xdr:col>4</xdr:col>
      <xdr:colOff>914400</xdr:colOff>
      <xdr:row>38</xdr:row>
      <xdr:rowOff>152400</xdr:rowOff>
    </xdr:to>
    <xdr:sp>
      <xdr:nvSpPr>
        <xdr:cNvPr id="19" name="WordArt 8"/>
        <xdr:cNvSpPr>
          <a:spLocks/>
        </xdr:cNvSpPr>
      </xdr:nvSpPr>
      <xdr:spPr>
        <a:xfrm>
          <a:off x="1304925" y="6057900"/>
          <a:ext cx="19716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1009650</xdr:colOff>
      <xdr:row>36</xdr:row>
      <xdr:rowOff>19050</xdr:rowOff>
    </xdr:from>
    <xdr:to>
      <xdr:col>5</xdr:col>
      <xdr:colOff>19050</xdr:colOff>
      <xdr:row>39</xdr:row>
      <xdr:rowOff>47625</xdr:rowOff>
    </xdr:to>
    <xdr:sp>
      <xdr:nvSpPr>
        <xdr:cNvPr id="20" name="WordArt 6"/>
        <xdr:cNvSpPr>
          <a:spLocks/>
        </xdr:cNvSpPr>
      </xdr:nvSpPr>
      <xdr:spPr>
        <a:xfrm>
          <a:off x="1504950" y="6115050"/>
          <a:ext cx="19716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638175</xdr:colOff>
      <xdr:row>35</xdr:row>
      <xdr:rowOff>123825</xdr:rowOff>
    </xdr:from>
    <xdr:to>
      <xdr:col>11</xdr:col>
      <xdr:colOff>742950</xdr:colOff>
      <xdr:row>38</xdr:row>
      <xdr:rowOff>152400</xdr:rowOff>
    </xdr:to>
    <xdr:sp>
      <xdr:nvSpPr>
        <xdr:cNvPr id="21" name="WordArt 11"/>
        <xdr:cNvSpPr>
          <a:spLocks/>
        </xdr:cNvSpPr>
      </xdr:nvSpPr>
      <xdr:spPr>
        <a:xfrm>
          <a:off x="5962650" y="6057900"/>
          <a:ext cx="19812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74</a:t>
          </a:r>
        </a:p>
      </xdr:txBody>
    </xdr:sp>
    <xdr:clientData/>
  </xdr:twoCellAnchor>
  <xdr:twoCellAnchor>
    <xdr:from>
      <xdr:col>3</xdr:col>
      <xdr:colOff>209550</xdr:colOff>
      <xdr:row>51</xdr:row>
      <xdr:rowOff>9525</xdr:rowOff>
    </xdr:from>
    <xdr:to>
      <xdr:col>5</xdr:col>
      <xdr:colOff>400050</xdr:colOff>
      <xdr:row>54</xdr:row>
      <xdr:rowOff>38100</xdr:rowOff>
    </xdr:to>
    <xdr:sp>
      <xdr:nvSpPr>
        <xdr:cNvPr id="22" name="WordArt 12"/>
        <xdr:cNvSpPr>
          <a:spLocks/>
        </xdr:cNvSpPr>
      </xdr:nvSpPr>
      <xdr:spPr>
        <a:xfrm>
          <a:off x="1962150" y="8572500"/>
          <a:ext cx="18954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82</a:t>
          </a:r>
        </a:p>
      </xdr:txBody>
    </xdr:sp>
    <xdr:clientData/>
  </xdr:twoCellAnchor>
  <xdr:twoCellAnchor>
    <xdr:from>
      <xdr:col>9</xdr:col>
      <xdr:colOff>1028700</xdr:colOff>
      <xdr:row>50</xdr:row>
      <xdr:rowOff>152400</xdr:rowOff>
    </xdr:from>
    <xdr:to>
      <xdr:col>12</xdr:col>
      <xdr:colOff>85725</xdr:colOff>
      <xdr:row>54</xdr:row>
      <xdr:rowOff>19050</xdr:rowOff>
    </xdr:to>
    <xdr:sp>
      <xdr:nvSpPr>
        <xdr:cNvPr id="23" name="WordArt 16"/>
        <xdr:cNvSpPr>
          <a:spLocks/>
        </xdr:cNvSpPr>
      </xdr:nvSpPr>
      <xdr:spPr>
        <a:xfrm>
          <a:off x="6353175" y="8553450"/>
          <a:ext cx="19431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90</a:t>
          </a:r>
        </a:p>
      </xdr:txBody>
    </xdr:sp>
    <xdr:clientData/>
  </xdr:twoCellAnchor>
  <xdr:twoCellAnchor>
    <xdr:from>
      <xdr:col>2</xdr:col>
      <xdr:colOff>981075</xdr:colOff>
      <xdr:row>65</xdr:row>
      <xdr:rowOff>9525</xdr:rowOff>
    </xdr:from>
    <xdr:to>
      <xdr:col>5</xdr:col>
      <xdr:colOff>38100</xdr:colOff>
      <xdr:row>68</xdr:row>
      <xdr:rowOff>38100</xdr:rowOff>
    </xdr:to>
    <xdr:sp>
      <xdr:nvSpPr>
        <xdr:cNvPr id="24" name="WordArt 14"/>
        <xdr:cNvSpPr>
          <a:spLocks/>
        </xdr:cNvSpPr>
      </xdr:nvSpPr>
      <xdr:spPr>
        <a:xfrm>
          <a:off x="1476375" y="10848975"/>
          <a:ext cx="20193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100</a:t>
          </a:r>
        </a:p>
      </xdr:txBody>
    </xdr:sp>
    <xdr:clientData/>
  </xdr:twoCellAnchor>
  <xdr:twoCellAnchor>
    <xdr:from>
      <xdr:col>9</xdr:col>
      <xdr:colOff>971550</xdr:colOff>
      <xdr:row>65</xdr:row>
      <xdr:rowOff>28575</xdr:rowOff>
    </xdr:from>
    <xdr:to>
      <xdr:col>13</xdr:col>
      <xdr:colOff>57150</xdr:colOff>
      <xdr:row>68</xdr:row>
      <xdr:rowOff>57150</xdr:rowOff>
    </xdr:to>
    <xdr:sp>
      <xdr:nvSpPr>
        <xdr:cNvPr id="25" name="WordArt 18"/>
        <xdr:cNvSpPr>
          <a:spLocks/>
        </xdr:cNvSpPr>
      </xdr:nvSpPr>
      <xdr:spPr>
        <a:xfrm>
          <a:off x="6296025" y="10868025"/>
          <a:ext cx="25241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св.100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+100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4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7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5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5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6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6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82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90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1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Приволжского федерального округа по самбо среди юниоров 1992-93 гг.р.</v>
          </cell>
        </row>
        <row r="3">
          <cell r="A3" t="str">
            <v>18-24 декабря 2011 года            город Кстово</v>
          </cell>
        </row>
        <row r="6">
          <cell r="A6" t="str">
            <v>Гл. судья, судья МК</v>
          </cell>
          <cell r="G6" t="str">
            <v>Рыбаков А.Б.</v>
          </cell>
        </row>
        <row r="7">
          <cell r="G7" t="str">
            <v>/Чебоксары/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/Саратов/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овый "/>
      <sheetName val="пр.хода"/>
      <sheetName val="наградной лист"/>
      <sheetName val="круги"/>
    </sheetNames>
    <sheetDataSet>
      <sheetData sheetId="2">
        <row r="7">
          <cell r="B7">
            <v>1</v>
          </cell>
          <cell r="C7" t="str">
            <v>ТУНАКОВ Александр Сергеевич</v>
          </cell>
          <cell r="D7" t="str">
            <v>25.08.94 1</v>
          </cell>
          <cell r="E7" t="str">
            <v>Нижегородская, Н.Новгород</v>
          </cell>
          <cell r="G7" t="str">
            <v>Ефремов Е.А.</v>
          </cell>
        </row>
        <row r="9">
          <cell r="B9">
            <v>2</v>
          </cell>
          <cell r="C9" t="str">
            <v>КУБАНОВ Игорь Николаевич</v>
          </cell>
          <cell r="D9" t="str">
            <v>23.06.93 кмс</v>
          </cell>
          <cell r="E9" t="str">
            <v>Самарская, Самара</v>
          </cell>
          <cell r="F9" t="str">
            <v>008953</v>
          </cell>
          <cell r="G9" t="str">
            <v>Коновалов АП, Киргизов ВВ</v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овый "/>
      <sheetName val="пр.хода"/>
      <sheetName val="наградной лист"/>
      <sheetName val="круги"/>
    </sheetNames>
    <sheetDataSet>
      <sheetData sheetId="2">
        <row r="7">
          <cell r="B7">
            <v>1</v>
          </cell>
          <cell r="C7" t="str">
            <v>ЩЕРБАКОВ Артем Владимирович</v>
          </cell>
          <cell r="D7" t="str">
            <v>23.10.94 кмс</v>
          </cell>
          <cell r="E7" t="str">
            <v>Чувашская респ., Чебоксары</v>
          </cell>
          <cell r="G7" t="str">
            <v>Пегасов СВ</v>
          </cell>
        </row>
        <row r="9">
          <cell r="B9">
            <v>2</v>
          </cell>
          <cell r="C9" t="str">
            <v>КУБАРЬКОВ Андрей Васильевич</v>
          </cell>
          <cell r="D9" t="str">
            <v>25.08.93 1</v>
          </cell>
          <cell r="E9" t="str">
            <v>Нижегородская, Выкса</v>
          </cell>
          <cell r="G9" t="str">
            <v>Рогов Д.С.</v>
          </cell>
        </row>
        <row r="11">
          <cell r="B11">
            <v>3</v>
          </cell>
          <cell r="C11" t="str">
            <v>ХАБИБУЛЛИН Адель Абделхакович </v>
          </cell>
          <cell r="D11" t="str">
            <v>08.06.94 1</v>
          </cell>
          <cell r="E11" t="str">
            <v>Татарсстан, Казань</v>
          </cell>
          <cell r="G11" t="str">
            <v>Гарипова ВИ</v>
          </cell>
        </row>
        <row r="13">
          <cell r="B13">
            <v>4</v>
          </cell>
          <cell r="C13" t="str">
            <v>ГЕЗАЛОВ Самаддин Афган-Оглы</v>
          </cell>
          <cell r="D13" t="str">
            <v>20.07.92 кмс</v>
          </cell>
          <cell r="E13" t="str">
            <v>Пермский край МО</v>
          </cell>
          <cell r="G13" t="str">
            <v>Газеев А</v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наградной лист"/>
      <sheetName val="КРУГИ"/>
    </sheetNames>
    <sheetDataSet>
      <sheetData sheetId="2">
        <row r="7">
          <cell r="B7">
            <v>1</v>
          </cell>
          <cell r="C7" t="str">
            <v>ГОРБУНОВ Дмитрий Игоревич</v>
          </cell>
          <cell r="D7" t="str">
            <v>09.04.92 1</v>
          </cell>
          <cell r="E7" t="str">
            <v>Нижегородская, Кстово </v>
          </cell>
          <cell r="G7" t="str">
            <v>Шаров АВ</v>
          </cell>
        </row>
        <row r="9">
          <cell r="B9">
            <v>2</v>
          </cell>
          <cell r="C9" t="str">
            <v>МАМЕДБЕКОВ Расул Тариэлович</v>
          </cell>
          <cell r="D9" t="str">
            <v>16.04.92 кмс</v>
          </cell>
          <cell r="E9" t="str">
            <v>Самарская, Тольятти</v>
          </cell>
          <cell r="F9" t="str">
            <v>008155</v>
          </cell>
          <cell r="G9" t="str">
            <v>Маховский ГН</v>
          </cell>
        </row>
        <row r="11">
          <cell r="B11">
            <v>3</v>
          </cell>
          <cell r="C11" t="str">
            <v>ХАШИЕВ Ислам Султанович</v>
          </cell>
          <cell r="D11" t="str">
            <v>13.10.93 кмс</v>
          </cell>
          <cell r="E11" t="str">
            <v>Самарская, Самара</v>
          </cell>
          <cell r="F11" t="str">
            <v>017575</v>
          </cell>
          <cell r="G11" t="str">
            <v>Киргизов ВВ, Коновалов АП</v>
          </cell>
        </row>
        <row r="13">
          <cell r="B13">
            <v>4</v>
          </cell>
          <cell r="C13" t="str">
            <v>ИСМАГИЛОВ Рашад Равшанович</v>
          </cell>
          <cell r="D13" t="str">
            <v>04.06.92 кмс</v>
          </cell>
          <cell r="E13" t="str">
            <v>Пермский край МО</v>
          </cell>
          <cell r="G13" t="str">
            <v>Багдерин ПГ</v>
          </cell>
        </row>
        <row r="15">
          <cell r="B15">
            <v>5</v>
          </cell>
          <cell r="C15" t="str">
            <v>РУДАКОВ Денис Сергеевич</v>
          </cell>
          <cell r="D15" t="str">
            <v>08.05.92 кмс</v>
          </cell>
          <cell r="E15" t="str">
            <v>Пермский край МО</v>
          </cell>
          <cell r="G15" t="str">
            <v>Багдерин ПГ</v>
          </cell>
        </row>
        <row r="17">
          <cell r="B17">
            <v>6</v>
          </cell>
          <cell r="C17" t="str">
            <v>МИХАЙЛОВ Алексей Олегович</v>
          </cell>
          <cell r="D17" t="str">
            <v>29.07.93 кмс</v>
          </cell>
          <cell r="E17" t="str">
            <v>Нижегородская, Кстово </v>
          </cell>
          <cell r="G17" t="str">
            <v>Власов О.В.</v>
          </cell>
        </row>
        <row r="19">
          <cell r="B19">
            <v>7</v>
          </cell>
          <cell r="C19" t="str">
            <v>ЛАПИХИН Кирилл Юрьевич</v>
          </cell>
          <cell r="D19" t="str">
            <v>19.06.92 1</v>
          </cell>
          <cell r="E19" t="str">
            <v>Кировск. обл. МО</v>
          </cell>
          <cell r="G19" t="str">
            <v>Ликокели БТ</v>
          </cell>
        </row>
        <row r="21">
          <cell r="B21">
            <v>8</v>
          </cell>
          <cell r="C21" t="str">
            <v>КУЛИКОВ Александр Сергеевич</v>
          </cell>
          <cell r="D21" t="str">
            <v>02.09.92 кмс</v>
          </cell>
          <cell r="E21" t="str">
            <v>Пензенская обл. МО</v>
          </cell>
          <cell r="G21" t="str">
            <v>Можаров ОВ, Аникин МС</v>
          </cell>
        </row>
        <row r="23">
          <cell r="B23">
            <v>9</v>
          </cell>
          <cell r="C23" t="str">
            <v>ЗАЛИЛОВ Амир Артурович</v>
          </cell>
          <cell r="D23" t="str">
            <v>12.05.93 кмс</v>
          </cell>
          <cell r="E23" t="str">
            <v>Башкортостан, Уфа</v>
          </cell>
          <cell r="G23" t="str">
            <v>Осадченко ИВ, Ахметшин РС</v>
          </cell>
        </row>
        <row r="25">
          <cell r="B25">
            <v>10</v>
          </cell>
          <cell r="C25" t="str">
            <v>УЛЬЯНИН Виктор Александрович</v>
          </cell>
          <cell r="D25" t="str">
            <v>07.01.93 кмс</v>
          </cell>
          <cell r="E25" t="str">
            <v>Оренбургская, Бузулук</v>
          </cell>
          <cell r="G25" t="str">
            <v>Ульянин АН</v>
          </cell>
        </row>
        <row r="27">
          <cell r="B27">
            <v>11</v>
          </cell>
          <cell r="C27" t="str">
            <v>РАЖЕВ Алексей Андреевич</v>
          </cell>
          <cell r="D27" t="str">
            <v>26.06.93 кмс</v>
          </cell>
          <cell r="E27" t="str">
            <v>Нижегородская, Кстово </v>
          </cell>
          <cell r="G27" t="str">
            <v>Душкин А.Н.</v>
          </cell>
        </row>
        <row r="29">
          <cell r="B29">
            <v>12</v>
          </cell>
          <cell r="C29" t="str">
            <v>ПОЛИНЕНКО Никита Валерьевич</v>
          </cell>
          <cell r="D29" t="str">
            <v>23.08.92 1</v>
          </cell>
          <cell r="E29" t="str">
            <v>Нижегородская, Павлово</v>
          </cell>
          <cell r="G29" t="str">
            <v>Соснихин С.Л.</v>
          </cell>
        </row>
        <row r="31">
          <cell r="B31">
            <v>13</v>
          </cell>
          <cell r="C31" t="str">
            <v>СУЛТАНАХМЕДОВ Шамиль Азизайевич</v>
          </cell>
          <cell r="D31" t="str">
            <v>20.10.93 1</v>
          </cell>
          <cell r="E31" t="str">
            <v>Кировск. обл. МО</v>
          </cell>
          <cell r="G31" t="str">
            <v>Ликокели БТ</v>
          </cell>
        </row>
        <row r="40">
          <cell r="E40" t="str">
            <v>Рыбаков А.Б.</v>
          </cell>
        </row>
        <row r="41">
          <cell r="E41" t="str">
            <v>/Чебоксары/</v>
          </cell>
          <cell r="F41" t="str">
            <v/>
          </cell>
        </row>
        <row r="43">
          <cell r="E43" t="str">
            <v>Рожков В.И.</v>
          </cell>
        </row>
        <row r="44">
          <cell r="E44" t="str">
            <v>/Саратов/</v>
          </cell>
          <cell r="F44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овый "/>
      <sheetName val="пр.хода"/>
      <sheetName val="наградной лист"/>
      <sheetName val="круги"/>
    </sheetNames>
    <sheetDataSet>
      <sheetData sheetId="2">
        <row r="7">
          <cell r="B7">
            <v>1</v>
          </cell>
          <cell r="C7" t="str">
            <v>АБРОСЬКИН Александр Владимирович</v>
          </cell>
          <cell r="D7" t="str">
            <v>15.10.92 кмс</v>
          </cell>
          <cell r="E7" t="str">
            <v>Саратовская, Саратов Д</v>
          </cell>
          <cell r="F7">
            <v>19868</v>
          </cell>
          <cell r="G7" t="str">
            <v>Ниголов ВВ, Мартынов АТ</v>
          </cell>
        </row>
        <row r="9">
          <cell r="B9">
            <v>2</v>
          </cell>
          <cell r="C9" t="str">
            <v>ГАЛИАКБЕРОВ Раниль Шамильевич</v>
          </cell>
          <cell r="D9" t="str">
            <v>02.06.92 кмс</v>
          </cell>
          <cell r="E9" t="str">
            <v>Татарстан, Лаишево</v>
          </cell>
          <cell r="G9" t="str">
            <v>Бурганов РФ</v>
          </cell>
        </row>
        <row r="11">
          <cell r="B11">
            <v>3</v>
          </cell>
          <cell r="C11" t="str">
            <v>БОБАРЫКИН Игорь Игоревич</v>
          </cell>
          <cell r="D11" t="str">
            <v>06.12.93 кмс</v>
          </cell>
          <cell r="E11" t="str">
            <v>Нижегородская, Павлово</v>
          </cell>
          <cell r="F11" t="str">
            <v>019799</v>
          </cell>
          <cell r="G11" t="str">
            <v>Соснихин С.Л.,Юрцев С.Е.</v>
          </cell>
        </row>
        <row r="13">
          <cell r="B13">
            <v>4</v>
          </cell>
          <cell r="C13" t="str">
            <v>АСТАФЬЕВ Олег Дмитриевич</v>
          </cell>
          <cell r="D13" t="str">
            <v>12.04.93 кмс</v>
          </cell>
          <cell r="E13" t="str">
            <v>Самарская, Самара</v>
          </cell>
          <cell r="F13" t="str">
            <v>008953</v>
          </cell>
          <cell r="G13" t="str">
            <v>Коновалов АП, Киргизов ВВ</v>
          </cell>
        </row>
        <row r="15">
          <cell r="B15">
            <v>5</v>
          </cell>
          <cell r="C15" t="str">
            <v>КОТОВ Денис Олегович</v>
          </cell>
          <cell r="D15" t="str">
            <v>21.02.92 кмс</v>
          </cell>
          <cell r="E15" t="str">
            <v>Нижегородская,Н.Новгород Д</v>
          </cell>
          <cell r="F15">
            <v>8019</v>
          </cell>
          <cell r="G15" t="str">
            <v>Ахметзянов А.З., Пономарев Н.Л.</v>
          </cell>
        </row>
        <row r="17">
          <cell r="B17">
            <v>6</v>
          </cell>
          <cell r="C17" t="str">
            <v>ШАКИРОВ Ринат Рафикович</v>
          </cell>
          <cell r="D17" t="str">
            <v>17.08.93 1</v>
          </cell>
          <cell r="E17" t="str">
            <v>Нижегородская, Выкса</v>
          </cell>
          <cell r="G17" t="str">
            <v>Мухин Д., Румянцев П.</v>
          </cell>
        </row>
        <row r="19">
          <cell r="B19">
            <v>7</v>
          </cell>
          <cell r="C19" t="str">
            <v>БЕЛОКУРОВ Вячеслав Сергеевич</v>
          </cell>
          <cell r="D19" t="str">
            <v>28.04.92 1</v>
          </cell>
          <cell r="E19" t="str">
            <v>Башкортостан, Кумертау</v>
          </cell>
          <cell r="G19" t="str">
            <v>Белокуроов СЕ</v>
          </cell>
        </row>
        <row r="21">
          <cell r="B21">
            <v>8</v>
          </cell>
          <cell r="C21" t="str">
            <v>ФЕДОРОВ Александр Владимирович</v>
          </cell>
          <cell r="D21" t="str">
            <v>08.09.94 кмс</v>
          </cell>
          <cell r="E21" t="str">
            <v>Чувашская респ., Чебоксары</v>
          </cell>
          <cell r="G21" t="str">
            <v>Осипов ДН</v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наградной лист"/>
      <sheetName val="КРУГИ"/>
    </sheetNames>
    <sheetDataSet>
      <sheetData sheetId="2">
        <row r="7">
          <cell r="B7">
            <v>1</v>
          </cell>
          <cell r="C7" t="str">
            <v>ГЕЗАЛОВ Шахрияр Афган-Оглы</v>
          </cell>
          <cell r="D7" t="str">
            <v>26.12.93 кмс</v>
          </cell>
          <cell r="E7" t="str">
            <v>Пермский край МО</v>
          </cell>
          <cell r="G7" t="str">
            <v>Газеев А</v>
          </cell>
        </row>
        <row r="9">
          <cell r="B9">
            <v>2</v>
          </cell>
          <cell r="C9" t="str">
            <v>ДИЯНОВ Михаил Анатольевич</v>
          </cell>
          <cell r="D9" t="str">
            <v>02.04.1994 кмс</v>
          </cell>
          <cell r="E9" t="str">
            <v>Нижегородская, Выкса</v>
          </cell>
          <cell r="G9" t="str">
            <v>Садковский Е.А.</v>
          </cell>
        </row>
        <row r="11">
          <cell r="B11">
            <v>3</v>
          </cell>
          <cell r="C11" t="str">
            <v>АЛИЕВ Рамил Фейруз оглы</v>
          </cell>
          <cell r="D11" t="str">
            <v>13.06.92 кмс</v>
          </cell>
          <cell r="E11" t="str">
            <v>Оренбургская, Орск</v>
          </cell>
          <cell r="G11" t="str">
            <v>Вдовченко ВН</v>
          </cell>
        </row>
        <row r="13">
          <cell r="B13">
            <v>4</v>
          </cell>
          <cell r="C13" t="str">
            <v>ПЕТУХОВ Василий Викторович</v>
          </cell>
          <cell r="D13" t="str">
            <v>13.07.92 кмс</v>
          </cell>
          <cell r="E13" t="str">
            <v>Пермский край МО</v>
          </cell>
          <cell r="G13" t="str">
            <v>Газеев А</v>
          </cell>
        </row>
        <row r="15">
          <cell r="B15">
            <v>5</v>
          </cell>
          <cell r="C15" t="str">
            <v>ХАМЕТОВ Ленар Рифатович</v>
          </cell>
          <cell r="D15" t="str">
            <v>16.06.94 кмс</v>
          </cell>
          <cell r="E15" t="str">
            <v>Татарсстан, Казань</v>
          </cell>
          <cell r="G15" t="str">
            <v>Шинкарев ВВ</v>
          </cell>
        </row>
        <row r="17">
          <cell r="B17">
            <v>6</v>
          </cell>
          <cell r="C17" t="str">
            <v>ТИТОВ Сергей Дмитриевич</v>
          </cell>
          <cell r="D17" t="str">
            <v>28.09.93 кмс</v>
          </cell>
          <cell r="E17" t="str">
            <v>Самарская, Сызрань</v>
          </cell>
          <cell r="G17" t="str">
            <v>Рыбакин, Арычков АА</v>
          </cell>
        </row>
        <row r="19">
          <cell r="B19">
            <v>7</v>
          </cell>
          <cell r="C19" t="str">
            <v>ГАЛИМОВ Айдар Робертович</v>
          </cell>
          <cell r="D19" t="str">
            <v>06.11.92 кмс</v>
          </cell>
          <cell r="E19" t="str">
            <v>Башкортостан, Туймазы</v>
          </cell>
          <cell r="G19" t="str">
            <v>Мухаметдинов Р, Галлямов Т</v>
          </cell>
        </row>
        <row r="21">
          <cell r="B21">
            <v>8</v>
          </cell>
          <cell r="C21" t="str">
            <v>ТЕР-АБРААМЯН Давит Арамович</v>
          </cell>
          <cell r="D21" t="str">
            <v>05.02.93 кмс</v>
          </cell>
          <cell r="E21" t="str">
            <v>Саратовская, Саратов Д</v>
          </cell>
          <cell r="F21" t="str">
            <v>018141</v>
          </cell>
          <cell r="G21" t="str">
            <v>Рожков ВИ,Торосян СР</v>
          </cell>
        </row>
        <row r="23">
          <cell r="B23">
            <v>9</v>
          </cell>
          <cell r="C23" t="str">
            <v>БАСЫРОВ Линар Илдарович</v>
          </cell>
          <cell r="D23" t="str">
            <v>28.10.92 кмс</v>
          </cell>
          <cell r="E23" t="str">
            <v>Ульяновская, Ульяновск</v>
          </cell>
          <cell r="G23" t="str">
            <v>Ануфриев ЛА</v>
          </cell>
        </row>
        <row r="25">
          <cell r="B25">
            <v>10</v>
          </cell>
          <cell r="C25" t="str">
            <v>ГРЕЗНЕВ Константин Сергеевич</v>
          </cell>
          <cell r="D25" t="str">
            <v>05.10.93 кмс</v>
          </cell>
          <cell r="E25" t="str">
            <v>Башкортостан, Октябрьский</v>
          </cell>
          <cell r="G25" t="str">
            <v>Ахуньянов РМ, Залеев РГ</v>
          </cell>
        </row>
        <row r="27">
          <cell r="B27">
            <v>11</v>
          </cell>
          <cell r="C27" t="str">
            <v>ЗАКИРОВ Нияз Сабирзянович</v>
          </cell>
          <cell r="D27" t="str">
            <v>19.06.93 кмс</v>
          </cell>
          <cell r="E27" t="str">
            <v>Татарстан, Кукмор</v>
          </cell>
          <cell r="F27" t="str">
            <v>17199</v>
          </cell>
          <cell r="G27" t="str">
            <v>Бадертденов МИ</v>
          </cell>
        </row>
        <row r="29">
          <cell r="B29">
            <v>12</v>
          </cell>
          <cell r="C29" t="str">
            <v>СЛЕПНЕВ Владислав Евгеньевич</v>
          </cell>
          <cell r="D29" t="str">
            <v>25.03.94 1</v>
          </cell>
          <cell r="E29" t="str">
            <v>Татарсстан, Казань</v>
          </cell>
          <cell r="G29" t="str">
            <v>Антонова ЕП</v>
          </cell>
        </row>
        <row r="31">
          <cell r="B31">
            <v>13</v>
          </cell>
          <cell r="C31" t="str">
            <v>АРТЕНЯН Артур Ваганович</v>
          </cell>
          <cell r="D31" t="str">
            <v>09.11.93 кмс</v>
          </cell>
          <cell r="E31" t="str">
            <v>Саратовская, Саратов Д</v>
          </cell>
          <cell r="F31" t="str">
            <v>003082</v>
          </cell>
          <cell r="G31" t="str">
            <v>Ниголов ВВ, Мартынов АТ</v>
          </cell>
        </row>
        <row r="40">
          <cell r="E40" t="str">
            <v>Рыбаков А.Б.</v>
          </cell>
        </row>
        <row r="41">
          <cell r="E41" t="str">
            <v>/Чебоксары/</v>
          </cell>
          <cell r="F41" t="str">
            <v/>
          </cell>
        </row>
        <row r="43">
          <cell r="E43" t="str">
            <v>Рожков В.И.</v>
          </cell>
        </row>
        <row r="44">
          <cell r="E44" t="str">
            <v>/Саратов/</v>
          </cell>
          <cell r="F44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наградной лист"/>
      <sheetName val="КРУГИ"/>
    </sheetNames>
    <sheetDataSet>
      <sheetData sheetId="2">
        <row r="7">
          <cell r="B7">
            <v>1</v>
          </cell>
          <cell r="C7" t="str">
            <v>РУСТАНОВ Эльшан Саххатович</v>
          </cell>
          <cell r="D7" t="str">
            <v>26.01.93 кмс</v>
          </cell>
          <cell r="E7" t="str">
            <v>Татарсстан, Казань</v>
          </cell>
          <cell r="F7" t="str">
            <v>002776</v>
          </cell>
          <cell r="G7" t="str">
            <v>Гарипова ЗР, Сайфуллинов КИ</v>
          </cell>
        </row>
        <row r="9">
          <cell r="B9">
            <v>2</v>
          </cell>
          <cell r="C9" t="str">
            <v>КОСТЕРИН Артем Викторович</v>
          </cell>
          <cell r="D9" t="str">
            <v>08.07.93 кмс</v>
          </cell>
          <cell r="E9" t="str">
            <v>Пермский край МО</v>
          </cell>
          <cell r="G9" t="str">
            <v>Ушаков СВ</v>
          </cell>
        </row>
        <row r="11">
          <cell r="B11">
            <v>3</v>
          </cell>
          <cell r="C11" t="str">
            <v>БУРДАЕВ Роман Михайлович</v>
          </cell>
          <cell r="D11" t="str">
            <v>22.05.93 кмс</v>
          </cell>
          <cell r="E11" t="str">
            <v>Пензенская обл. ВС</v>
          </cell>
          <cell r="F11" t="str">
            <v>017848</v>
          </cell>
          <cell r="G11" t="str">
            <v>Надькин ВА,Климов ВА</v>
          </cell>
        </row>
        <row r="13">
          <cell r="B13">
            <v>4</v>
          </cell>
          <cell r="C13" t="str">
            <v>ЛЮБИМОВ Кирилл Сергеевич</v>
          </cell>
          <cell r="D13" t="str">
            <v>11.05.93 кмс</v>
          </cell>
          <cell r="E13" t="str">
            <v>Ульяновская, Дмитровград</v>
          </cell>
          <cell r="G13" t="str">
            <v>Хафиятов РХ</v>
          </cell>
        </row>
        <row r="15">
          <cell r="B15">
            <v>5</v>
          </cell>
          <cell r="C15" t="str">
            <v>ГАДЖИЕВ Радим Магсадович</v>
          </cell>
          <cell r="D15" t="str">
            <v>12.05.92 кмс</v>
          </cell>
          <cell r="E15" t="str">
            <v>Пермский край МО</v>
          </cell>
          <cell r="G15" t="str">
            <v>Судаков ВА</v>
          </cell>
        </row>
        <row r="17">
          <cell r="B17">
            <v>6</v>
          </cell>
          <cell r="C17" t="str">
            <v>ДЕМИДОВ Иван Павлович</v>
          </cell>
          <cell r="D17" t="str">
            <v>10.02.93 1</v>
          </cell>
          <cell r="E17" t="str">
            <v>Оренбургская, Соль-Илецк</v>
          </cell>
          <cell r="G17" t="str">
            <v>Бисенов СТ</v>
          </cell>
        </row>
        <row r="19">
          <cell r="B19">
            <v>7</v>
          </cell>
          <cell r="C19" t="str">
            <v>МУХАМЕТШИН Равиль Раисович</v>
          </cell>
          <cell r="D19" t="str">
            <v>10.12.92 кмс</v>
          </cell>
          <cell r="E19" t="str">
            <v>Пермский край МО</v>
          </cell>
          <cell r="G19" t="str">
            <v>Ахметзянов А.З.</v>
          </cell>
        </row>
        <row r="21">
          <cell r="B21">
            <v>8</v>
          </cell>
          <cell r="C21" t="str">
            <v>ВОРОБИЙ Ярослав Иванович</v>
          </cell>
          <cell r="D21" t="str">
            <v>12.11.92 кмс</v>
          </cell>
          <cell r="E21" t="str">
            <v>Нижегородская,Н.Новгород</v>
          </cell>
          <cell r="F21">
            <v>8906</v>
          </cell>
          <cell r="G21" t="str">
            <v>Пономарев Н.Л.</v>
          </cell>
        </row>
        <row r="23">
          <cell r="B23">
            <v>9</v>
          </cell>
          <cell r="C23" t="str">
            <v>КУВАРИН Алексей Сергеевич</v>
          </cell>
          <cell r="D23" t="str">
            <v>20.10.92 кмс</v>
          </cell>
          <cell r="E23" t="str">
            <v>Нижегородская, Павлово</v>
          </cell>
          <cell r="F23">
            <v>2832</v>
          </cell>
          <cell r="G23" t="str">
            <v>Соснихин С.Л.</v>
          </cell>
        </row>
        <row r="25">
          <cell r="B25">
            <v>10</v>
          </cell>
          <cell r="C25" t="str">
            <v>БАГДАСАРЯН Руслан Рудольфович</v>
          </cell>
          <cell r="D25" t="str">
            <v>20.08.92 мс</v>
          </cell>
          <cell r="E25" t="str">
            <v>Нижегородская, Павлово</v>
          </cell>
          <cell r="F25">
            <v>28335</v>
          </cell>
          <cell r="G25" t="str">
            <v>Соснихин С.Л.</v>
          </cell>
        </row>
        <row r="27">
          <cell r="B27">
            <v>11</v>
          </cell>
          <cell r="C27" t="str">
            <v>ВЛАСКИН Дмитрий Владимирович</v>
          </cell>
          <cell r="D27" t="str">
            <v>08.09.93 кмс</v>
          </cell>
          <cell r="E27" t="str">
            <v>Саратовская, Саратов Д</v>
          </cell>
          <cell r="F27" t="str">
            <v>018572</v>
          </cell>
          <cell r="G27" t="str">
            <v>Рожков ВИ,Торосян СР</v>
          </cell>
        </row>
        <row r="29">
          <cell r="B29">
            <v>12</v>
          </cell>
          <cell r="C29" t="str">
            <v>АНДРЕЕВ Герольд Владимирович</v>
          </cell>
          <cell r="D29" t="str">
            <v>14.12.93 1</v>
          </cell>
          <cell r="E29" t="str">
            <v>Нижегородская, Кстово </v>
          </cell>
          <cell r="G29" t="str">
            <v>Бойчук И.Ю.</v>
          </cell>
        </row>
        <row r="31">
          <cell r="B31">
            <v>13</v>
          </cell>
          <cell r="C31" t="str">
            <v>АРЕФЬЕВ Алексей Анатольевич</v>
          </cell>
          <cell r="D31" t="str">
            <v>15.02.92 кмс</v>
          </cell>
          <cell r="E31" t="str">
            <v>Оренбургская, Орск</v>
          </cell>
          <cell r="G31" t="str">
            <v>Вдовченко, Амелькина</v>
          </cell>
        </row>
        <row r="33">
          <cell r="B33">
            <v>14</v>
          </cell>
          <cell r="C33" t="str">
            <v>ПЕТРОВ Анатолий Григорьевич</v>
          </cell>
          <cell r="D33" t="str">
            <v>17.04.93 кмс</v>
          </cell>
          <cell r="E33" t="str">
            <v>Чувашская респ., Чебоксары</v>
          </cell>
          <cell r="G33" t="str">
            <v>Гусев ОМ</v>
          </cell>
        </row>
        <row r="35">
          <cell r="B35">
            <v>15</v>
          </cell>
          <cell r="C35" t="str">
            <v>ВОРОНЦОВ Александр Анатольевич</v>
          </cell>
          <cell r="D35" t="str">
            <v>30.11.92 кмс</v>
          </cell>
          <cell r="E35" t="str">
            <v>Нижегородская,Н.Новгород</v>
          </cell>
          <cell r="G35" t="str">
            <v>Евремов Е.А.</v>
          </cell>
        </row>
        <row r="37">
          <cell r="B37">
            <v>16</v>
          </cell>
          <cell r="C37" t="str">
            <v>КОМИССАРЕНКО Михаил Алексеевич</v>
          </cell>
          <cell r="D37" t="str">
            <v>12.03.92 кмс</v>
          </cell>
          <cell r="E37" t="str">
            <v>Оренбургская, Оренбург </v>
          </cell>
          <cell r="G37" t="str">
            <v>Дмитриев СЮ</v>
          </cell>
        </row>
        <row r="40">
          <cell r="E40" t="str">
            <v>Рыбаков А.Б.</v>
          </cell>
        </row>
        <row r="41">
          <cell r="E41" t="str">
            <v>/Чебоксары/</v>
          </cell>
          <cell r="F41" t="str">
            <v/>
          </cell>
        </row>
        <row r="43">
          <cell r="E43" t="str">
            <v>Рожков В.И.</v>
          </cell>
        </row>
        <row r="44">
          <cell r="E44" t="str">
            <v>/Саратов/</v>
          </cell>
          <cell r="F44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пр.хода"/>
      <sheetName val="круги"/>
      <sheetName val="наградной лист"/>
      <sheetName val="Итоговый"/>
    </sheetNames>
    <sheetDataSet>
      <sheetData sheetId="0">
        <row r="7">
          <cell r="B7">
            <v>1</v>
          </cell>
          <cell r="C7" t="str">
            <v>ЧЕМОДАНОВ Сергей Викторович</v>
          </cell>
          <cell r="D7" t="str">
            <v>20.03.1992 мс</v>
          </cell>
          <cell r="E7" t="str">
            <v>Нижегородская, Н.Новгород Д</v>
          </cell>
          <cell r="G7" t="str">
            <v>Шатров М.Е.</v>
          </cell>
        </row>
        <row r="9">
          <cell r="B9">
            <v>2</v>
          </cell>
          <cell r="C9" t="str">
            <v>ПОДКОВАЛЬНИКОВ Никита Сергеевич</v>
          </cell>
          <cell r="D9" t="str">
            <v>21.03.93 кмс</v>
          </cell>
          <cell r="E9" t="str">
            <v>Самарская, Тольятти</v>
          </cell>
          <cell r="G9" t="str">
            <v>Маховский ГН</v>
          </cell>
        </row>
        <row r="11">
          <cell r="B11">
            <v>3</v>
          </cell>
          <cell r="C11" t="str">
            <v>ОБУХОВ Александр Владимирович</v>
          </cell>
          <cell r="D11" t="str">
            <v>26.10.93 1</v>
          </cell>
          <cell r="E11" t="str">
            <v>Кировск. обл. МО</v>
          </cell>
          <cell r="G11" t="str">
            <v>Ежонков ГН</v>
          </cell>
        </row>
        <row r="13">
          <cell r="B13">
            <v>4</v>
          </cell>
          <cell r="C13" t="str">
            <v>КРАЕВ Василий Сергеевич</v>
          </cell>
          <cell r="D13" t="str">
            <v>14.06.92 кмс</v>
          </cell>
          <cell r="E13" t="str">
            <v>Пермский край МО</v>
          </cell>
          <cell r="G13" t="str">
            <v>Забалуев АИ</v>
          </cell>
        </row>
        <row r="15">
          <cell r="B15">
            <v>5</v>
          </cell>
          <cell r="C15" t="str">
            <v>ГАЛЯМОВ Марат Айратович</v>
          </cell>
          <cell r="D15" t="str">
            <v>03.08.93 1</v>
          </cell>
          <cell r="E15" t="str">
            <v>Татарсстан, Казань</v>
          </cell>
          <cell r="G15" t="str">
            <v>Гарипова ЗР, Аникин СВ</v>
          </cell>
        </row>
        <row r="17">
          <cell r="B17">
            <v>6</v>
          </cell>
          <cell r="C17" t="str">
            <v>МАШАКИН Михаил Владимирович</v>
          </cell>
          <cell r="D17" t="str">
            <v>08.09.1993 кмс</v>
          </cell>
          <cell r="E17" t="str">
            <v>Нижегородская, Кстово </v>
          </cell>
          <cell r="G17" t="str">
            <v>Душкин А.Н.</v>
          </cell>
        </row>
        <row r="19">
          <cell r="B19">
            <v>7</v>
          </cell>
          <cell r="C19" t="str">
            <v>МУРТАЗИН Сулейман Фаридович</v>
          </cell>
          <cell r="D19" t="str">
            <v>22.01.93 кмс</v>
          </cell>
          <cell r="E19" t="str">
            <v>Башкортостан, Октябрьский</v>
          </cell>
          <cell r="G19" t="str">
            <v>Ахуньянов РМ, Залеев РГ</v>
          </cell>
        </row>
        <row r="21">
          <cell r="B21">
            <v>8</v>
          </cell>
          <cell r="C21" t="str">
            <v>РАХИМОВ Артем Рамилевич</v>
          </cell>
          <cell r="D21" t="str">
            <v>17.06.93 кмс</v>
          </cell>
          <cell r="E21" t="str">
            <v>Башкортостан, Октябрьский</v>
          </cell>
          <cell r="G21" t="str">
            <v>Ахуньянов РМ, Залеев РГ</v>
          </cell>
        </row>
        <row r="23">
          <cell r="B23">
            <v>9</v>
          </cell>
          <cell r="C23" t="str">
            <v>ЛУКИН Егор Юрьевич</v>
          </cell>
          <cell r="D23" t="str">
            <v>20.03.93 кмс</v>
          </cell>
          <cell r="E23" t="str">
            <v>Чувашская респ., Новочебоксарск</v>
          </cell>
          <cell r="G23" t="str">
            <v>Тимофеев АФ</v>
          </cell>
        </row>
        <row r="25">
          <cell r="B25">
            <v>10</v>
          </cell>
          <cell r="C25" t="str">
            <v>ВАРЛАМОВ Анатолий Васильевич</v>
          </cell>
          <cell r="D25" t="str">
            <v>10.11.92 1</v>
          </cell>
          <cell r="E25" t="str">
            <v>Башкортостан, Кумертау</v>
          </cell>
          <cell r="G25" t="str">
            <v>Погребач АА</v>
          </cell>
        </row>
        <row r="27">
          <cell r="B27">
            <v>11</v>
          </cell>
          <cell r="C27" t="str">
            <v>ИЛЬЯСОВ Эли Зайндиевич</v>
          </cell>
          <cell r="D27" t="str">
            <v>25.10.92 кмс</v>
          </cell>
          <cell r="E27" t="str">
            <v>Саратовская, Саратов Д</v>
          </cell>
          <cell r="F27" t="str">
            <v>017161</v>
          </cell>
          <cell r="G27" t="str">
            <v>Рожков ВИ,Очкин АИ</v>
          </cell>
        </row>
        <row r="29">
          <cell r="B29">
            <v>12</v>
          </cell>
          <cell r="C29" t="str">
            <v>ДЖЛАВЯН Давид Григорьевич</v>
          </cell>
          <cell r="D29" t="str">
            <v>23.12.93 кмс</v>
          </cell>
          <cell r="E29" t="str">
            <v>Саратовская, Вольск МО</v>
          </cell>
          <cell r="G29" t="str">
            <v>Очкин АИ</v>
          </cell>
        </row>
        <row r="31">
          <cell r="B31">
            <v>13</v>
          </cell>
          <cell r="C31" t="str">
            <v>КСЕНОФОНТОВ Филипп Валерьевич</v>
          </cell>
          <cell r="D31" t="str">
            <v>13.01.93 кмс</v>
          </cell>
          <cell r="E31" t="str">
            <v>Чувашская респ., Чебоксары</v>
          </cell>
          <cell r="G31" t="str">
            <v>Пегасов СВ</v>
          </cell>
        </row>
        <row r="33">
          <cell r="B33">
            <v>14</v>
          </cell>
          <cell r="C33" t="str">
            <v>ОХОТИН Владимир Вячеславович</v>
          </cell>
          <cell r="D33" t="str">
            <v>15.08.92 кмс</v>
          </cell>
          <cell r="E33" t="str">
            <v>Чувашская респ., Чебоксары</v>
          </cell>
          <cell r="G33" t="str">
            <v>Малов СА</v>
          </cell>
        </row>
        <row r="35">
          <cell r="B35">
            <v>15</v>
          </cell>
          <cell r="C35" t="str">
            <v>САШАЛЬСКИЙ Тимур Вадимович</v>
          </cell>
          <cell r="D35" t="str">
            <v>31.07.93 1</v>
          </cell>
          <cell r="E35" t="str">
            <v>Чувашская респ., Чебоксары</v>
          </cell>
          <cell r="G35" t="str">
            <v>Ильин ГА</v>
          </cell>
        </row>
        <row r="37">
          <cell r="B37">
            <v>16</v>
          </cell>
          <cell r="C37" t="str">
            <v>ИВАНОВ Максим Константинович</v>
          </cell>
          <cell r="D37" t="str">
            <v>21.02.93 кмс</v>
          </cell>
          <cell r="E37" t="str">
            <v>Чувашская респ., Чебоксары</v>
          </cell>
          <cell r="G37" t="str">
            <v>Ильин ГА</v>
          </cell>
        </row>
        <row r="39">
          <cell r="B39">
            <v>17</v>
          </cell>
          <cell r="C39" t="str">
            <v>КУШТАНАШВИЛИ Рустам Зазович</v>
          </cell>
          <cell r="D39" t="str">
            <v>16.10.93 кмс</v>
          </cell>
          <cell r="E39" t="str">
            <v>Саратовская, Саратов Д</v>
          </cell>
          <cell r="F39" t="str">
            <v>018143</v>
          </cell>
          <cell r="G39" t="str">
            <v>Рожков ВИ,Торосян СР</v>
          </cell>
        </row>
        <row r="41">
          <cell r="B41">
            <v>18</v>
          </cell>
          <cell r="C41" t="str">
            <v>ГРЕЧИШНИКОВ Антон Владимирович</v>
          </cell>
          <cell r="D41" t="str">
            <v>18.12.92 кмс</v>
          </cell>
          <cell r="E41" t="str">
            <v>Пензенская обл. МО</v>
          </cell>
          <cell r="F41" t="str">
            <v>002742</v>
          </cell>
          <cell r="G41" t="str">
            <v>Гречишников ВИ</v>
          </cell>
        </row>
        <row r="43">
          <cell r="B43">
            <v>19</v>
          </cell>
          <cell r="C43" t="str">
            <v>МЕНЬКОВ Алексей Олегович</v>
          </cell>
          <cell r="D43" t="str">
            <v>10.11.93 1</v>
          </cell>
          <cell r="E43" t="str">
            <v>Нижегородская, Н.Новгород</v>
          </cell>
          <cell r="G43" t="str">
            <v>Симанов М.В.</v>
          </cell>
        </row>
        <row r="45">
          <cell r="B45">
            <v>20</v>
          </cell>
          <cell r="C45" t="str">
            <v>ГАДЫРШИН Булат Айдарович</v>
          </cell>
          <cell r="D45" t="str">
            <v>13.01.92 кмс</v>
          </cell>
          <cell r="E45" t="str">
            <v>Татарсстан, Казань</v>
          </cell>
          <cell r="F45" t="str">
            <v>17523</v>
          </cell>
          <cell r="G45" t="str">
            <v>Сагдиев АВ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овый "/>
      <sheetName val="пр.хода"/>
      <sheetName val="наградной лист"/>
      <sheetName val="круги"/>
    </sheetNames>
    <sheetDataSet>
      <sheetData sheetId="2">
        <row r="7">
          <cell r="B7">
            <v>1</v>
          </cell>
          <cell r="C7" t="str">
            <v>АНИКИН Виктор Сергеевич</v>
          </cell>
          <cell r="D7" t="str">
            <v>18.06.92 1</v>
          </cell>
          <cell r="E7" t="str">
            <v>Нижегородская, Н.Новгород</v>
          </cell>
          <cell r="G7" t="str">
            <v>Ефремов Е.А.</v>
          </cell>
        </row>
        <row r="9">
          <cell r="B9">
            <v>2</v>
          </cell>
          <cell r="C9" t="str">
            <v>БАЛЯНОВ Виталий Владимирович</v>
          </cell>
          <cell r="D9" t="str">
            <v>08.10.93 кмс</v>
          </cell>
          <cell r="E9" t="str">
            <v>Башкортостан, Уфа</v>
          </cell>
          <cell r="G9" t="str">
            <v>Бегов ВА, Хренников ИЮ</v>
          </cell>
        </row>
        <row r="11">
          <cell r="B11">
            <v>3</v>
          </cell>
          <cell r="C11" t="str">
            <v>САРЬЯН Эдуард Котоевич</v>
          </cell>
          <cell r="D11" t="str">
            <v>93 кмс</v>
          </cell>
          <cell r="E11" t="str">
            <v>Башкортостан</v>
          </cell>
          <cell r="G11" t="str">
            <v>Ахуньянов РМ</v>
          </cell>
        </row>
        <row r="13">
          <cell r="B13">
            <v>4</v>
          </cell>
          <cell r="C13" t="str">
            <v>ЧУДАЕВ Даниил Витальевич</v>
          </cell>
          <cell r="D13" t="str">
            <v>07.07.93 кмс</v>
          </cell>
          <cell r="E13" t="str">
            <v>Саратовская, Саратов Д</v>
          </cell>
          <cell r="G13" t="str">
            <v>НИголов ВВ</v>
          </cell>
        </row>
        <row r="15">
          <cell r="B15">
            <v>5</v>
          </cell>
          <cell r="C15" t="str">
            <v>МАЛАГИН Максим Михайлович</v>
          </cell>
          <cell r="D15" t="str">
            <v>22.01.93 кмс</v>
          </cell>
          <cell r="E15" t="str">
            <v>Саратовская, Саратов Д</v>
          </cell>
          <cell r="F15" t="str">
            <v>018192</v>
          </cell>
          <cell r="G15" t="str">
            <v>Рожков ВИ,Торосян СР</v>
          </cell>
        </row>
        <row r="17">
          <cell r="B17">
            <v>6</v>
          </cell>
          <cell r="C17" t="str">
            <v>БОНДИКОВ Ян Константинович</v>
          </cell>
          <cell r="D17" t="str">
            <v>18.10.93 кмс</v>
          </cell>
          <cell r="E17" t="str">
            <v>Пензенская обл. ВС</v>
          </cell>
          <cell r="F17" t="str">
            <v>017854</v>
          </cell>
          <cell r="G17" t="str">
            <v>Надькин ВА,Климов ВА</v>
          </cell>
        </row>
        <row r="19">
          <cell r="B19">
            <v>7</v>
          </cell>
          <cell r="C19" t="str">
            <v>КОШКИН Александр Александрович</v>
          </cell>
          <cell r="D19" t="str">
            <v>28.10.92 1</v>
          </cell>
          <cell r="E19" t="str">
            <v>Оренбургская</v>
          </cell>
          <cell r="G19" t="str">
            <v>Задворнов ВС</v>
          </cell>
        </row>
        <row r="21">
          <cell r="B21">
            <v>8</v>
          </cell>
          <cell r="C21" t="str">
            <v>ДМИТРИЕВ Александр Александрович</v>
          </cell>
          <cell r="D21" t="str">
            <v>11.04.92 кмс</v>
          </cell>
          <cell r="E21" t="str">
            <v>Пермский край МО</v>
          </cell>
          <cell r="G21" t="str">
            <v>Колесников ДВ</v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наградной лист"/>
      <sheetName val="КРУГИ"/>
    </sheetNames>
    <sheetDataSet>
      <sheetData sheetId="2">
        <row r="7">
          <cell r="B7">
            <v>1</v>
          </cell>
          <cell r="C7" t="str">
            <v>СЕДОВ Дмитрий Андреевич</v>
          </cell>
          <cell r="D7" t="str">
            <v>01.04.92 кмс</v>
          </cell>
          <cell r="E7" t="str">
            <v>Нижегородская, Н.Новгород</v>
          </cell>
          <cell r="G7" t="str">
            <v>Киселев В.А.</v>
          </cell>
        </row>
        <row r="9">
          <cell r="B9">
            <v>2</v>
          </cell>
          <cell r="C9" t="str">
            <v>ГАБАЕВ Антон Тамазович</v>
          </cell>
          <cell r="D9" t="str">
            <v>30.03.92 кмс</v>
          </cell>
          <cell r="E9" t="str">
            <v>Пермский край МО</v>
          </cell>
          <cell r="G9" t="str">
            <v>Багдерин ПГ, Дураков СН</v>
          </cell>
        </row>
        <row r="11">
          <cell r="B11">
            <v>3</v>
          </cell>
          <cell r="C11" t="str">
            <v>СМАГИН Максим Сергеевич</v>
          </cell>
          <cell r="D11" t="str">
            <v>13.04.92 кмс</v>
          </cell>
          <cell r="E11" t="str">
            <v>Пензенская обл. </v>
          </cell>
          <cell r="G11" t="str">
            <v>КиселевАН, Мирош ВВ</v>
          </cell>
        </row>
        <row r="13">
          <cell r="B13">
            <v>4</v>
          </cell>
          <cell r="C13" t="str">
            <v>ДЕНИСОВ Андрей Игоревич</v>
          </cell>
          <cell r="D13" t="str">
            <v>17.06.92 1</v>
          </cell>
          <cell r="E13" t="str">
            <v>Нижегородская, Дзержинск</v>
          </cell>
          <cell r="G13" t="str">
            <v>Трофимов В.Н.</v>
          </cell>
        </row>
        <row r="15">
          <cell r="B15">
            <v>5</v>
          </cell>
          <cell r="C15" t="str">
            <v>ХУСНУТДИНОВ Шамиль Ильдарович</v>
          </cell>
          <cell r="D15" t="str">
            <v>17.06.93 кмс</v>
          </cell>
          <cell r="E15" t="str">
            <v>Башкортостан, Уфа</v>
          </cell>
          <cell r="G15" t="str">
            <v>Осадченко ИВ, Ахметшин РС</v>
          </cell>
        </row>
        <row r="17">
          <cell r="B17">
            <v>6</v>
          </cell>
          <cell r="C17" t="str">
            <v>КОПЫСОВ Дмитрий Алексеевич</v>
          </cell>
          <cell r="D17" t="str">
            <v>02.04.94 кмс</v>
          </cell>
          <cell r="E17" t="str">
            <v>Пензенская обл. МО</v>
          </cell>
          <cell r="G17" t="str">
            <v>Можаров ОВ, Аникин МС</v>
          </cell>
        </row>
        <row r="19">
          <cell r="B19">
            <v>7</v>
          </cell>
          <cell r="C19" t="str">
            <v>ЕВДОКИМОВ Владимир Алексеевич</v>
          </cell>
          <cell r="D19" t="str">
            <v>13.04.92 кмс</v>
          </cell>
          <cell r="E19" t="str">
            <v>Саратовская, Балашов ПР</v>
          </cell>
          <cell r="F19" t="str">
            <v>003029</v>
          </cell>
          <cell r="G19" t="str">
            <v>Богин ЮА</v>
          </cell>
        </row>
        <row r="21">
          <cell r="B21">
            <v>8</v>
          </cell>
          <cell r="C21" t="str">
            <v>ЛАДАМИН Дмитрий Викторович</v>
          </cell>
          <cell r="D21" t="str">
            <v>30.05.93 1</v>
          </cell>
          <cell r="E21" t="str">
            <v>Ульяновская, Дмитровград</v>
          </cell>
          <cell r="G21" t="str">
            <v>Галлиулов МР</v>
          </cell>
        </row>
        <row r="23">
          <cell r="B23">
            <v>9</v>
          </cell>
          <cell r="C23" t="str">
            <v>ГОРОБЕЦ Денис Владимирович</v>
          </cell>
          <cell r="D23" t="str">
            <v>24.02.94 кмс</v>
          </cell>
          <cell r="E23" t="str">
            <v>Самарская, Самара</v>
          </cell>
          <cell r="G23" t="str">
            <v>Коновалов АП, Киргизов ВВ</v>
          </cell>
        </row>
        <row r="25">
          <cell r="B25">
            <v>10</v>
          </cell>
          <cell r="C25" t="str">
            <v>ЗИННАТОВ Альберт Ильхамович</v>
          </cell>
          <cell r="D25" t="str">
            <v>06.04.93 1</v>
          </cell>
          <cell r="E25" t="str">
            <v>Татарстан, Елабуга</v>
          </cell>
          <cell r="G25" t="str">
            <v>Шарыгин ИГ</v>
          </cell>
        </row>
        <row r="40">
          <cell r="E40" t="str">
            <v>Рыбаков А.Б.</v>
          </cell>
        </row>
        <row r="41">
          <cell r="E41" t="str">
            <v>/Чебоксары/</v>
          </cell>
          <cell r="F41" t="str">
            <v/>
          </cell>
        </row>
        <row r="43">
          <cell r="E43" t="str">
            <v>Рожков В.И.</v>
          </cell>
        </row>
        <row r="44">
          <cell r="E44" t="str">
            <v>/Саратов/</v>
          </cell>
          <cell r="F44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овый "/>
      <sheetName val="пр.хода"/>
      <sheetName val="наградной лист"/>
      <sheetName val="круги"/>
    </sheetNames>
    <sheetDataSet>
      <sheetData sheetId="2">
        <row r="7">
          <cell r="B7">
            <v>1</v>
          </cell>
          <cell r="C7" t="str">
            <v>ШАРИПОВ Рустам Рафаэльевич</v>
          </cell>
          <cell r="D7" t="str">
            <v>25.04.93 1</v>
          </cell>
          <cell r="E7" t="str">
            <v>Нижегородская, Бор</v>
          </cell>
          <cell r="G7" t="str">
            <v>Кочубеев И.А.</v>
          </cell>
        </row>
        <row r="9">
          <cell r="B9">
            <v>2</v>
          </cell>
          <cell r="C9" t="str">
            <v>БОРОДАЙ Михаил Олегович</v>
          </cell>
          <cell r="D9" t="str">
            <v>08.04.94 кмс</v>
          </cell>
          <cell r="E9" t="str">
            <v>Самарская, Самара</v>
          </cell>
          <cell r="G9" t="str">
            <v>Киргизов ВВ, Коновалов АП</v>
          </cell>
        </row>
        <row r="11">
          <cell r="B11">
            <v>3</v>
          </cell>
          <cell r="C11" t="str">
            <v>АЛЕКСАНДРОВ Илья Андреевич</v>
          </cell>
          <cell r="D11" t="str">
            <v>31.01.93 кмс</v>
          </cell>
          <cell r="E11" t="str">
            <v>Саратовская, Саратов Д</v>
          </cell>
          <cell r="F11" t="str">
            <v>018571</v>
          </cell>
          <cell r="G11" t="str">
            <v>Рожков ВИ,Торосян СР</v>
          </cell>
        </row>
        <row r="13">
          <cell r="B13">
            <v>4</v>
          </cell>
          <cell r="C13" t="str">
            <v>ГАЙБАЕВ Артем Римович</v>
          </cell>
          <cell r="D13" t="str">
            <v>06.08.94 кмс</v>
          </cell>
          <cell r="E13" t="str">
            <v>Пензенская обл. Д</v>
          </cell>
          <cell r="G13" t="str">
            <v>Парфенов АФ, Барашкин НВ</v>
          </cell>
        </row>
        <row r="15">
          <cell r="B15">
            <v>5</v>
          </cell>
          <cell r="C15" t="str">
            <v>БОЧОК Евгений Романович</v>
          </cell>
          <cell r="D15" t="str">
            <v>24.10.92 кмс</v>
          </cell>
          <cell r="E15" t="str">
            <v>Оренбургская, Оренбург</v>
          </cell>
          <cell r="G15" t="str">
            <v>Дмитриев СЮ</v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H60" sqref="H60"/>
    </sheetView>
  </sheetViews>
  <sheetFormatPr defaultColWidth="9.140625" defaultRowHeight="12.75"/>
  <cols>
    <col min="1" max="1" width="1.7109375" style="5" customWidth="1"/>
    <col min="2" max="2" width="5.7109375" style="0" customWidth="1"/>
    <col min="3" max="3" width="18.8515625" style="0" customWidth="1"/>
    <col min="5" max="5" width="16.421875" style="0" customWidth="1"/>
    <col min="6" max="6" width="6.00390625" style="0" customWidth="1"/>
    <col min="7" max="7" width="13.28125" style="0" customWidth="1"/>
    <col min="8" max="8" width="2.140625" style="5" customWidth="1"/>
    <col min="9" max="9" width="6.57421875" style="0" customWidth="1"/>
    <col min="10" max="10" width="19.00390625" style="0" customWidth="1"/>
    <col min="12" max="12" width="15.140625" style="0" customWidth="1"/>
    <col min="13" max="13" width="8.28125" style="0" customWidth="1"/>
    <col min="14" max="14" width="13.421875" style="0" customWidth="1"/>
  </cols>
  <sheetData>
    <row r="1" spans="1:14" ht="19.5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7.25" customHeight="1">
      <c r="A3" s="18" t="str">
        <f>'[1]реквизиты'!$A$2</f>
        <v>Первенство Приволжского федерального округа по самбо среди юниоров 1992-93 гг.р.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7" ht="18.75" customHeight="1" thickBot="1">
      <c r="A4" s="18" t="str">
        <f>'[1]реквизиты'!$A$3</f>
        <v>18-24 декабря 2011 года            город Кстово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Q4" s="1"/>
    </row>
    <row r="5" spans="2:14" ht="10.5" customHeight="1">
      <c r="B5" s="19" t="s">
        <v>0</v>
      </c>
      <c r="C5" s="21" t="s">
        <v>1</v>
      </c>
      <c r="D5" s="21" t="s">
        <v>2</v>
      </c>
      <c r="E5" s="21" t="s">
        <v>3</v>
      </c>
      <c r="F5" s="23" t="s">
        <v>4</v>
      </c>
      <c r="G5" s="25" t="s">
        <v>5</v>
      </c>
      <c r="I5" s="19" t="s">
        <v>0</v>
      </c>
      <c r="J5" s="21" t="s">
        <v>1</v>
      </c>
      <c r="K5" s="21" t="s">
        <v>2</v>
      </c>
      <c r="L5" s="21" t="s">
        <v>3</v>
      </c>
      <c r="M5" s="23" t="s">
        <v>4</v>
      </c>
      <c r="N5" s="25" t="s">
        <v>5</v>
      </c>
    </row>
    <row r="6" spans="2:14" ht="15" customHeight="1" thickBot="1">
      <c r="B6" s="20"/>
      <c r="C6" s="22"/>
      <c r="D6" s="22"/>
      <c r="E6" s="22"/>
      <c r="F6" s="24"/>
      <c r="G6" s="26"/>
      <c r="I6" s="20"/>
      <c r="J6" s="22"/>
      <c r="K6" s="22"/>
      <c r="L6" s="22"/>
      <c r="M6" s="24"/>
      <c r="N6" s="26"/>
    </row>
    <row r="7" spans="1:14" s="3" customFormat="1" ht="12.75" customHeight="1">
      <c r="A7" s="27">
        <v>1</v>
      </c>
      <c r="B7" s="28" t="s">
        <v>6</v>
      </c>
      <c r="C7" s="30" t="str">
        <f>VLOOKUP(A7,'[11]пр.взв.'!$B$7:$G$133,2,FALSE)</f>
        <v>ЩЕРБАКОВ Артем Владимирович</v>
      </c>
      <c r="D7" s="30" t="str">
        <f>VLOOKUP(A7,'[11]пр.взв.'!$B$7:$G$133,3,FALSE)</f>
        <v>23.10.94 кмс</v>
      </c>
      <c r="E7" s="30" t="str">
        <f>VLOOKUP(A7,'[11]пр.взв.'!$B$7:$G$133,4,FALSE)</f>
        <v>Чувашская респ., Чебоксары</v>
      </c>
      <c r="F7" s="30">
        <f>VLOOKUP(A7,'[11]пр.взв.'!$B$7:$G$133,5,FALSE)</f>
        <v>0</v>
      </c>
      <c r="G7" s="30" t="str">
        <f>VLOOKUP(A7,'[3]пр.взв.'!$B$7:$G$133,6,FALSE)</f>
        <v>Ниголов ВВ, Мартынов АТ</v>
      </c>
      <c r="H7" s="27">
        <v>5</v>
      </c>
      <c r="I7" s="28" t="s">
        <v>6</v>
      </c>
      <c r="J7" s="30" t="str">
        <f>VLOOKUP(H7,'[3]пр.взв.'!$B$7:$G$133,2,FALSE)</f>
        <v>КОТОВ Денис Олегович</v>
      </c>
      <c r="K7" s="30" t="str">
        <f>VLOOKUP(H7,'[3]пр.взв.'!$B$7:$G$133,3,FALSE)</f>
        <v>21.02.92 кмс</v>
      </c>
      <c r="L7" s="30" t="str">
        <f>VLOOKUP(H7,'[3]пр.взв.'!$B$7:$G$133,4,FALSE)</f>
        <v>Нижегородская,Н.Новгород Д</v>
      </c>
      <c r="M7" s="30">
        <f>VLOOKUP(H7,'[3]пр.взв.'!$B$7:$G$133,5,FALSE)</f>
        <v>8019</v>
      </c>
      <c r="N7" s="30" t="str">
        <f>VLOOKUP(H7,'[3]пр.взв.'!$B$7:$G$133,6,FALSE)</f>
        <v>Ахметзянов А.З., Пономарев Н.Л.</v>
      </c>
    </row>
    <row r="8" spans="1:14" s="3" customFormat="1" ht="12.75">
      <c r="A8" s="27"/>
      <c r="B8" s="29"/>
      <c r="C8" s="31"/>
      <c r="D8" s="31"/>
      <c r="E8" s="31"/>
      <c r="F8" s="31"/>
      <c r="G8" s="31"/>
      <c r="H8" s="27"/>
      <c r="I8" s="29"/>
      <c r="J8" s="31"/>
      <c r="K8" s="31"/>
      <c r="L8" s="31"/>
      <c r="M8" s="31"/>
      <c r="N8" s="31"/>
    </row>
    <row r="9" spans="1:14" s="3" customFormat="1" ht="12.75" customHeight="1">
      <c r="A9" s="27">
        <v>2</v>
      </c>
      <c r="B9" s="29" t="s">
        <v>7</v>
      </c>
      <c r="C9" s="30" t="str">
        <f>VLOOKUP(A9,'[11]пр.взв.'!$B$7:$G$133,2,FALSE)</f>
        <v>КУБАРЬКОВ Андрей Васильевич</v>
      </c>
      <c r="D9" s="30" t="str">
        <f>VLOOKUP(A9,'[11]пр.взв.'!$B$7:$G$133,3,FALSE)</f>
        <v>25.08.93 1</v>
      </c>
      <c r="E9" s="30" t="str">
        <f>VLOOKUP(A9,'[11]пр.взв.'!$B$7:$G$133,4,FALSE)</f>
        <v>Нижегородская, Выкса</v>
      </c>
      <c r="F9" s="30">
        <f>VLOOKUP(A9,'[11]пр.взв.'!$B$7:$G$133,5,FALSE)</f>
        <v>0</v>
      </c>
      <c r="G9" s="30" t="str">
        <f>VLOOKUP(A9,'[3]пр.взв.'!$B$7:$G$133,6,FALSE)</f>
        <v>Бурганов РФ</v>
      </c>
      <c r="H9" s="27">
        <v>6</v>
      </c>
      <c r="I9" s="29" t="s">
        <v>7</v>
      </c>
      <c r="J9" s="30" t="str">
        <f>VLOOKUP(H9,'[3]пр.взв.'!$B$7:$G$133,2,FALSE)</f>
        <v>ШАКИРОВ Ринат Рафикович</v>
      </c>
      <c r="K9" s="30" t="str">
        <f>VLOOKUP(H9,'[3]пр.взв.'!$B$7:$G$133,3,FALSE)</f>
        <v>17.08.93 1</v>
      </c>
      <c r="L9" s="30" t="str">
        <f>VLOOKUP(H9,'[3]пр.взв.'!$B$7:$G$133,4,FALSE)</f>
        <v>Нижегородская, Выкса</v>
      </c>
      <c r="M9" s="30">
        <f>VLOOKUP(H9,'[3]пр.взв.'!$B$7:$G$133,5,FALSE)</f>
        <v>0</v>
      </c>
      <c r="N9" s="30" t="str">
        <f>VLOOKUP(H9,'[3]пр.взв.'!$B$7:$G$133,6,FALSE)</f>
        <v>Мухин Д., Румянцев П.</v>
      </c>
    </row>
    <row r="10" spans="1:14" s="3" customFormat="1" ht="12.75">
      <c r="A10" s="27"/>
      <c r="B10" s="29"/>
      <c r="C10" s="31"/>
      <c r="D10" s="31"/>
      <c r="E10" s="31"/>
      <c r="F10" s="31"/>
      <c r="G10" s="31"/>
      <c r="H10" s="27"/>
      <c r="I10" s="29"/>
      <c r="J10" s="31"/>
      <c r="K10" s="31"/>
      <c r="L10" s="31"/>
      <c r="M10" s="31"/>
      <c r="N10" s="31"/>
    </row>
    <row r="11" spans="1:14" s="3" customFormat="1" ht="12.75" customHeight="1">
      <c r="A11" s="27">
        <v>4</v>
      </c>
      <c r="B11" s="29" t="s">
        <v>8</v>
      </c>
      <c r="C11" s="30" t="str">
        <f>VLOOKUP(A11,'[11]пр.взв.'!$B$7:$G$133,2,FALSE)</f>
        <v>ГЕЗАЛОВ Самаддин Афган-Оглы</v>
      </c>
      <c r="D11" s="30" t="str">
        <f>VLOOKUP(A11,'[11]пр.взв.'!$B$7:$G$133,3,FALSE)</f>
        <v>20.07.92 кмс</v>
      </c>
      <c r="E11" s="30" t="str">
        <f>VLOOKUP(A11,'[11]пр.взв.'!$B$7:$G$133,4,FALSE)</f>
        <v>Пермский край МО</v>
      </c>
      <c r="F11" s="30">
        <f>VLOOKUP(A11,'[11]пр.взв.'!$B$7:$G$133,5,FALSE)</f>
        <v>0</v>
      </c>
      <c r="G11" s="30" t="str">
        <f>VLOOKUP(A11,'[3]пр.взв.'!$B$7:$G$133,6,FALSE)</f>
        <v>Коновалов АП, Киргизов ВВ</v>
      </c>
      <c r="H11" s="27">
        <v>8</v>
      </c>
      <c r="I11" s="29" t="s">
        <v>8</v>
      </c>
      <c r="J11" s="30" t="str">
        <f>VLOOKUP(H11,'[3]пр.взв.'!$B$7:$G$133,2,FALSE)</f>
        <v>ФЕДОРОВ Александр Владимирович</v>
      </c>
      <c r="K11" s="30" t="str">
        <f>VLOOKUP(H11,'[3]пр.взв.'!$B$7:$G$133,3,FALSE)</f>
        <v>08.09.94 кмс</v>
      </c>
      <c r="L11" s="30" t="str">
        <f>VLOOKUP(H11,'[3]пр.взв.'!$B$7:$G$133,4,FALSE)</f>
        <v>Чувашская респ., Чебоксары</v>
      </c>
      <c r="M11" s="30">
        <f>VLOOKUP(H11,'[3]пр.взв.'!$B$7:$G$133,5,FALSE)</f>
        <v>0</v>
      </c>
      <c r="N11" s="30" t="str">
        <f>VLOOKUP(H11,'[3]пр.взв.'!$B$7:$G$133,6,FALSE)</f>
        <v>Осипов ДН</v>
      </c>
    </row>
    <row r="12" spans="1:14" s="3" customFormat="1" ht="12.75">
      <c r="A12" s="27"/>
      <c r="B12" s="29"/>
      <c r="C12" s="31"/>
      <c r="D12" s="31"/>
      <c r="E12" s="31"/>
      <c r="F12" s="31"/>
      <c r="G12" s="31"/>
      <c r="H12" s="27"/>
      <c r="I12" s="29"/>
      <c r="J12" s="31"/>
      <c r="K12" s="31"/>
      <c r="L12" s="31"/>
      <c r="M12" s="31"/>
      <c r="N12" s="31"/>
    </row>
    <row r="13" spans="1:14" s="3" customFormat="1" ht="12.75" customHeight="1">
      <c r="A13" s="27">
        <v>3</v>
      </c>
      <c r="B13" s="29" t="s">
        <v>8</v>
      </c>
      <c r="C13" s="30" t="str">
        <f>VLOOKUP(A13,'[11]пр.взв.'!$B$7:$G$133,2,FALSE)</f>
        <v>ХАБИБУЛЛИН Адель Абделхакович </v>
      </c>
      <c r="D13" s="30" t="str">
        <f>VLOOKUP(A13,'[11]пр.взв.'!$B$7:$G$133,3,FALSE)</f>
        <v>08.06.94 1</v>
      </c>
      <c r="E13" s="30" t="str">
        <f>VLOOKUP(A13,'[11]пр.взв.'!$B$7:$G$133,4,FALSE)</f>
        <v>Татарсстан, Казань</v>
      </c>
      <c r="F13" s="30">
        <f>VLOOKUP(A13,'[11]пр.взв.'!$B$7:$G$133,5,FALSE)</f>
        <v>0</v>
      </c>
      <c r="G13" s="30" t="str">
        <f>VLOOKUP(A13,'[3]пр.взв.'!$B$7:$G$133,6,FALSE)</f>
        <v>Соснихин С.Л.,Юрцев С.Е.</v>
      </c>
      <c r="H13" s="27">
        <v>3</v>
      </c>
      <c r="I13" s="29" t="s">
        <v>8</v>
      </c>
      <c r="J13" s="30" t="str">
        <f>VLOOKUP(H13,'[3]пр.взв.'!$B$7:$G$133,2,FALSE)</f>
        <v>БОБАРЫКИН Игорь Игоревич</v>
      </c>
      <c r="K13" s="30" t="str">
        <f>VLOOKUP(H13,'[3]пр.взв.'!$B$7:$G$133,3,FALSE)</f>
        <v>06.12.93 кмс</v>
      </c>
      <c r="L13" s="30" t="str">
        <f>VLOOKUP(H13,'[3]пр.взв.'!$B$7:$G$133,4,FALSE)</f>
        <v>Нижегородская, Павлово</v>
      </c>
      <c r="M13" s="30" t="str">
        <f>VLOOKUP(H13,'[3]пр.взв.'!$B$7:$G$133,5,FALSE)</f>
        <v>019799</v>
      </c>
      <c r="N13" s="30" t="str">
        <f>VLOOKUP(H13,'[3]пр.взв.'!$B$7:$G$133,6,FALSE)</f>
        <v>Соснихин С.Л.,Юрцев С.Е.</v>
      </c>
    </row>
    <row r="14" spans="1:14" s="3" customFormat="1" ht="12.75">
      <c r="A14" s="27"/>
      <c r="B14" s="29"/>
      <c r="C14" s="31"/>
      <c r="D14" s="31"/>
      <c r="E14" s="31"/>
      <c r="F14" s="31"/>
      <c r="G14" s="31"/>
      <c r="H14" s="27"/>
      <c r="I14" s="29"/>
      <c r="J14" s="31"/>
      <c r="K14" s="31"/>
      <c r="L14" s="31"/>
      <c r="M14" s="31"/>
      <c r="N14" s="31"/>
    </row>
    <row r="15" spans="1:14" s="3" customFormat="1" ht="12.75" customHeight="1">
      <c r="A15" s="27"/>
      <c r="B15" s="32" t="s">
        <v>9</v>
      </c>
      <c r="C15" s="33" t="e">
        <f>VLOOKUP(A15,'[11]пр.взв.'!$B$7:$G$133,2,FALSE)</f>
        <v>#N/A</v>
      </c>
      <c r="D15" s="33" t="e">
        <f>VLOOKUP(A15,'[11]пр.взв.'!$B$7:$G$133,3,FALSE)</f>
        <v>#N/A</v>
      </c>
      <c r="E15" s="33" t="e">
        <f>VLOOKUP(A15,'[11]пр.взв.'!$B$7:$G$133,4,FALSE)</f>
        <v>#N/A</v>
      </c>
      <c r="F15" s="33" t="e">
        <f>VLOOKUP(A15,'[11]пр.взв.'!$B$7:$G$133,5,FALSE)</f>
        <v>#N/A</v>
      </c>
      <c r="G15" s="33" t="e">
        <f>VLOOKUP(A15,'[3]пр.взв.'!$B$7:$G$133,6,FALSE)</f>
        <v>#N/A</v>
      </c>
      <c r="H15" s="27">
        <v>1</v>
      </c>
      <c r="I15" s="29" t="s">
        <v>9</v>
      </c>
      <c r="J15" s="30" t="str">
        <f>VLOOKUP(H15,'[3]пр.взв.'!$B$7:$G$133,2,FALSE)</f>
        <v>АБРОСЬКИН Александр Владимирович</v>
      </c>
      <c r="K15" s="30" t="str">
        <f>VLOOKUP(H15,'[3]пр.взв.'!$B$7:$G$133,3,FALSE)</f>
        <v>15.10.92 кмс</v>
      </c>
      <c r="L15" s="30" t="str">
        <f>VLOOKUP(H15,'[3]пр.взв.'!$B$7:$G$133,4,FALSE)</f>
        <v>Саратовская, Саратов Д</v>
      </c>
      <c r="M15" s="30">
        <f>VLOOKUP(H15,'[3]пр.взв.'!$B$7:$G$133,5,FALSE)</f>
        <v>19868</v>
      </c>
      <c r="N15" s="30" t="str">
        <f>VLOOKUP(H15,'[3]пр.взв.'!$B$7:$G$133,6,FALSE)</f>
        <v>Ниголов ВВ, Мартынов АТ</v>
      </c>
    </row>
    <row r="16" spans="1:14" s="3" customFormat="1" ht="12.75">
      <c r="A16" s="27"/>
      <c r="B16" s="32"/>
      <c r="C16" s="34"/>
      <c r="D16" s="34"/>
      <c r="E16" s="34"/>
      <c r="F16" s="34"/>
      <c r="G16" s="34"/>
      <c r="H16" s="27"/>
      <c r="I16" s="29"/>
      <c r="J16" s="31"/>
      <c r="K16" s="31"/>
      <c r="L16" s="31"/>
      <c r="M16" s="31"/>
      <c r="N16" s="31"/>
    </row>
    <row r="17" spans="1:14" s="3" customFormat="1" ht="12.75" customHeight="1">
      <c r="A17" s="27"/>
      <c r="B17" s="32" t="s">
        <v>9</v>
      </c>
      <c r="C17" s="33" t="e">
        <f>VLOOKUP(A17,'[11]пр.взв.'!$B$7:$G$133,2,FALSE)</f>
        <v>#N/A</v>
      </c>
      <c r="D17" s="33" t="e">
        <f>VLOOKUP(A17,'[11]пр.взв.'!$B$7:$G$133,3,FALSE)</f>
        <v>#N/A</v>
      </c>
      <c r="E17" s="33" t="e">
        <f>VLOOKUP(A17,'[11]пр.взв.'!$B$7:$G$133,4,FALSE)</f>
        <v>#N/A</v>
      </c>
      <c r="F17" s="33" t="e">
        <f>VLOOKUP(A17,'[11]пр.взв.'!$B$7:$G$133,5,FALSE)</f>
        <v>#N/A</v>
      </c>
      <c r="G17" s="33" t="e">
        <f>VLOOKUP(A17,'[3]пр.взв.'!$B$7:$G$133,6,FALSE)</f>
        <v>#N/A</v>
      </c>
      <c r="H17" s="27">
        <v>4</v>
      </c>
      <c r="I17" s="29" t="s">
        <v>9</v>
      </c>
      <c r="J17" s="30" t="str">
        <f>VLOOKUP(H17,'[3]пр.взв.'!$B$7:$G$133,2,FALSE)</f>
        <v>АСТАФЬЕВ Олег Дмитриевич</v>
      </c>
      <c r="K17" s="30" t="str">
        <f>VLOOKUP(H17,'[3]пр.взв.'!$B$7:$G$133,3,FALSE)</f>
        <v>12.04.93 кмс</v>
      </c>
      <c r="L17" s="30" t="str">
        <f>VLOOKUP(H17,'[3]пр.взв.'!$B$7:$G$133,4,FALSE)</f>
        <v>Самарская, Самара</v>
      </c>
      <c r="M17" s="30" t="str">
        <f>VLOOKUP(H17,'[3]пр.взв.'!$B$7:$G$133,5,FALSE)</f>
        <v>008953</v>
      </c>
      <c r="N17" s="30" t="str">
        <f>VLOOKUP(H17,'[3]пр.взв.'!$B$7:$G$133,6,FALSE)</f>
        <v>Коновалов АП, Киргизов ВВ</v>
      </c>
    </row>
    <row r="18" spans="1:14" s="3" customFormat="1" ht="13.5" thickBot="1">
      <c r="A18" s="27"/>
      <c r="B18" s="35"/>
      <c r="C18" s="34"/>
      <c r="D18" s="34"/>
      <c r="E18" s="34"/>
      <c r="F18" s="34"/>
      <c r="G18" s="34"/>
      <c r="H18" s="27"/>
      <c r="I18" s="36"/>
      <c r="J18" s="31"/>
      <c r="K18" s="31"/>
      <c r="L18" s="31"/>
      <c r="M18" s="31"/>
      <c r="N18" s="31"/>
    </row>
    <row r="19" spans="1:8" s="3" customFormat="1" ht="13.5" thickBot="1">
      <c r="A19" s="6"/>
      <c r="H19" s="6"/>
    </row>
    <row r="20" spans="1:14" s="3" customFormat="1" ht="12.75">
      <c r="A20" s="27">
        <v>3</v>
      </c>
      <c r="B20" s="28" t="s">
        <v>6</v>
      </c>
      <c r="C20" s="30" t="str">
        <f>VLOOKUP(A20,'[4]пр.взв.'!$B$7:$G$133,2,FALSE)</f>
        <v>АЛИЕВ Рамил Фейруз оглы</v>
      </c>
      <c r="D20" s="30" t="str">
        <f>VLOOKUP(A20,'[4]пр.взв.'!$B$7:$G$133,3,FALSE)</f>
        <v>13.06.92 кмс</v>
      </c>
      <c r="E20" s="30" t="str">
        <f>VLOOKUP(A20,'[4]пр.взв.'!$B$7:$G$133,4,FALSE)</f>
        <v>Оренбургская, Орск</v>
      </c>
      <c r="F20" s="30">
        <f>VLOOKUP(A20,'[4]пр.взв.'!$B$7:$G$133,5,FALSE)</f>
        <v>0</v>
      </c>
      <c r="G20" s="30" t="str">
        <f>VLOOKUP(A20,'[4]пр.взв.'!$B$7:$G$133,6,FALSE)</f>
        <v>Вдовченко ВН</v>
      </c>
      <c r="H20" s="27">
        <v>10</v>
      </c>
      <c r="I20" s="28" t="s">
        <v>6</v>
      </c>
      <c r="J20" s="30" t="str">
        <f>VLOOKUP(H20,'[5]пр.взв.'!$B$7:$G$133,2,FALSE)</f>
        <v>БАГДАСАРЯН Руслан Рудольфович</v>
      </c>
      <c r="K20" s="30" t="str">
        <f>VLOOKUP(H20,'[5]пр.взв.'!$B$7:$G$133,3,FALSE)</f>
        <v>20.08.92 мс</v>
      </c>
      <c r="L20" s="30" t="str">
        <f>VLOOKUP(H20,'[5]пр.взв.'!$B$7:$G$133,4,FALSE)</f>
        <v>Нижегородская, Павлово</v>
      </c>
      <c r="M20" s="30">
        <f>VLOOKUP(H20,'[5]пр.взв.'!$B$7:$G$133,5,FALSE)</f>
        <v>28335</v>
      </c>
      <c r="N20" s="30" t="str">
        <f>VLOOKUP(H20,'[5]пр.взв.'!$B$7:$G$133,6,FALSE)</f>
        <v>Соснихин С.Л.</v>
      </c>
    </row>
    <row r="21" spans="1:14" s="3" customFormat="1" ht="12.75">
      <c r="A21" s="27"/>
      <c r="B21" s="29"/>
      <c r="C21" s="31"/>
      <c r="D21" s="31"/>
      <c r="E21" s="31"/>
      <c r="F21" s="31"/>
      <c r="G21" s="31"/>
      <c r="H21" s="27"/>
      <c r="I21" s="29"/>
      <c r="J21" s="31"/>
      <c r="K21" s="31"/>
      <c r="L21" s="31"/>
      <c r="M21" s="31"/>
      <c r="N21" s="31"/>
    </row>
    <row r="22" spans="1:14" s="3" customFormat="1" ht="12.75">
      <c r="A22" s="27">
        <v>4</v>
      </c>
      <c r="B22" s="29" t="s">
        <v>7</v>
      </c>
      <c r="C22" s="30" t="str">
        <f>VLOOKUP(A22,'[4]пр.взв.'!$B$7:$G$133,2,FALSE)</f>
        <v>ПЕТУХОВ Василий Викторович</v>
      </c>
      <c r="D22" s="30" t="str">
        <f>VLOOKUP(A22,'[4]пр.взв.'!$B$7:$G$133,3,FALSE)</f>
        <v>13.07.92 кмс</v>
      </c>
      <c r="E22" s="30" t="str">
        <f>VLOOKUP(A22,'[4]пр.взв.'!$B$7:$G$133,4,FALSE)</f>
        <v>Пермский край МО</v>
      </c>
      <c r="F22" s="30">
        <f>VLOOKUP(A22,'[4]пр.взв.'!$B$7:$G$133,5,FALSE)</f>
        <v>0</v>
      </c>
      <c r="G22" s="30" t="str">
        <f>VLOOKUP(A22,'[4]пр.взв.'!$B$7:$G$133,6,FALSE)</f>
        <v>Газеев А</v>
      </c>
      <c r="H22" s="27">
        <v>3</v>
      </c>
      <c r="I22" s="29" t="s">
        <v>7</v>
      </c>
      <c r="J22" s="30" t="str">
        <f>VLOOKUP(H22,'[5]пр.взв.'!$B$7:$G$133,2,FALSE)</f>
        <v>БУРДАЕВ Роман Михайлович</v>
      </c>
      <c r="K22" s="30" t="str">
        <f>VLOOKUP(H22,'[5]пр.взв.'!$B$7:$G$133,3,FALSE)</f>
        <v>22.05.93 кмс</v>
      </c>
      <c r="L22" s="30" t="str">
        <f>VLOOKUP(H22,'[5]пр.взв.'!$B$7:$G$133,4,FALSE)</f>
        <v>Пензенская обл. ВС</v>
      </c>
      <c r="M22" s="30" t="str">
        <f>VLOOKUP(H22,'[5]пр.взв.'!$B$7:$G$133,5,FALSE)</f>
        <v>017848</v>
      </c>
      <c r="N22" s="30" t="str">
        <f>VLOOKUP(H22,'[5]пр.взв.'!$B$7:$G$133,6,FALSE)</f>
        <v>Надькин ВА,Климов ВА</v>
      </c>
    </row>
    <row r="23" spans="1:14" s="3" customFormat="1" ht="12.75">
      <c r="A23" s="27"/>
      <c r="B23" s="29"/>
      <c r="C23" s="31"/>
      <c r="D23" s="31"/>
      <c r="E23" s="31"/>
      <c r="F23" s="31"/>
      <c r="G23" s="31"/>
      <c r="H23" s="27"/>
      <c r="I23" s="29"/>
      <c r="J23" s="31"/>
      <c r="K23" s="31"/>
      <c r="L23" s="31"/>
      <c r="M23" s="31"/>
      <c r="N23" s="31"/>
    </row>
    <row r="24" spans="1:14" s="3" customFormat="1" ht="12.75">
      <c r="A24" s="27">
        <v>8</v>
      </c>
      <c r="B24" s="29" t="s">
        <v>8</v>
      </c>
      <c r="C24" s="30" t="str">
        <f>VLOOKUP(A24,'[4]пр.взв.'!$B$7:$G$133,2,FALSE)</f>
        <v>ТЕР-АБРААМЯН Давит Арамович</v>
      </c>
      <c r="D24" s="30" t="str">
        <f>VLOOKUP(A24,'[4]пр.взв.'!$B$7:$G$133,3,FALSE)</f>
        <v>05.02.93 кмс</v>
      </c>
      <c r="E24" s="30" t="str">
        <f>VLOOKUP(A24,'[4]пр.взв.'!$B$7:$G$133,4,FALSE)</f>
        <v>Саратовская, Саратов Д</v>
      </c>
      <c r="F24" s="30" t="str">
        <f>VLOOKUP(A24,'[4]пр.взв.'!$B$7:$G$133,5,FALSE)</f>
        <v>018141</v>
      </c>
      <c r="G24" s="30" t="str">
        <f>VLOOKUP(A24,'[4]пр.взв.'!$B$7:$G$133,6,FALSE)</f>
        <v>Рожков ВИ,Торосян СР</v>
      </c>
      <c r="H24" s="27">
        <v>9</v>
      </c>
      <c r="I24" s="29" t="s">
        <v>8</v>
      </c>
      <c r="J24" s="30" t="str">
        <f>VLOOKUP(H24,'[5]пр.взв.'!$B$7:$G$133,2,FALSE)</f>
        <v>КУВАРИН Алексей Сергеевич</v>
      </c>
      <c r="K24" s="30" t="str">
        <f>VLOOKUP(H24,'[5]пр.взв.'!$B$7:$G$133,3,FALSE)</f>
        <v>20.10.92 кмс</v>
      </c>
      <c r="L24" s="30" t="str">
        <f>VLOOKUP(H24,'[5]пр.взв.'!$B$7:$G$133,4,FALSE)</f>
        <v>Нижегородская, Павлово</v>
      </c>
      <c r="M24" s="30">
        <f>VLOOKUP(H24,'[5]пр.взв.'!$B$7:$G$133,5,FALSE)</f>
        <v>2832</v>
      </c>
      <c r="N24" s="30" t="str">
        <f>VLOOKUP(H24,'[5]пр.взв.'!$B$7:$G$133,6,FALSE)</f>
        <v>Соснихин С.Л.</v>
      </c>
    </row>
    <row r="25" spans="1:14" s="3" customFormat="1" ht="12.75">
      <c r="A25" s="27"/>
      <c r="B25" s="29"/>
      <c r="C25" s="31"/>
      <c r="D25" s="31"/>
      <c r="E25" s="31"/>
      <c r="F25" s="31"/>
      <c r="G25" s="31"/>
      <c r="H25" s="27"/>
      <c r="I25" s="29"/>
      <c r="J25" s="31"/>
      <c r="K25" s="31"/>
      <c r="L25" s="31"/>
      <c r="M25" s="31"/>
      <c r="N25" s="31"/>
    </row>
    <row r="26" spans="1:14" s="3" customFormat="1" ht="12.75">
      <c r="A26" s="27">
        <v>11</v>
      </c>
      <c r="B26" s="29" t="s">
        <v>8</v>
      </c>
      <c r="C26" s="30" t="str">
        <f>VLOOKUP(A26,'[4]пр.взв.'!$B$7:$G$133,2,FALSE)</f>
        <v>ЗАКИРОВ Нияз Сабирзянович</v>
      </c>
      <c r="D26" s="30" t="str">
        <f>VLOOKUP(A26,'[4]пр.взв.'!$B$7:$G$133,3,FALSE)</f>
        <v>19.06.93 кмс</v>
      </c>
      <c r="E26" s="30" t="str">
        <f>VLOOKUP(A26,'[4]пр.взв.'!$B$7:$G$133,4,FALSE)</f>
        <v>Татарстан, Кукмор</v>
      </c>
      <c r="F26" s="30" t="str">
        <f>VLOOKUP(A26,'[4]пр.взв.'!$B$7:$G$133,5,FALSE)</f>
        <v>17199</v>
      </c>
      <c r="G26" s="30" t="str">
        <f>VLOOKUP(A26,'[4]пр.взв.'!$B$7:$G$133,6,FALSE)</f>
        <v>Бадертденов МИ</v>
      </c>
      <c r="H26" s="27">
        <v>12</v>
      </c>
      <c r="I26" s="29" t="s">
        <v>8</v>
      </c>
      <c r="J26" s="30" t="str">
        <f>VLOOKUP(H26,'[5]пр.взв.'!$B$7:$G$133,2,FALSE)</f>
        <v>АНДРЕЕВ Герольд Владимирович</v>
      </c>
      <c r="K26" s="30" t="str">
        <f>VLOOKUP(H26,'[5]пр.взв.'!$B$7:$G$133,3,FALSE)</f>
        <v>14.12.93 1</v>
      </c>
      <c r="L26" s="30" t="str">
        <f>VLOOKUP(H26,'[5]пр.взв.'!$B$7:$G$133,4,FALSE)</f>
        <v>Нижегородская, Кстово </v>
      </c>
      <c r="M26" s="30">
        <f>VLOOKUP(H26,'[5]пр.взв.'!$B$7:$G$133,5,FALSE)</f>
        <v>0</v>
      </c>
      <c r="N26" s="30" t="str">
        <f>VLOOKUP(H26,'[5]пр.взв.'!$B$7:$G$133,6,FALSE)</f>
        <v>Бойчук И.Ю.</v>
      </c>
    </row>
    <row r="27" spans="1:14" s="3" customFormat="1" ht="12.75">
      <c r="A27" s="27"/>
      <c r="B27" s="29"/>
      <c r="C27" s="31"/>
      <c r="D27" s="31"/>
      <c r="E27" s="31"/>
      <c r="F27" s="31"/>
      <c r="G27" s="31"/>
      <c r="H27" s="27"/>
      <c r="I27" s="29"/>
      <c r="J27" s="31"/>
      <c r="K27" s="31"/>
      <c r="L27" s="31"/>
      <c r="M27" s="31"/>
      <c r="N27" s="31"/>
    </row>
    <row r="28" spans="1:14" s="3" customFormat="1" ht="12.75">
      <c r="A28" s="27">
        <v>2</v>
      </c>
      <c r="B28" s="29" t="s">
        <v>9</v>
      </c>
      <c r="C28" s="30" t="str">
        <f>VLOOKUP(A28,'[4]пр.взв.'!$B$7:$G$133,2,FALSE)</f>
        <v>ДИЯНОВ Михаил Анатольевич</v>
      </c>
      <c r="D28" s="30" t="str">
        <f>VLOOKUP(A28,'[4]пр.взв.'!$B$7:$G$133,3,FALSE)</f>
        <v>02.04.1994 кмс</v>
      </c>
      <c r="E28" s="30" t="str">
        <f>VLOOKUP(A28,'[4]пр.взв.'!$B$7:$G$133,4,FALSE)</f>
        <v>Нижегородская, Выкса</v>
      </c>
      <c r="F28" s="30">
        <f>VLOOKUP(A28,'[4]пр.взв.'!$B$7:$G$133,5,FALSE)</f>
        <v>0</v>
      </c>
      <c r="G28" s="30" t="str">
        <f>VLOOKUP(A28,'[4]пр.взв.'!$B$7:$G$133,6,FALSE)</f>
        <v>Садковский Е.А.</v>
      </c>
      <c r="H28" s="27">
        <v>8</v>
      </c>
      <c r="I28" s="29" t="s">
        <v>9</v>
      </c>
      <c r="J28" s="30" t="str">
        <f>VLOOKUP(H28,'[5]пр.взв.'!$B$7:$G$133,2,FALSE)</f>
        <v>ВОРОБИЙ Ярослав Иванович</v>
      </c>
      <c r="K28" s="30" t="str">
        <f>VLOOKUP(H28,'[5]пр.взв.'!$B$7:$G$133,3,FALSE)</f>
        <v>12.11.92 кмс</v>
      </c>
      <c r="L28" s="30" t="str">
        <f>VLOOKUP(H28,'[5]пр.взв.'!$B$7:$G$133,4,FALSE)</f>
        <v>Нижегородская,Н.Новгород</v>
      </c>
      <c r="M28" s="30">
        <f>VLOOKUP(H28,'[5]пр.взв.'!$B$7:$G$133,5,FALSE)</f>
        <v>8906</v>
      </c>
      <c r="N28" s="30" t="str">
        <f>VLOOKUP(H28,'[5]пр.взв.'!$B$7:$G$133,6,FALSE)</f>
        <v>Пономарев Н.Л.</v>
      </c>
    </row>
    <row r="29" spans="1:14" s="3" customFormat="1" ht="12.75">
      <c r="A29" s="27"/>
      <c r="B29" s="29"/>
      <c r="C29" s="31"/>
      <c r="D29" s="31"/>
      <c r="E29" s="31"/>
      <c r="F29" s="31"/>
      <c r="G29" s="31"/>
      <c r="H29" s="27"/>
      <c r="I29" s="29"/>
      <c r="J29" s="31"/>
      <c r="K29" s="31"/>
      <c r="L29" s="31"/>
      <c r="M29" s="31"/>
      <c r="N29" s="31"/>
    </row>
    <row r="30" spans="1:14" s="3" customFormat="1" ht="13.5" customHeight="1">
      <c r="A30" s="27">
        <v>13</v>
      </c>
      <c r="B30" s="29" t="s">
        <v>9</v>
      </c>
      <c r="C30" s="30" t="str">
        <f>VLOOKUP(A30,'[4]пр.взв.'!$B$7:$G$133,2,FALSE)</f>
        <v>АРТЕНЯН Артур Ваганович</v>
      </c>
      <c r="D30" s="30" t="str">
        <f>VLOOKUP(A30,'[4]пр.взв.'!$B$7:$G$133,3,FALSE)</f>
        <v>09.11.93 кмс</v>
      </c>
      <c r="E30" s="30" t="str">
        <f>VLOOKUP(A30,'[4]пр.взв.'!$B$7:$G$133,4,FALSE)</f>
        <v>Саратовская, Саратов Д</v>
      </c>
      <c r="F30" s="30" t="str">
        <f>VLOOKUP(A30,'[4]пр.взв.'!$B$7:$G$133,5,FALSE)</f>
        <v>003082</v>
      </c>
      <c r="G30" s="30" t="str">
        <f>VLOOKUP(A30,'[4]пр.взв.'!$B$7:$G$133,6,FALSE)</f>
        <v>Ниголов ВВ, Мартынов АТ</v>
      </c>
      <c r="H30" s="27">
        <v>1</v>
      </c>
      <c r="I30" s="29" t="s">
        <v>9</v>
      </c>
      <c r="J30" s="30" t="str">
        <f>VLOOKUP(H30,'[5]пр.взв.'!$B$7:$G$133,2,FALSE)</f>
        <v>РУСТАНОВ Эльшан Саххатович</v>
      </c>
      <c r="K30" s="30" t="str">
        <f>VLOOKUP(H30,'[5]пр.взв.'!$B$7:$G$133,3,FALSE)</f>
        <v>26.01.93 кмс</v>
      </c>
      <c r="L30" s="30" t="str">
        <f>VLOOKUP(H30,'[5]пр.взв.'!$B$7:$G$133,4,FALSE)</f>
        <v>Татарсстан, Казань</v>
      </c>
      <c r="M30" s="30" t="str">
        <f>VLOOKUP(H30,'[5]пр.взв.'!$B$7:$G$133,5,FALSE)</f>
        <v>002776</v>
      </c>
      <c r="N30" s="30" t="str">
        <f>VLOOKUP(H30,'[5]пр.взв.'!$B$7:$G$133,6,FALSE)</f>
        <v>Гарипова ЗР, Сайфуллинов КИ</v>
      </c>
    </row>
    <row r="31" spans="1:14" s="3" customFormat="1" ht="13.5" thickBot="1">
      <c r="A31" s="27"/>
      <c r="B31" s="36"/>
      <c r="C31" s="31"/>
      <c r="D31" s="31"/>
      <c r="E31" s="31"/>
      <c r="F31" s="31"/>
      <c r="G31" s="31"/>
      <c r="H31" s="27"/>
      <c r="I31" s="36"/>
      <c r="J31" s="31"/>
      <c r="K31" s="31"/>
      <c r="L31" s="31"/>
      <c r="M31" s="31"/>
      <c r="N31" s="31"/>
    </row>
    <row r="32" spans="1:8" s="3" customFormat="1" ht="13.5" thickBot="1">
      <c r="A32" s="6"/>
      <c r="H32" s="6"/>
    </row>
    <row r="33" spans="1:14" s="3" customFormat="1" ht="12.75" customHeight="1">
      <c r="A33" s="27">
        <v>11</v>
      </c>
      <c r="B33" s="28" t="s">
        <v>6</v>
      </c>
      <c r="C33" s="30" t="str">
        <f>VLOOKUP(A33,'[6]пр.взв.'!$B$7:$G$133,2,FALSE)</f>
        <v>ИЛЬЯСОВ Эли Зайндиевич</v>
      </c>
      <c r="D33" s="30" t="str">
        <f>VLOOKUP(A33,'[6]пр.взв.'!$B$7:$G$133,3,FALSE)</f>
        <v>25.10.92 кмс</v>
      </c>
      <c r="E33" s="30" t="str">
        <f>VLOOKUP(A33,'[6]пр.взв.'!$B$7:$G$133,4,FALSE)</f>
        <v>Саратовская, Саратов Д</v>
      </c>
      <c r="F33" s="30" t="str">
        <f>VLOOKUP(A33,'[6]пр.взв.'!$B$7:$G$133,5,FALSE)</f>
        <v>017161</v>
      </c>
      <c r="G33" s="30" t="str">
        <f>VLOOKUP(A33,'[6]пр.взв.'!$B$7:$G$133,6,FALSE)</f>
        <v>Рожков ВИ,Очкин АИ</v>
      </c>
      <c r="H33" s="27">
        <v>3</v>
      </c>
      <c r="I33" s="28" t="s">
        <v>6</v>
      </c>
      <c r="J33" s="30" t="str">
        <f>VLOOKUP(H33,'[2]пр.взв.'!$B$7:$G$133,2,FALSE)</f>
        <v>ХАШИЕВ Ислам Султанович</v>
      </c>
      <c r="K33" s="30" t="str">
        <f>VLOOKUP(H33,'[2]пр.взв.'!$B$7:$G$133,3,FALSE)</f>
        <v>13.10.93 кмс</v>
      </c>
      <c r="L33" s="30" t="str">
        <f>VLOOKUP(H33,'[2]пр.взв.'!$B$7:$G$133,4,FALSE)</f>
        <v>Самарская, Самара</v>
      </c>
      <c r="M33" s="30" t="str">
        <f>VLOOKUP(H33,'[2]пр.взв.'!$B$7:$G$133,5,FALSE)</f>
        <v>017575</v>
      </c>
      <c r="N33" s="30" t="str">
        <f>VLOOKUP(H33,'[2]пр.взв.'!$B$7:$G$133,6,FALSE)</f>
        <v>Киргизов ВВ, Коновалов АП</v>
      </c>
    </row>
    <row r="34" spans="1:14" s="3" customFormat="1" ht="12.75">
      <c r="A34" s="27"/>
      <c r="B34" s="29"/>
      <c r="C34" s="31"/>
      <c r="D34" s="31"/>
      <c r="E34" s="31"/>
      <c r="F34" s="31"/>
      <c r="G34" s="31"/>
      <c r="H34" s="27"/>
      <c r="I34" s="29"/>
      <c r="J34" s="31"/>
      <c r="K34" s="31"/>
      <c r="L34" s="31"/>
      <c r="M34" s="31"/>
      <c r="N34" s="31"/>
    </row>
    <row r="35" spans="1:14" s="3" customFormat="1" ht="12.75" customHeight="1">
      <c r="A35" s="27">
        <v>16</v>
      </c>
      <c r="B35" s="29" t="s">
        <v>7</v>
      </c>
      <c r="C35" s="30" t="str">
        <f>VLOOKUP(A35,'[6]пр.взв.'!$B$7:$G$133,2,FALSE)</f>
        <v>ИВАНОВ Максим Константинович</v>
      </c>
      <c r="D35" s="30" t="str">
        <f>VLOOKUP(A35,'[6]пр.взв.'!$B$7:$G$133,3,FALSE)</f>
        <v>21.02.93 кмс</v>
      </c>
      <c r="E35" s="30" t="str">
        <f>VLOOKUP(A35,'[6]пр.взв.'!$B$7:$G$133,4,FALSE)</f>
        <v>Чувашская респ., Чебоксары</v>
      </c>
      <c r="F35" s="30">
        <f>VLOOKUP(A35,'[6]пр.взв.'!$B$7:$G$133,5,FALSE)</f>
        <v>0</v>
      </c>
      <c r="G35" s="30" t="str">
        <f>VLOOKUP(A35,'[6]пр.взв.'!$B$7:$G$133,6,FALSE)</f>
        <v>Ильин ГА</v>
      </c>
      <c r="H35" s="27">
        <v>2</v>
      </c>
      <c r="I35" s="29" t="s">
        <v>7</v>
      </c>
      <c r="J35" s="30" t="str">
        <f>VLOOKUP(H35,'[2]пр.взв.'!$B$7:$G$133,2,FALSE)</f>
        <v>МАМЕДБЕКОВ Расул Тариэлович</v>
      </c>
      <c r="K35" s="30" t="str">
        <f>VLOOKUP(H35,'[2]пр.взв.'!$B$7:$G$133,3,FALSE)</f>
        <v>16.04.92 кмс</v>
      </c>
      <c r="L35" s="30" t="str">
        <f>VLOOKUP(H35,'[2]пр.взв.'!$B$7:$G$133,4,FALSE)</f>
        <v>Самарская, Тольятти</v>
      </c>
      <c r="M35" s="30" t="str">
        <f>VLOOKUP(H35,'[2]пр.взв.'!$B$7:$G$133,5,FALSE)</f>
        <v>008155</v>
      </c>
      <c r="N35" s="30" t="str">
        <f>VLOOKUP(H35,'[2]пр.взв.'!$B$7:$G$133,6,FALSE)</f>
        <v>Маховский ГН</v>
      </c>
    </row>
    <row r="36" spans="1:14" s="3" customFormat="1" ht="12.75">
      <c r="A36" s="27"/>
      <c r="B36" s="29"/>
      <c r="C36" s="31"/>
      <c r="D36" s="31"/>
      <c r="E36" s="31"/>
      <c r="F36" s="31"/>
      <c r="G36" s="31"/>
      <c r="H36" s="27"/>
      <c r="I36" s="29"/>
      <c r="J36" s="31"/>
      <c r="K36" s="31"/>
      <c r="L36" s="31"/>
      <c r="M36" s="31"/>
      <c r="N36" s="31"/>
    </row>
    <row r="37" spans="1:14" s="3" customFormat="1" ht="12.75">
      <c r="A37" s="27">
        <v>18</v>
      </c>
      <c r="B37" s="29" t="s">
        <v>8</v>
      </c>
      <c r="C37" s="30" t="str">
        <f>VLOOKUP(A37,'[6]пр.взв.'!$B$7:$G$133,2,FALSE)</f>
        <v>ГРЕЧИШНИКОВ Антон Владимирович</v>
      </c>
      <c r="D37" s="30" t="str">
        <f>VLOOKUP(A37,'[6]пр.взв.'!$B$7:$G$133,3,FALSE)</f>
        <v>18.12.92 кмс</v>
      </c>
      <c r="E37" s="30" t="str">
        <f>VLOOKUP(A37,'[6]пр.взв.'!$B$7:$G$133,4,FALSE)</f>
        <v>Пензенская обл. МО</v>
      </c>
      <c r="F37" s="30" t="str">
        <f>VLOOKUP(A37,'[6]пр.взв.'!$B$7:$G$133,5,FALSE)</f>
        <v>002742</v>
      </c>
      <c r="G37" s="30" t="str">
        <f>VLOOKUP(A37,'[6]пр.взв.'!$B$7:$G$133,6,FALSE)</f>
        <v>Гречишников ВИ</v>
      </c>
      <c r="H37" s="27">
        <v>10</v>
      </c>
      <c r="I37" s="29" t="s">
        <v>8</v>
      </c>
      <c r="J37" s="30" t="str">
        <f>VLOOKUP(H37,'[2]пр.взв.'!$B$7:$G$133,2,FALSE)</f>
        <v>УЛЬЯНИН Виктор Александрович</v>
      </c>
      <c r="K37" s="30" t="str">
        <f>VLOOKUP(H37,'[2]пр.взв.'!$B$7:$G$133,3,FALSE)</f>
        <v>07.01.93 кмс</v>
      </c>
      <c r="L37" s="30" t="str">
        <f>VLOOKUP(H37,'[2]пр.взв.'!$B$7:$G$133,4,FALSE)</f>
        <v>Оренбургская, Бузулук</v>
      </c>
      <c r="M37" s="30">
        <f>VLOOKUP(H37,'[2]пр.взв.'!$B$7:$G$133,5,FALSE)</f>
        <v>0</v>
      </c>
      <c r="N37" s="30" t="str">
        <f>VLOOKUP(H37,'[2]пр.взв.'!$B$7:$G$133,6,FALSE)</f>
        <v>Ульянин АН</v>
      </c>
    </row>
    <row r="38" spans="1:14" s="3" customFormat="1" ht="12.75">
      <c r="A38" s="27"/>
      <c r="B38" s="29"/>
      <c r="C38" s="31"/>
      <c r="D38" s="31"/>
      <c r="E38" s="31"/>
      <c r="F38" s="31"/>
      <c r="G38" s="31"/>
      <c r="H38" s="27"/>
      <c r="I38" s="29"/>
      <c r="J38" s="31"/>
      <c r="K38" s="31"/>
      <c r="L38" s="31"/>
      <c r="M38" s="31"/>
      <c r="N38" s="31"/>
    </row>
    <row r="39" spans="1:14" s="3" customFormat="1" ht="12.75">
      <c r="A39" s="27">
        <v>14</v>
      </c>
      <c r="B39" s="29" t="s">
        <v>8</v>
      </c>
      <c r="C39" s="30" t="str">
        <f>VLOOKUP(A39,'[6]пр.взв.'!$B$7:$G$133,2,FALSE)</f>
        <v>ОХОТИН Владимир Вячеславович</v>
      </c>
      <c r="D39" s="30" t="str">
        <f>VLOOKUP(A39,'[6]пр.взв.'!$B$7:$G$133,3,FALSE)</f>
        <v>15.08.92 кмс</v>
      </c>
      <c r="E39" s="30" t="str">
        <f>VLOOKUP(A39,'[6]пр.взв.'!$B$7:$G$133,4,FALSE)</f>
        <v>Чувашская респ., Чебоксары</v>
      </c>
      <c r="F39" s="30">
        <f>VLOOKUP(A39,'[6]пр.взв.'!$B$7:$G$133,5,FALSE)</f>
        <v>0</v>
      </c>
      <c r="G39" s="30" t="str">
        <f>VLOOKUP(A39,'[6]пр.взв.'!$B$7:$G$133,6,FALSE)</f>
        <v>Малов СА</v>
      </c>
      <c r="H39" s="27">
        <v>7</v>
      </c>
      <c r="I39" s="29" t="s">
        <v>8</v>
      </c>
      <c r="J39" s="30" t="str">
        <f>VLOOKUP(H39,'[2]пр.взв.'!$B$7:$G$133,2,FALSE)</f>
        <v>ЛАПИХИН Кирилл Юрьевич</v>
      </c>
      <c r="K39" s="30" t="str">
        <f>VLOOKUP(H39,'[2]пр.взв.'!$B$7:$G$133,3,FALSE)</f>
        <v>19.06.92 1</v>
      </c>
      <c r="L39" s="30" t="str">
        <f>VLOOKUP(H39,'[2]пр.взв.'!$B$7:$G$133,4,FALSE)</f>
        <v>Кировск. обл. МО</v>
      </c>
      <c r="M39" s="30">
        <f>VLOOKUP(H39,'[2]пр.взв.'!$B$7:$G$133,5,FALSE)</f>
        <v>0</v>
      </c>
      <c r="N39" s="30" t="str">
        <f>VLOOKUP(H39,'[2]пр.взв.'!$B$7:$G$133,6,FALSE)</f>
        <v>Ликокели БТ</v>
      </c>
    </row>
    <row r="40" spans="1:14" s="3" customFormat="1" ht="12.75">
      <c r="A40" s="27"/>
      <c r="B40" s="29"/>
      <c r="C40" s="31"/>
      <c r="D40" s="31"/>
      <c r="E40" s="31"/>
      <c r="F40" s="31"/>
      <c r="G40" s="31"/>
      <c r="H40" s="27"/>
      <c r="I40" s="29"/>
      <c r="J40" s="31"/>
      <c r="K40" s="31"/>
      <c r="L40" s="31"/>
      <c r="M40" s="31"/>
      <c r="N40" s="31"/>
    </row>
    <row r="41" spans="1:14" s="3" customFormat="1" ht="12.75">
      <c r="A41" s="27">
        <v>5</v>
      </c>
      <c r="B41" s="29" t="s">
        <v>9</v>
      </c>
      <c r="C41" s="30" t="str">
        <f>VLOOKUP(A41,'[6]пр.взв.'!$B$7:$G$133,2,FALSE)</f>
        <v>ГАЛЯМОВ Марат Айратович</v>
      </c>
      <c r="D41" s="30" t="str">
        <f>VLOOKUP(A41,'[6]пр.взв.'!$B$7:$G$133,3,FALSE)</f>
        <v>03.08.93 1</v>
      </c>
      <c r="E41" s="30" t="str">
        <f>VLOOKUP(A41,'[6]пр.взв.'!$B$7:$G$133,4,FALSE)</f>
        <v>Татарсстан, Казань</v>
      </c>
      <c r="F41" s="30">
        <f>VLOOKUP(A41,'[6]пр.взв.'!$B$7:$G$133,5,FALSE)</f>
        <v>0</v>
      </c>
      <c r="G41" s="30" t="str">
        <f>VLOOKUP(A41,'[6]пр.взв.'!$B$7:$G$133,6,FALSE)</f>
        <v>Гарипова ЗР, Аникин СВ</v>
      </c>
      <c r="H41" s="27">
        <v>8</v>
      </c>
      <c r="I41" s="29" t="s">
        <v>9</v>
      </c>
      <c r="J41" s="30" t="str">
        <f>VLOOKUP(H41,'[2]пр.взв.'!$B$7:$G$133,2,FALSE)</f>
        <v>КУЛИКОВ Александр Сергеевич</v>
      </c>
      <c r="K41" s="30" t="str">
        <f>VLOOKUP(H41,'[2]пр.взв.'!$B$7:$G$133,3,FALSE)</f>
        <v>02.09.92 кмс</v>
      </c>
      <c r="L41" s="30" t="str">
        <f>VLOOKUP(H41,'[2]пр.взв.'!$B$7:$G$133,4,FALSE)</f>
        <v>Пензенская обл. МО</v>
      </c>
      <c r="M41" s="30">
        <f>VLOOKUP(H41,'[2]пр.взв.'!$B$7:$G$133,5,FALSE)</f>
        <v>0</v>
      </c>
      <c r="N41" s="30" t="str">
        <f>VLOOKUP(H41,'[2]пр.взв.'!$B$7:$G$133,6,FALSE)</f>
        <v>Можаров ОВ, Аникин МС</v>
      </c>
    </row>
    <row r="42" spans="1:14" s="3" customFormat="1" ht="12.75">
      <c r="A42" s="27"/>
      <c r="B42" s="29"/>
      <c r="C42" s="31"/>
      <c r="D42" s="31"/>
      <c r="E42" s="31"/>
      <c r="F42" s="31"/>
      <c r="G42" s="31"/>
      <c r="H42" s="27"/>
      <c r="I42" s="29"/>
      <c r="J42" s="31"/>
      <c r="K42" s="31"/>
      <c r="L42" s="31"/>
      <c r="M42" s="31"/>
      <c r="N42" s="31"/>
    </row>
    <row r="43" spans="1:14" s="3" customFormat="1" ht="12.75">
      <c r="A43" s="27">
        <v>13</v>
      </c>
      <c r="B43" s="29" t="s">
        <v>9</v>
      </c>
      <c r="C43" s="30" t="str">
        <f>VLOOKUP(A43,'[6]пр.взв.'!$B$7:$G$133,2,FALSE)</f>
        <v>КСЕНОФОНТОВ Филипп Валерьевич</v>
      </c>
      <c r="D43" s="30" t="str">
        <f>VLOOKUP(A43,'[6]пр.взв.'!$B$7:$G$133,3,FALSE)</f>
        <v>13.01.93 кмс</v>
      </c>
      <c r="E43" s="30" t="str">
        <f>VLOOKUP(A43,'[6]пр.взв.'!$B$7:$G$133,4,FALSE)</f>
        <v>Чувашская респ., Чебоксары</v>
      </c>
      <c r="F43" s="30">
        <f>VLOOKUP(A43,'[6]пр.взв.'!$B$7:$G$133,5,FALSE)</f>
        <v>0</v>
      </c>
      <c r="G43" s="30" t="str">
        <f>VLOOKUP(A43,'[6]пр.взв.'!$B$7:$G$133,6,FALSE)</f>
        <v>Пегасов СВ</v>
      </c>
      <c r="H43" s="27">
        <v>9</v>
      </c>
      <c r="I43" s="29" t="s">
        <v>9</v>
      </c>
      <c r="J43" s="30" t="str">
        <f>VLOOKUP(H43,'[2]пр.взв.'!$B$7:$G$133,2,FALSE)</f>
        <v>ЗАЛИЛОВ Амир Артурович</v>
      </c>
      <c r="K43" s="30" t="str">
        <f>VLOOKUP(H43,'[2]пр.взв.'!$B$7:$G$133,3,FALSE)</f>
        <v>12.05.93 кмс</v>
      </c>
      <c r="L43" s="30" t="str">
        <f>VLOOKUP(H43,'[2]пр.взв.'!$B$7:$G$133,4,FALSE)</f>
        <v>Башкортостан, Уфа</v>
      </c>
      <c r="M43" s="30">
        <f>VLOOKUP(H43,'[2]пр.взв.'!$B$7:$G$133,5,FALSE)</f>
        <v>0</v>
      </c>
      <c r="N43" s="30" t="str">
        <f>VLOOKUP(H43,'[2]пр.взв.'!$B$7:$G$133,6,FALSE)</f>
        <v>Осадченко ИВ, Ахметшин РС</v>
      </c>
    </row>
    <row r="44" spans="1:14" s="3" customFormat="1" ht="13.5" thickBot="1">
      <c r="A44" s="27"/>
      <c r="B44" s="36"/>
      <c r="C44" s="31"/>
      <c r="D44" s="31"/>
      <c r="E44" s="31"/>
      <c r="F44" s="31"/>
      <c r="G44" s="31"/>
      <c r="H44" s="27"/>
      <c r="I44" s="36"/>
      <c r="J44" s="31"/>
      <c r="K44" s="31"/>
      <c r="L44" s="31"/>
      <c r="M44" s="31"/>
      <c r="N44" s="31"/>
    </row>
    <row r="45" spans="1:8" s="3" customFormat="1" ht="14.25" customHeight="1" thickBot="1">
      <c r="A45" s="7"/>
      <c r="B45" s="11"/>
      <c r="C45" s="8"/>
      <c r="D45" s="9"/>
      <c r="E45" s="10"/>
      <c r="F45" s="12"/>
      <c r="G45" s="8"/>
      <c r="H45" s="6"/>
    </row>
    <row r="46" spans="1:14" s="3" customFormat="1" ht="12.75" customHeight="1">
      <c r="A46" s="6"/>
      <c r="B46" s="19" t="s">
        <v>0</v>
      </c>
      <c r="C46" s="21" t="s">
        <v>1</v>
      </c>
      <c r="D46" s="21" t="s">
        <v>2</v>
      </c>
      <c r="E46" s="21" t="s">
        <v>3</v>
      </c>
      <c r="F46" s="23" t="s">
        <v>4</v>
      </c>
      <c r="G46" s="25" t="s">
        <v>5</v>
      </c>
      <c r="H46" s="5"/>
      <c r="I46" s="19" t="s">
        <v>0</v>
      </c>
      <c r="J46" s="21" t="s">
        <v>1</v>
      </c>
      <c r="K46" s="21" t="s">
        <v>2</v>
      </c>
      <c r="L46" s="21" t="s">
        <v>3</v>
      </c>
      <c r="M46" s="23" t="s">
        <v>4</v>
      </c>
      <c r="N46" s="25" t="s">
        <v>5</v>
      </c>
    </row>
    <row r="47" spans="1:14" s="3" customFormat="1" ht="13.5" thickBot="1">
      <c r="A47" s="6"/>
      <c r="B47" s="20"/>
      <c r="C47" s="22"/>
      <c r="D47" s="22"/>
      <c r="E47" s="22"/>
      <c r="F47" s="24"/>
      <c r="G47" s="26"/>
      <c r="H47" s="5"/>
      <c r="I47" s="20"/>
      <c r="J47" s="22"/>
      <c r="K47" s="22"/>
      <c r="L47" s="22"/>
      <c r="M47" s="24"/>
      <c r="N47" s="26"/>
    </row>
    <row r="48" spans="1:14" s="3" customFormat="1" ht="12.75" customHeight="1">
      <c r="A48" s="27">
        <v>7</v>
      </c>
      <c r="B48" s="28" t="s">
        <v>6</v>
      </c>
      <c r="C48" s="30" t="str">
        <f>VLOOKUP(A48,'[7]пр.взв.'!$B$7:$G$133,2,FALSE)</f>
        <v>КОШКИН Александр Александрович</v>
      </c>
      <c r="D48" s="30" t="str">
        <f>VLOOKUP(A48,'[7]пр.взв.'!$B$7:$G$133,3,FALSE)</f>
        <v>28.10.92 1</v>
      </c>
      <c r="E48" s="30" t="str">
        <f>VLOOKUP(A48,'[7]пр.взв.'!$B$7:$G$133,4,FALSE)</f>
        <v>Оренбургская</v>
      </c>
      <c r="F48" s="30">
        <f>VLOOKUP(A48,'[7]пр.взв.'!$B$7:$G$133,5,FALSE)</f>
        <v>0</v>
      </c>
      <c r="G48" s="30" t="str">
        <f>VLOOKUP(A48,'[7]пр.взв.'!$B$7:$G$133,6,FALSE)</f>
        <v>Задворнов ВС</v>
      </c>
      <c r="H48" s="27">
        <v>7</v>
      </c>
      <c r="I48" s="28" t="s">
        <v>6</v>
      </c>
      <c r="J48" s="30" t="str">
        <f>VLOOKUP(H48,'[8]пр.взв.'!$B$7:$G$133,2,FALSE)</f>
        <v>ЕВДОКИМОВ Владимир Алексеевич</v>
      </c>
      <c r="K48" s="30" t="str">
        <f>VLOOKUP(H48,'[8]пр.взв.'!$B$7:$G$133,3,FALSE)</f>
        <v>13.04.92 кмс</v>
      </c>
      <c r="L48" s="30" t="str">
        <f>VLOOKUP(H48,'[8]пр.взв.'!$B$7:$G$133,4,FALSE)</f>
        <v>Саратовская, Балашов ПР</v>
      </c>
      <c r="M48" s="30" t="str">
        <f>VLOOKUP(H48,'[8]пр.взв.'!$B$7:$G$133,5,FALSE)</f>
        <v>003029</v>
      </c>
      <c r="N48" s="30" t="str">
        <f>VLOOKUP(H48,'[8]пр.взв.'!$B$7:$G$133,6,FALSE)</f>
        <v>Богин ЮА</v>
      </c>
    </row>
    <row r="49" spans="1:14" s="3" customFormat="1" ht="12.75">
      <c r="A49" s="27"/>
      <c r="B49" s="29"/>
      <c r="C49" s="31"/>
      <c r="D49" s="31"/>
      <c r="E49" s="31"/>
      <c r="F49" s="31"/>
      <c r="G49" s="31"/>
      <c r="H49" s="27"/>
      <c r="I49" s="29"/>
      <c r="J49" s="31"/>
      <c r="K49" s="31"/>
      <c r="L49" s="31"/>
      <c r="M49" s="31"/>
      <c r="N49" s="31"/>
    </row>
    <row r="50" spans="1:14" s="3" customFormat="1" ht="12.75" customHeight="1">
      <c r="A50" s="27">
        <v>6</v>
      </c>
      <c r="B50" s="29" t="s">
        <v>7</v>
      </c>
      <c r="C50" s="30" t="str">
        <f>VLOOKUP(A50,'[7]пр.взв.'!$B$7:$G$133,2,FALSE)</f>
        <v>БОНДИКОВ Ян Константинович</v>
      </c>
      <c r="D50" s="30" t="str">
        <f>VLOOKUP(A50,'[7]пр.взв.'!$B$7:$G$133,3,FALSE)</f>
        <v>18.10.93 кмс</v>
      </c>
      <c r="E50" s="30" t="str">
        <f>VLOOKUP(A50,'[7]пр.взв.'!$B$7:$G$133,4,FALSE)</f>
        <v>Пензенская обл. ВС</v>
      </c>
      <c r="F50" s="30" t="str">
        <f>VLOOKUP(A50,'[7]пр.взв.'!$B$7:$G$133,5,FALSE)</f>
        <v>017854</v>
      </c>
      <c r="G50" s="30" t="str">
        <f>VLOOKUP(A50,'[7]пр.взв.'!$B$7:$G$133,6,FALSE)</f>
        <v>Надькин ВА,Климов ВА</v>
      </c>
      <c r="H50" s="27">
        <v>6</v>
      </c>
      <c r="I50" s="29" t="s">
        <v>7</v>
      </c>
      <c r="J50" s="30" t="str">
        <f>VLOOKUP(H50,'[8]пр.взв.'!$B$7:$G$133,2,FALSE)</f>
        <v>КОПЫСОВ Дмитрий Алексеевич</v>
      </c>
      <c r="K50" s="30" t="str">
        <f>VLOOKUP(H50,'[8]пр.взв.'!$B$7:$G$133,3,FALSE)</f>
        <v>02.04.94 кмс</v>
      </c>
      <c r="L50" s="30" t="str">
        <f>VLOOKUP(H50,'[8]пр.взв.'!$B$7:$G$133,4,FALSE)</f>
        <v>Пензенская обл. МО</v>
      </c>
      <c r="M50" s="30">
        <f>VLOOKUP(H50,'[8]пр.взв.'!$B$7:$G$133,5,FALSE)</f>
        <v>0</v>
      </c>
      <c r="N50" s="30" t="str">
        <f>VLOOKUP(H50,'[8]пр.взв.'!$B$7:$G$133,6,FALSE)</f>
        <v>Можаров ОВ, Аникин МС</v>
      </c>
    </row>
    <row r="51" spans="1:14" s="3" customFormat="1" ht="12.75">
      <c r="A51" s="27"/>
      <c r="B51" s="29"/>
      <c r="C51" s="31"/>
      <c r="D51" s="31"/>
      <c r="E51" s="31"/>
      <c r="F51" s="31"/>
      <c r="G51" s="31"/>
      <c r="H51" s="27"/>
      <c r="I51" s="29"/>
      <c r="J51" s="31"/>
      <c r="K51" s="31"/>
      <c r="L51" s="31"/>
      <c r="M51" s="31"/>
      <c r="N51" s="31"/>
    </row>
    <row r="52" spans="1:14" s="3" customFormat="1" ht="12.75" customHeight="1">
      <c r="A52" s="27">
        <v>8</v>
      </c>
      <c r="B52" s="29" t="s">
        <v>8</v>
      </c>
      <c r="C52" s="30" t="str">
        <f>VLOOKUP(A52,'[7]пр.взв.'!$B$7:$G$133,2,FALSE)</f>
        <v>ДМИТРИЕВ Александр Александрович</v>
      </c>
      <c r="D52" s="30" t="str">
        <f>VLOOKUP(A52,'[7]пр.взв.'!$B$7:$G$133,3,FALSE)</f>
        <v>11.04.92 кмс</v>
      </c>
      <c r="E52" s="30" t="str">
        <f>VLOOKUP(A52,'[7]пр.взв.'!$B$7:$G$133,4,FALSE)</f>
        <v>Пермский край МО</v>
      </c>
      <c r="F52" s="30">
        <f>VLOOKUP(A52,'[7]пр.взв.'!$B$7:$G$133,5,FALSE)</f>
        <v>0</v>
      </c>
      <c r="G52" s="30" t="str">
        <f>VLOOKUP(A52,'[7]пр.взв.'!$B$7:$G$133,6,FALSE)</f>
        <v>Колесников ДВ</v>
      </c>
      <c r="H52" s="27">
        <v>4</v>
      </c>
      <c r="I52" s="29" t="s">
        <v>8</v>
      </c>
      <c r="J52" s="30" t="str">
        <f>VLOOKUP(H52,'[8]пр.взв.'!$B$7:$G$133,2,FALSE)</f>
        <v>ДЕНИСОВ Андрей Игоревич</v>
      </c>
      <c r="K52" s="30" t="str">
        <f>VLOOKUP(H52,'[8]пр.взв.'!$B$7:$G$133,3,FALSE)</f>
        <v>17.06.92 1</v>
      </c>
      <c r="L52" s="30" t="str">
        <f>VLOOKUP(H52,'[8]пр.взв.'!$B$7:$G$133,4,FALSE)</f>
        <v>Нижегородская, Дзержинск</v>
      </c>
      <c r="M52" s="30">
        <f>VLOOKUP(H52,'[8]пр.взв.'!$B$7:$G$133,5,FALSE)</f>
        <v>0</v>
      </c>
      <c r="N52" s="30" t="str">
        <f>VLOOKUP(H52,'[8]пр.взв.'!$B$7:$G$133,6,FALSE)</f>
        <v>Трофимов В.Н.</v>
      </c>
    </row>
    <row r="53" spans="1:14" s="3" customFormat="1" ht="12.75">
      <c r="A53" s="27"/>
      <c r="B53" s="29"/>
      <c r="C53" s="31"/>
      <c r="D53" s="31"/>
      <c r="E53" s="31"/>
      <c r="F53" s="31"/>
      <c r="G53" s="31"/>
      <c r="H53" s="27"/>
      <c r="I53" s="29"/>
      <c r="J53" s="31"/>
      <c r="K53" s="31"/>
      <c r="L53" s="31"/>
      <c r="M53" s="31"/>
      <c r="N53" s="31"/>
    </row>
    <row r="54" spans="1:14" s="3" customFormat="1" ht="12.75" customHeight="1">
      <c r="A54" s="27">
        <v>2</v>
      </c>
      <c r="B54" s="29" t="s">
        <v>8</v>
      </c>
      <c r="C54" s="30" t="str">
        <f>VLOOKUP(A54,'[7]пр.взв.'!$B$7:$G$133,2,FALSE)</f>
        <v>БАЛЯНОВ Виталий Владимирович</v>
      </c>
      <c r="D54" s="30" t="str">
        <f>VLOOKUP(A54,'[7]пр.взв.'!$B$7:$G$133,3,FALSE)</f>
        <v>08.10.93 кмс</v>
      </c>
      <c r="E54" s="30" t="str">
        <f>VLOOKUP(A54,'[7]пр.взв.'!$B$7:$G$133,4,FALSE)</f>
        <v>Башкортостан, Уфа</v>
      </c>
      <c r="F54" s="30">
        <f>VLOOKUP(A54,'[7]пр.взв.'!$B$7:$G$133,5,FALSE)</f>
        <v>0</v>
      </c>
      <c r="G54" s="30" t="str">
        <f>VLOOKUP(A54,'[7]пр.взв.'!$B$7:$G$133,6,FALSE)</f>
        <v>Бегов ВА, Хренников ИЮ</v>
      </c>
      <c r="H54" s="27">
        <v>2</v>
      </c>
      <c r="I54" s="29" t="s">
        <v>8</v>
      </c>
      <c r="J54" s="30" t="str">
        <f>VLOOKUP(H54,'[8]пр.взв.'!$B$7:$G$133,2,FALSE)</f>
        <v>ГАБАЕВ Антон Тамазович</v>
      </c>
      <c r="K54" s="30" t="str">
        <f>VLOOKUP(H54,'[8]пр.взв.'!$B$7:$G$133,3,FALSE)</f>
        <v>30.03.92 кмс</v>
      </c>
      <c r="L54" s="30" t="str">
        <f>VLOOKUP(H54,'[8]пр.взв.'!$B$7:$G$133,4,FALSE)</f>
        <v>Пермский край МО</v>
      </c>
      <c r="M54" s="30">
        <f>VLOOKUP(H54,'[8]пр.взв.'!$B$7:$G$133,5,FALSE)</f>
        <v>0</v>
      </c>
      <c r="N54" s="30" t="str">
        <f>VLOOKUP(H54,'[8]пр.взв.'!$B$7:$G$133,6,FALSE)</f>
        <v>Багдерин ПГ, Дураков СН</v>
      </c>
    </row>
    <row r="55" spans="1:14" s="3" customFormat="1" ht="12.75">
      <c r="A55" s="27"/>
      <c r="B55" s="29"/>
      <c r="C55" s="31"/>
      <c r="D55" s="31"/>
      <c r="E55" s="31"/>
      <c r="F55" s="31"/>
      <c r="G55" s="31"/>
      <c r="H55" s="27"/>
      <c r="I55" s="29"/>
      <c r="J55" s="31"/>
      <c r="K55" s="31"/>
      <c r="L55" s="31"/>
      <c r="M55" s="31"/>
      <c r="N55" s="31"/>
    </row>
    <row r="56" spans="1:14" s="3" customFormat="1" ht="12.75" customHeight="1">
      <c r="A56" s="27">
        <v>1</v>
      </c>
      <c r="B56" s="29" t="s">
        <v>9</v>
      </c>
      <c r="C56" s="30" t="str">
        <f>VLOOKUP(A56,'[7]пр.взв.'!$B$7:$G$133,2,FALSE)</f>
        <v>АНИКИН Виктор Сергеевич</v>
      </c>
      <c r="D56" s="30" t="str">
        <f>VLOOKUP(A56,'[7]пр.взв.'!$B$7:$G$133,3,FALSE)</f>
        <v>18.06.92 1</v>
      </c>
      <c r="E56" s="30" t="str">
        <f>VLOOKUP(A56,'[7]пр.взв.'!$B$7:$G$133,4,FALSE)</f>
        <v>Нижегородская, Н.Новгород</v>
      </c>
      <c r="F56" s="30">
        <f>VLOOKUP(A56,'[7]пр.взв.'!$B$7:$G$133,5,FALSE)</f>
        <v>0</v>
      </c>
      <c r="G56" s="30" t="str">
        <f>VLOOKUP(A56,'[7]пр.взв.'!$B$7:$G$133,6,FALSE)</f>
        <v>Ефремов Е.А.</v>
      </c>
      <c r="H56" s="27">
        <v>3</v>
      </c>
      <c r="I56" s="29" t="s">
        <v>9</v>
      </c>
      <c r="J56" s="30" t="str">
        <f>VLOOKUP(H56,'[8]пр.взв.'!$B$7:$G$133,2,FALSE)</f>
        <v>СМАГИН Максим Сергеевич</v>
      </c>
      <c r="K56" s="30" t="str">
        <f>VLOOKUP(H56,'[8]пр.взв.'!$B$7:$G$133,3,FALSE)</f>
        <v>13.04.92 кмс</v>
      </c>
      <c r="L56" s="30" t="str">
        <f>VLOOKUP(H56,'[8]пр.взв.'!$B$7:$G$133,4,FALSE)</f>
        <v>Пензенская обл. </v>
      </c>
      <c r="M56" s="30">
        <f>VLOOKUP(H56,'[8]пр.взв.'!$B$7:$G$133,5,FALSE)</f>
        <v>0</v>
      </c>
      <c r="N56" s="30" t="str">
        <f>VLOOKUP(H56,'[8]пр.взв.'!$B$7:$G$133,6,FALSE)</f>
        <v>КиселевАН, Мирош ВВ</v>
      </c>
    </row>
    <row r="57" spans="1:14" s="3" customFormat="1" ht="12.75" customHeight="1">
      <c r="A57" s="27"/>
      <c r="B57" s="29"/>
      <c r="C57" s="31"/>
      <c r="D57" s="31"/>
      <c r="E57" s="31"/>
      <c r="F57" s="31"/>
      <c r="G57" s="31"/>
      <c r="H57" s="27"/>
      <c r="I57" s="29"/>
      <c r="J57" s="31"/>
      <c r="K57" s="31"/>
      <c r="L57" s="31"/>
      <c r="M57" s="31"/>
      <c r="N57" s="31"/>
    </row>
    <row r="58" spans="1:14" s="3" customFormat="1" ht="12.75">
      <c r="A58" s="27">
        <v>5</v>
      </c>
      <c r="B58" s="29" t="s">
        <v>9</v>
      </c>
      <c r="C58" s="30" t="str">
        <f>VLOOKUP(A58,'[7]пр.взв.'!$B$7:$G$133,2,FALSE)</f>
        <v>МАЛАГИН Максим Михайлович</v>
      </c>
      <c r="D58" s="30" t="str">
        <f>VLOOKUP(A58,'[7]пр.взв.'!$B$7:$G$133,3,FALSE)</f>
        <v>22.01.93 кмс</v>
      </c>
      <c r="E58" s="30" t="str">
        <f>VLOOKUP(A58,'[7]пр.взв.'!$B$7:$G$133,4,FALSE)</f>
        <v>Саратовская, Саратов Д</v>
      </c>
      <c r="F58" s="30" t="str">
        <f>VLOOKUP(A58,'[7]пр.взв.'!$B$7:$G$133,5,FALSE)</f>
        <v>018192</v>
      </c>
      <c r="G58" s="30" t="str">
        <f>VLOOKUP(A58,'[7]пр.взв.'!$B$7:$G$133,6,FALSE)</f>
        <v>Рожков ВИ,Торосян СР</v>
      </c>
      <c r="H58" s="27">
        <v>1</v>
      </c>
      <c r="I58" s="29" t="s">
        <v>9</v>
      </c>
      <c r="J58" s="30" t="str">
        <f>VLOOKUP(H58,'[8]пр.взв.'!$B$7:$G$133,2,FALSE)</f>
        <v>СЕДОВ Дмитрий Андреевич</v>
      </c>
      <c r="K58" s="30" t="str">
        <f>VLOOKUP(H58,'[8]пр.взв.'!$B$7:$G$133,3,FALSE)</f>
        <v>01.04.92 кмс</v>
      </c>
      <c r="L58" s="30" t="str">
        <f>VLOOKUP(H58,'[8]пр.взв.'!$B$7:$G$133,4,FALSE)</f>
        <v>Нижегородская, Н.Новгород</v>
      </c>
      <c r="M58" s="30">
        <f>VLOOKUP(H58,'[8]пр.взв.'!$B$7:$G$133,5,FALSE)</f>
        <v>0</v>
      </c>
      <c r="N58" s="30" t="str">
        <f>VLOOKUP(H58,'[8]пр.взв.'!$B$7:$G$133,6,FALSE)</f>
        <v>Киселев В.А.</v>
      </c>
    </row>
    <row r="59" spans="1:14" s="3" customFormat="1" ht="12.75" customHeight="1" thickBot="1">
      <c r="A59" s="27"/>
      <c r="B59" s="36"/>
      <c r="C59" s="31"/>
      <c r="D59" s="31"/>
      <c r="E59" s="31"/>
      <c r="F59" s="31"/>
      <c r="G59" s="31"/>
      <c r="H59" s="27"/>
      <c r="I59" s="36"/>
      <c r="J59" s="31"/>
      <c r="K59" s="31"/>
      <c r="L59" s="31"/>
      <c r="M59" s="31"/>
      <c r="N59" s="31"/>
    </row>
    <row r="60" spans="1:8" s="3" customFormat="1" ht="12.75">
      <c r="A60" s="6"/>
      <c r="B60" s="4"/>
      <c r="C60" s="4"/>
      <c r="D60" s="4"/>
      <c r="E60" s="4"/>
      <c r="F60" s="4"/>
      <c r="G60" s="4"/>
      <c r="H60" s="6"/>
    </row>
    <row r="61" spans="1:8" s="3" customFormat="1" ht="13.5" thickBot="1">
      <c r="A61" s="6"/>
      <c r="B61" s="4"/>
      <c r="C61" s="4"/>
      <c r="D61" s="4"/>
      <c r="E61" s="4"/>
      <c r="F61" s="4"/>
      <c r="G61" s="4"/>
      <c r="H61" s="6"/>
    </row>
    <row r="62" spans="1:14" s="3" customFormat="1" ht="12.75" customHeight="1">
      <c r="A62" s="27">
        <v>4</v>
      </c>
      <c r="B62" s="28" t="s">
        <v>6</v>
      </c>
      <c r="C62" s="30" t="str">
        <f>VLOOKUP(A62,'[9]пр.взв.'!$B$7:$G$133,2,FALSE)</f>
        <v>ГАЙБАЕВ Артем Римович</v>
      </c>
      <c r="D62" s="30" t="str">
        <f>VLOOKUP(A62,'[9]пр.взв.'!$B$7:$G$133,3,FALSE)</f>
        <v>06.08.94 кмс</v>
      </c>
      <c r="E62" s="30" t="str">
        <f>VLOOKUP(A62,'[9]пр.взв.'!$B$7:$G$133,4,FALSE)</f>
        <v>Пензенская обл. Д</v>
      </c>
      <c r="F62" s="30">
        <f>VLOOKUP(A62,'[9]пр.взв.'!$B$7:$G$133,5,FALSE)</f>
        <v>0</v>
      </c>
      <c r="G62" s="30" t="str">
        <f>VLOOKUP(A62,'[9]пр.взв.'!$B$7:$G$133,6,FALSE)</f>
        <v>Парфенов АФ, Барашкин НВ</v>
      </c>
      <c r="H62" s="27">
        <v>2</v>
      </c>
      <c r="I62" s="28" t="s">
        <v>6</v>
      </c>
      <c r="J62" s="30" t="str">
        <f>VLOOKUP(H62,'[10]пр.взв.'!$B$7:$G$133,2,FALSE)</f>
        <v>КУБАНОВ Игорь Николаевич</v>
      </c>
      <c r="K62" s="30" t="str">
        <f>VLOOKUP(H62,'[10]пр.взв.'!$B$7:$G$133,3,FALSE)</f>
        <v>23.06.93 кмс</v>
      </c>
      <c r="L62" s="30" t="str">
        <f>VLOOKUP(H62,'[10]пр.взв.'!$B$7:$G$133,4,FALSE)</f>
        <v>Самарская, Самара</v>
      </c>
      <c r="M62" s="30" t="str">
        <f>VLOOKUP(H62,'[10]пр.взв.'!$B$7:$G$133,5,FALSE)</f>
        <v>008953</v>
      </c>
      <c r="N62" s="30" t="str">
        <f>VLOOKUP(H62,'[10]пр.взв.'!$B$7:$G$133,6,FALSE)</f>
        <v>Коновалов АП, Киргизов ВВ</v>
      </c>
    </row>
    <row r="63" spans="1:14" s="3" customFormat="1" ht="12.75">
      <c r="A63" s="27"/>
      <c r="B63" s="29"/>
      <c r="C63" s="31"/>
      <c r="D63" s="31"/>
      <c r="E63" s="31"/>
      <c r="F63" s="31"/>
      <c r="G63" s="31"/>
      <c r="H63" s="27"/>
      <c r="I63" s="29"/>
      <c r="J63" s="31"/>
      <c r="K63" s="31"/>
      <c r="L63" s="31"/>
      <c r="M63" s="31"/>
      <c r="N63" s="31"/>
    </row>
    <row r="64" spans="1:14" s="3" customFormat="1" ht="12.75" customHeight="1">
      <c r="A64" s="27">
        <v>3</v>
      </c>
      <c r="B64" s="29" t="s">
        <v>7</v>
      </c>
      <c r="C64" s="30" t="str">
        <f>VLOOKUP(A64,'[9]пр.взв.'!$B$7:$G$133,2,FALSE)</f>
        <v>АЛЕКСАНДРОВ Илья Андреевич</v>
      </c>
      <c r="D64" s="30" t="str">
        <f>VLOOKUP(A64,'[9]пр.взв.'!$B$7:$G$133,3,FALSE)</f>
        <v>31.01.93 кмс</v>
      </c>
      <c r="E64" s="30" t="str">
        <f>VLOOKUP(A64,'[9]пр.взв.'!$B$7:$G$133,4,FALSE)</f>
        <v>Саратовская, Саратов Д</v>
      </c>
      <c r="F64" s="30" t="str">
        <f>VLOOKUP(A64,'[9]пр.взв.'!$B$7:$G$133,5,FALSE)</f>
        <v>018571</v>
      </c>
      <c r="G64" s="30" t="str">
        <f>VLOOKUP(A64,'[9]пр.взв.'!$B$7:$G$133,6,FALSE)</f>
        <v>Рожков ВИ,Торосян СР</v>
      </c>
      <c r="H64" s="27">
        <v>1</v>
      </c>
      <c r="I64" s="29" t="s">
        <v>7</v>
      </c>
      <c r="J64" s="30" t="str">
        <f>VLOOKUP(H64,'[10]пр.взв.'!$B$7:$G$133,2,FALSE)</f>
        <v>ТУНАКОВ Александр Сергеевич</v>
      </c>
      <c r="K64" s="30" t="str">
        <f>VLOOKUP(H64,'[10]пр.взв.'!$B$7:$G$133,3,FALSE)</f>
        <v>25.08.94 1</v>
      </c>
      <c r="L64" s="30" t="str">
        <f>VLOOKUP(H64,'[10]пр.взв.'!$B$7:$G$133,4,FALSE)</f>
        <v>Нижегородская, Н.Новгород</v>
      </c>
      <c r="M64" s="30">
        <f>VLOOKUP(H64,'[10]пр.взв.'!$B$7:$G$133,5,FALSE)</f>
        <v>0</v>
      </c>
      <c r="N64" s="30" t="str">
        <f>VLOOKUP(H64,'[10]пр.взв.'!$B$7:$G$133,6,FALSE)</f>
        <v>Ефремов Е.А.</v>
      </c>
    </row>
    <row r="65" spans="1:14" s="3" customFormat="1" ht="12.75">
      <c r="A65" s="27"/>
      <c r="B65" s="29"/>
      <c r="C65" s="31"/>
      <c r="D65" s="31"/>
      <c r="E65" s="31"/>
      <c r="F65" s="31"/>
      <c r="G65" s="31"/>
      <c r="H65" s="27"/>
      <c r="I65" s="29"/>
      <c r="J65" s="31"/>
      <c r="K65" s="31"/>
      <c r="L65" s="31"/>
      <c r="M65" s="31"/>
      <c r="N65" s="31"/>
    </row>
    <row r="66" spans="1:14" s="3" customFormat="1" ht="12.75" customHeight="1">
      <c r="A66" s="27">
        <v>5</v>
      </c>
      <c r="B66" s="29" t="s">
        <v>8</v>
      </c>
      <c r="C66" s="30" t="str">
        <f>VLOOKUP(A66,'[9]пр.взв.'!$B$7:$G$133,2,FALSE)</f>
        <v>БОЧОК Евгений Романович</v>
      </c>
      <c r="D66" s="30" t="str">
        <f>VLOOKUP(A66,'[9]пр.взв.'!$B$7:$G$133,3,FALSE)</f>
        <v>24.10.92 кмс</v>
      </c>
      <c r="E66" s="30" t="str">
        <f>VLOOKUP(A66,'[9]пр.взв.'!$B$7:$G$133,4,FALSE)</f>
        <v>Оренбургская, Оренбург</v>
      </c>
      <c r="F66" s="30">
        <f>VLOOKUP(A66,'[9]пр.взв.'!$B$7:$G$133,5,FALSE)</f>
        <v>0</v>
      </c>
      <c r="G66" s="30" t="str">
        <f>VLOOKUP(A66,'[9]пр.взв.'!$B$7:$G$133,6,FALSE)</f>
        <v>Дмитриев СЮ</v>
      </c>
      <c r="H66" s="27"/>
      <c r="I66" s="29" t="s">
        <v>8</v>
      </c>
      <c r="J66" s="33" t="e">
        <f>VLOOKUP(H66,'[10]пр.взв.'!$B$7:$G$133,2,FALSE)</f>
        <v>#N/A</v>
      </c>
      <c r="K66" s="33" t="e">
        <f>VLOOKUP(H66,'[10]пр.взв.'!$B$7:$G$133,3,FALSE)</f>
        <v>#N/A</v>
      </c>
      <c r="L66" s="33" t="e">
        <f>VLOOKUP(H66,'[10]пр.взв.'!$B$7:$G$133,4,FALSE)</f>
        <v>#N/A</v>
      </c>
      <c r="M66" s="33" t="e">
        <f>VLOOKUP(H66,'[10]пр.взв.'!$B$7:$G$133,5,FALSE)</f>
        <v>#N/A</v>
      </c>
      <c r="N66" s="33" t="e">
        <f>VLOOKUP(H66,'[10]пр.взв.'!$B$7:$G$133,6,FALSE)</f>
        <v>#N/A</v>
      </c>
    </row>
    <row r="67" spans="1:14" s="3" customFormat="1" ht="12.75">
      <c r="A67" s="27"/>
      <c r="B67" s="29"/>
      <c r="C67" s="31"/>
      <c r="D67" s="31"/>
      <c r="E67" s="31"/>
      <c r="F67" s="31"/>
      <c r="G67" s="31"/>
      <c r="H67" s="27"/>
      <c r="I67" s="29"/>
      <c r="J67" s="34"/>
      <c r="K67" s="34"/>
      <c r="L67" s="34"/>
      <c r="M67" s="34"/>
      <c r="N67" s="34"/>
    </row>
    <row r="68" spans="1:14" s="3" customFormat="1" ht="12.75" customHeight="1">
      <c r="A68" s="27">
        <v>1</v>
      </c>
      <c r="B68" s="29" t="s">
        <v>8</v>
      </c>
      <c r="C68" s="30" t="str">
        <f>VLOOKUP(A68,'[9]пр.взв.'!$B$7:$G$133,2,FALSE)</f>
        <v>ШАРИПОВ Рустам Рафаэльевич</v>
      </c>
      <c r="D68" s="30" t="str">
        <f>VLOOKUP(A68,'[9]пр.взв.'!$B$7:$G$133,3,FALSE)</f>
        <v>25.04.93 1</v>
      </c>
      <c r="E68" s="30" t="str">
        <f>VLOOKUP(A68,'[9]пр.взв.'!$B$7:$G$133,4,FALSE)</f>
        <v>Нижегородская, Бор</v>
      </c>
      <c r="F68" s="30">
        <f>VLOOKUP(A68,'[9]пр.взв.'!$B$7:$G$133,5,FALSE)</f>
        <v>0</v>
      </c>
      <c r="G68" s="30" t="str">
        <f>VLOOKUP(A68,'[9]пр.взв.'!$B$7:$G$133,6,FALSE)</f>
        <v>Кочубеев И.А.</v>
      </c>
      <c r="H68" s="27"/>
      <c r="I68" s="29" t="s">
        <v>8</v>
      </c>
      <c r="J68" s="33" t="e">
        <f>VLOOKUP(H68,'[10]пр.взв.'!$B$7:$G$133,2,FALSE)</f>
        <v>#N/A</v>
      </c>
      <c r="K68" s="33" t="e">
        <f>VLOOKUP(H68,'[10]пр.взв.'!$B$7:$G$133,3,FALSE)</f>
        <v>#N/A</v>
      </c>
      <c r="L68" s="33" t="e">
        <f>VLOOKUP(H68,'[10]пр.взв.'!$B$7:$G$133,4,FALSE)</f>
        <v>#N/A</v>
      </c>
      <c r="M68" s="33" t="e">
        <f>VLOOKUP(H68,'[10]пр.взв.'!$B$7:$G$133,5,FALSE)</f>
        <v>#N/A</v>
      </c>
      <c r="N68" s="33" t="e">
        <f>VLOOKUP(H68,'[10]пр.взв.'!$B$7:$G$133,6,FALSE)</f>
        <v>#N/A</v>
      </c>
    </row>
    <row r="69" spans="1:14" s="3" customFormat="1" ht="12.75">
      <c r="A69" s="27"/>
      <c r="B69" s="29"/>
      <c r="C69" s="31"/>
      <c r="D69" s="31"/>
      <c r="E69" s="31"/>
      <c r="F69" s="31"/>
      <c r="G69" s="31"/>
      <c r="H69" s="27"/>
      <c r="I69" s="29"/>
      <c r="J69" s="34"/>
      <c r="K69" s="34"/>
      <c r="L69" s="34"/>
      <c r="M69" s="34"/>
      <c r="N69" s="34"/>
    </row>
    <row r="70" spans="1:14" s="3" customFormat="1" ht="12.75" customHeight="1">
      <c r="A70" s="27">
        <v>2</v>
      </c>
      <c r="B70" s="29" t="s">
        <v>9</v>
      </c>
      <c r="C70" s="30" t="str">
        <f>VLOOKUP(A70,'[9]пр.взв.'!$B$7:$G$133,2,FALSE)</f>
        <v>БОРОДАЙ Михаил Олегович</v>
      </c>
      <c r="D70" s="30" t="str">
        <f>VLOOKUP(A70,'[9]пр.взв.'!$B$7:$G$133,3,FALSE)</f>
        <v>08.04.94 кмс</v>
      </c>
      <c r="E70" s="30" t="str">
        <f>VLOOKUP(A70,'[9]пр.взв.'!$B$7:$G$133,4,FALSE)</f>
        <v>Самарская, Самара</v>
      </c>
      <c r="F70" s="30">
        <f>VLOOKUP(A70,'[9]пр.взв.'!$B$7:$G$133,5,FALSE)</f>
        <v>0</v>
      </c>
      <c r="G70" s="30" t="str">
        <f>VLOOKUP(A70,'[9]пр.взв.'!$B$7:$G$133,6,FALSE)</f>
        <v>Киргизов ВВ, Коновалов АП</v>
      </c>
      <c r="H70" s="27"/>
      <c r="I70" s="29" t="s">
        <v>9</v>
      </c>
      <c r="J70" s="33" t="e">
        <f>VLOOKUP(H70,'[10]пр.взв.'!$B$7:$G$133,2,FALSE)</f>
        <v>#N/A</v>
      </c>
      <c r="K70" s="33" t="e">
        <f>VLOOKUP(H70,'[10]пр.взв.'!$B$7:$G$133,3,FALSE)</f>
        <v>#N/A</v>
      </c>
      <c r="L70" s="33" t="e">
        <f>VLOOKUP(H70,'[10]пр.взв.'!$B$7:$G$133,4,FALSE)</f>
        <v>#N/A</v>
      </c>
      <c r="M70" s="33" t="e">
        <f>VLOOKUP(H70,'[10]пр.взв.'!$B$7:$G$133,5,FALSE)</f>
        <v>#N/A</v>
      </c>
      <c r="N70" s="33" t="e">
        <f>VLOOKUP(H70,'[10]пр.взв.'!$B$7:$G$133,6,FALSE)</f>
        <v>#N/A</v>
      </c>
    </row>
    <row r="71" spans="1:14" s="3" customFormat="1" ht="12.75">
      <c r="A71" s="27"/>
      <c r="B71" s="29"/>
      <c r="C71" s="31"/>
      <c r="D71" s="31"/>
      <c r="E71" s="31"/>
      <c r="F71" s="31"/>
      <c r="G71" s="31"/>
      <c r="H71" s="27"/>
      <c r="I71" s="29"/>
      <c r="J71" s="34"/>
      <c r="K71" s="34"/>
      <c r="L71" s="34"/>
      <c r="M71" s="34"/>
      <c r="N71" s="34"/>
    </row>
    <row r="72" spans="1:14" s="3" customFormat="1" ht="12.75" customHeight="1">
      <c r="A72" s="27"/>
      <c r="B72" s="32" t="s">
        <v>9</v>
      </c>
      <c r="C72" s="33" t="e">
        <f>VLOOKUP(A72,'[9]пр.взв.'!$B$7:$G$133,2,FALSE)</f>
        <v>#N/A</v>
      </c>
      <c r="D72" s="33" t="e">
        <f>VLOOKUP(A72,'[9]пр.взв.'!$B$7:$G$133,3,FALSE)</f>
        <v>#N/A</v>
      </c>
      <c r="E72" s="33" t="e">
        <f>VLOOKUP(A72,'[9]пр.взв.'!$B$7:$G$133,4,FALSE)</f>
        <v>#N/A</v>
      </c>
      <c r="F72" s="33" t="e">
        <f>VLOOKUP(A72,'[9]пр.взв.'!$B$7:$G$133,5,FALSE)</f>
        <v>#N/A</v>
      </c>
      <c r="G72" s="33" t="e">
        <f>VLOOKUP(A72,'[9]пр.взв.'!$B$7:$G$133,6,FALSE)</f>
        <v>#N/A</v>
      </c>
      <c r="H72" s="27"/>
      <c r="I72" s="29" t="s">
        <v>9</v>
      </c>
      <c r="J72" s="33" t="e">
        <f>VLOOKUP(H72,'[10]пр.взв.'!$B$7:$G$133,2,FALSE)</f>
        <v>#N/A</v>
      </c>
      <c r="K72" s="33" t="e">
        <f>VLOOKUP(H72,'[10]пр.взв.'!$B$7:$G$133,3,FALSE)</f>
        <v>#N/A</v>
      </c>
      <c r="L72" s="33" t="e">
        <f>VLOOKUP(H72,'[10]пр.взв.'!$B$7:$G$133,4,FALSE)</f>
        <v>#N/A</v>
      </c>
      <c r="M72" s="33" t="e">
        <f>VLOOKUP(H72,'[10]пр.взв.'!$B$7:$G$133,5,FALSE)</f>
        <v>#N/A</v>
      </c>
      <c r="N72" s="33" t="e">
        <f>VLOOKUP(H72,'[10]пр.взв.'!$B$7:$G$133,6,FALSE)</f>
        <v>#N/A</v>
      </c>
    </row>
    <row r="73" spans="1:14" s="3" customFormat="1" ht="13.5" thickBot="1">
      <c r="A73" s="27"/>
      <c r="B73" s="35"/>
      <c r="C73" s="34"/>
      <c r="D73" s="34"/>
      <c r="E73" s="34"/>
      <c r="F73" s="34"/>
      <c r="G73" s="34"/>
      <c r="H73" s="27"/>
      <c r="I73" s="36"/>
      <c r="J73" s="34"/>
      <c r="K73" s="34"/>
      <c r="L73" s="34"/>
      <c r="M73" s="34"/>
      <c r="N73" s="34"/>
    </row>
    <row r="84" spans="8:14" ht="15.75">
      <c r="H84" s="2" t="str">
        <f>'[1]реквизиты'!$A$6</f>
        <v>Гл. судья, судья МК</v>
      </c>
      <c r="I84" s="14"/>
      <c r="J84" s="13"/>
      <c r="K84" s="16"/>
      <c r="L84" s="16"/>
      <c r="M84" s="14" t="str">
        <f>'[1]реквизиты'!$G$6</f>
        <v>Рыбаков А.Б.</v>
      </c>
      <c r="N84" s="13"/>
    </row>
    <row r="85" spans="8:14" ht="12.75">
      <c r="H85" s="15"/>
      <c r="I85" s="14"/>
      <c r="J85" s="13"/>
      <c r="K85" s="13"/>
      <c r="L85" s="13"/>
      <c r="M85" s="13" t="str">
        <f>'[1]реквизиты'!$G$7</f>
        <v>/Чебоксары/</v>
      </c>
      <c r="N85" s="13"/>
    </row>
    <row r="86" spans="8:14" ht="12.75">
      <c r="H86" s="3"/>
      <c r="I86" s="3"/>
      <c r="J86" s="3"/>
      <c r="K86" s="3"/>
      <c r="L86" s="3"/>
      <c r="M86" s="3"/>
      <c r="N86" s="3"/>
    </row>
    <row r="87" spans="8:14" ht="12.75">
      <c r="H87" s="15" t="str">
        <f>'[1]реквизиты'!$A$8</f>
        <v>Гл. секретарь, судья ВК</v>
      </c>
      <c r="I87" s="14"/>
      <c r="J87" s="13"/>
      <c r="K87" s="16"/>
      <c r="L87" s="16"/>
      <c r="M87" s="14" t="str">
        <f>'[1]реквизиты'!$G$8</f>
        <v>Рожков В.И.</v>
      </c>
      <c r="N87" s="13"/>
    </row>
    <row r="88" spans="8:14" ht="12.75">
      <c r="H88" s="13"/>
      <c r="I88" s="13"/>
      <c r="J88" s="13"/>
      <c r="K88" s="13"/>
      <c r="L88" s="13"/>
      <c r="M88" s="13" t="str">
        <f>'[1]реквизиты'!$G$9</f>
        <v>/Саратов/</v>
      </c>
      <c r="N88" s="13"/>
    </row>
  </sheetData>
  <sheetProtection/>
  <mergeCells count="448">
    <mergeCell ref="K72:K73"/>
    <mergeCell ref="L72:L73"/>
    <mergeCell ref="M72:M73"/>
    <mergeCell ref="N72:N73"/>
    <mergeCell ref="A62:A63"/>
    <mergeCell ref="A64:A65"/>
    <mergeCell ref="A66:A67"/>
    <mergeCell ref="A68:A69"/>
    <mergeCell ref="A70:A71"/>
    <mergeCell ref="A72:A73"/>
    <mergeCell ref="N70:N71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H70:H71"/>
    <mergeCell ref="I70:I71"/>
    <mergeCell ref="J70:J71"/>
    <mergeCell ref="K70:K71"/>
    <mergeCell ref="L70:L71"/>
    <mergeCell ref="M70:M71"/>
    <mergeCell ref="K68:K69"/>
    <mergeCell ref="L68:L69"/>
    <mergeCell ref="M68:M69"/>
    <mergeCell ref="N68:N69"/>
    <mergeCell ref="B70:B71"/>
    <mergeCell ref="C70:C71"/>
    <mergeCell ref="D70:D71"/>
    <mergeCell ref="E70:E71"/>
    <mergeCell ref="F70:F71"/>
    <mergeCell ref="G70:G71"/>
    <mergeCell ref="N66:N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H66:H67"/>
    <mergeCell ref="I66:I67"/>
    <mergeCell ref="J66:J67"/>
    <mergeCell ref="K66:K67"/>
    <mergeCell ref="L66:L67"/>
    <mergeCell ref="M66:M67"/>
    <mergeCell ref="K64:K65"/>
    <mergeCell ref="L64:L65"/>
    <mergeCell ref="M64:M65"/>
    <mergeCell ref="N64:N65"/>
    <mergeCell ref="B66:B67"/>
    <mergeCell ref="C66:C67"/>
    <mergeCell ref="D66:D67"/>
    <mergeCell ref="E66:E67"/>
    <mergeCell ref="F66:F67"/>
    <mergeCell ref="G66:G67"/>
    <mergeCell ref="N62:N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H62:H63"/>
    <mergeCell ref="I62:I63"/>
    <mergeCell ref="J62:J63"/>
    <mergeCell ref="K62:K63"/>
    <mergeCell ref="L62:L63"/>
    <mergeCell ref="M62:M63"/>
    <mergeCell ref="B62:B63"/>
    <mergeCell ref="C62:C63"/>
    <mergeCell ref="D62:D63"/>
    <mergeCell ref="E62:E63"/>
    <mergeCell ref="F62:F63"/>
    <mergeCell ref="G62:G63"/>
    <mergeCell ref="I58:I59"/>
    <mergeCell ref="J58:J59"/>
    <mergeCell ref="K58:K59"/>
    <mergeCell ref="L58:L59"/>
    <mergeCell ref="M58:M59"/>
    <mergeCell ref="N58:N59"/>
    <mergeCell ref="M56:M57"/>
    <mergeCell ref="N56:N57"/>
    <mergeCell ref="A58:A59"/>
    <mergeCell ref="B58:B59"/>
    <mergeCell ref="C58:C59"/>
    <mergeCell ref="D58:D59"/>
    <mergeCell ref="E58:E59"/>
    <mergeCell ref="F58:F59"/>
    <mergeCell ref="G58:G59"/>
    <mergeCell ref="H58:H59"/>
    <mergeCell ref="G56:G57"/>
    <mergeCell ref="H56:H57"/>
    <mergeCell ref="I56:I57"/>
    <mergeCell ref="J56:J57"/>
    <mergeCell ref="K56:K57"/>
    <mergeCell ref="L56:L57"/>
    <mergeCell ref="A56:A57"/>
    <mergeCell ref="B56:B57"/>
    <mergeCell ref="C56:C57"/>
    <mergeCell ref="D56:D57"/>
    <mergeCell ref="E56:E57"/>
    <mergeCell ref="F56:F57"/>
    <mergeCell ref="I54:I55"/>
    <mergeCell ref="J54:J55"/>
    <mergeCell ref="K54:K55"/>
    <mergeCell ref="L54:L55"/>
    <mergeCell ref="M54:M55"/>
    <mergeCell ref="N54:N55"/>
    <mergeCell ref="M52:M53"/>
    <mergeCell ref="N52:N53"/>
    <mergeCell ref="A54:A55"/>
    <mergeCell ref="B54:B55"/>
    <mergeCell ref="C54:C55"/>
    <mergeCell ref="D54:D55"/>
    <mergeCell ref="E54:E55"/>
    <mergeCell ref="F54:F55"/>
    <mergeCell ref="G54:G55"/>
    <mergeCell ref="H54:H55"/>
    <mergeCell ref="G52:G53"/>
    <mergeCell ref="H52:H53"/>
    <mergeCell ref="I52:I53"/>
    <mergeCell ref="J52:J53"/>
    <mergeCell ref="K52:K53"/>
    <mergeCell ref="L52:L53"/>
    <mergeCell ref="A52:A53"/>
    <mergeCell ref="B52:B53"/>
    <mergeCell ref="C52:C53"/>
    <mergeCell ref="D52:D53"/>
    <mergeCell ref="E52:E53"/>
    <mergeCell ref="F52:F53"/>
    <mergeCell ref="I50:I51"/>
    <mergeCell ref="J50:J51"/>
    <mergeCell ref="K50:K51"/>
    <mergeCell ref="L50:L51"/>
    <mergeCell ref="M50:M51"/>
    <mergeCell ref="N50:N51"/>
    <mergeCell ref="M48:M49"/>
    <mergeCell ref="N48:N49"/>
    <mergeCell ref="A50:A51"/>
    <mergeCell ref="B50:B51"/>
    <mergeCell ref="C50:C51"/>
    <mergeCell ref="D50:D51"/>
    <mergeCell ref="E50:E51"/>
    <mergeCell ref="F50:F51"/>
    <mergeCell ref="G50:G51"/>
    <mergeCell ref="H50:H51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I46:I47"/>
    <mergeCell ref="J46:J47"/>
    <mergeCell ref="K46:K47"/>
    <mergeCell ref="L46:L47"/>
    <mergeCell ref="M46:M47"/>
    <mergeCell ref="N46:N47"/>
    <mergeCell ref="B46:B47"/>
    <mergeCell ref="C46:C47"/>
    <mergeCell ref="D46:D47"/>
    <mergeCell ref="E46:E47"/>
    <mergeCell ref="F46:F47"/>
    <mergeCell ref="G46:G47"/>
    <mergeCell ref="I43:I44"/>
    <mergeCell ref="J43:J44"/>
    <mergeCell ref="K43:K44"/>
    <mergeCell ref="L43:L44"/>
    <mergeCell ref="M43:M44"/>
    <mergeCell ref="N43:N44"/>
    <mergeCell ref="M41:M42"/>
    <mergeCell ref="N41:N42"/>
    <mergeCell ref="A43:A44"/>
    <mergeCell ref="B43:B44"/>
    <mergeCell ref="C43:C44"/>
    <mergeCell ref="D43:D44"/>
    <mergeCell ref="E43:E44"/>
    <mergeCell ref="F43:F44"/>
    <mergeCell ref="G43:G44"/>
    <mergeCell ref="H43:H44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I39:I40"/>
    <mergeCell ref="J39:J40"/>
    <mergeCell ref="K39:K40"/>
    <mergeCell ref="L39:L40"/>
    <mergeCell ref="M39:M40"/>
    <mergeCell ref="N39:N40"/>
    <mergeCell ref="M37:M38"/>
    <mergeCell ref="N37:N38"/>
    <mergeCell ref="A39:A40"/>
    <mergeCell ref="B39:B40"/>
    <mergeCell ref="C39:C40"/>
    <mergeCell ref="D39:D40"/>
    <mergeCell ref="E39:E40"/>
    <mergeCell ref="F39:F40"/>
    <mergeCell ref="G39:G40"/>
    <mergeCell ref="H39:H40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I35:I36"/>
    <mergeCell ref="J35:J36"/>
    <mergeCell ref="K35:K36"/>
    <mergeCell ref="L35:L36"/>
    <mergeCell ref="M35:M36"/>
    <mergeCell ref="N35:N36"/>
    <mergeCell ref="M33:M34"/>
    <mergeCell ref="N33:N34"/>
    <mergeCell ref="A35:A36"/>
    <mergeCell ref="B35:B36"/>
    <mergeCell ref="C35:C36"/>
    <mergeCell ref="D35:D36"/>
    <mergeCell ref="E35:E36"/>
    <mergeCell ref="F35:F36"/>
    <mergeCell ref="G35:G36"/>
    <mergeCell ref="H35:H36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I30:I31"/>
    <mergeCell ref="J30:J31"/>
    <mergeCell ref="K30:K31"/>
    <mergeCell ref="L30:L31"/>
    <mergeCell ref="M30:M31"/>
    <mergeCell ref="N30:N31"/>
    <mergeCell ref="M28:M29"/>
    <mergeCell ref="N28:N29"/>
    <mergeCell ref="A30:A31"/>
    <mergeCell ref="B30:B31"/>
    <mergeCell ref="C30:C31"/>
    <mergeCell ref="D30:D31"/>
    <mergeCell ref="E30:E31"/>
    <mergeCell ref="F30:F31"/>
    <mergeCell ref="G30:G31"/>
    <mergeCell ref="H30:H31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I26:I27"/>
    <mergeCell ref="J26:J27"/>
    <mergeCell ref="K26:K27"/>
    <mergeCell ref="L26:L27"/>
    <mergeCell ref="M26:M27"/>
    <mergeCell ref="N26:N27"/>
    <mergeCell ref="M24:M25"/>
    <mergeCell ref="N24:N25"/>
    <mergeCell ref="A26:A27"/>
    <mergeCell ref="B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I22:I23"/>
    <mergeCell ref="J22:J23"/>
    <mergeCell ref="K22:K23"/>
    <mergeCell ref="L22:L23"/>
    <mergeCell ref="M22:M23"/>
    <mergeCell ref="N22:N23"/>
    <mergeCell ref="M20:M21"/>
    <mergeCell ref="N20:N21"/>
    <mergeCell ref="A22:A23"/>
    <mergeCell ref="B22:B23"/>
    <mergeCell ref="C22:C23"/>
    <mergeCell ref="D22:D23"/>
    <mergeCell ref="E22:E23"/>
    <mergeCell ref="F22:F23"/>
    <mergeCell ref="G22:G23"/>
    <mergeCell ref="H22:H23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I17:I18"/>
    <mergeCell ref="J17:J18"/>
    <mergeCell ref="K17:K18"/>
    <mergeCell ref="L17:L18"/>
    <mergeCell ref="M17:M18"/>
    <mergeCell ref="N17:N18"/>
    <mergeCell ref="M15:M16"/>
    <mergeCell ref="N15:N16"/>
    <mergeCell ref="A17:A18"/>
    <mergeCell ref="B17:B18"/>
    <mergeCell ref="C17:C18"/>
    <mergeCell ref="D17:D18"/>
    <mergeCell ref="E17:E18"/>
    <mergeCell ref="F17:F18"/>
    <mergeCell ref="G17:G18"/>
    <mergeCell ref="H17:H18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I13:I14"/>
    <mergeCell ref="J13:J14"/>
    <mergeCell ref="K13:K14"/>
    <mergeCell ref="L13:L14"/>
    <mergeCell ref="M13:M14"/>
    <mergeCell ref="N13:N14"/>
    <mergeCell ref="M11:M12"/>
    <mergeCell ref="N11:N12"/>
    <mergeCell ref="A13:A14"/>
    <mergeCell ref="B13:B14"/>
    <mergeCell ref="C13:C14"/>
    <mergeCell ref="D13:D14"/>
    <mergeCell ref="E13:E14"/>
    <mergeCell ref="F13:F14"/>
    <mergeCell ref="G13:G14"/>
    <mergeCell ref="H13:H14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I9:I10"/>
    <mergeCell ref="J9:J10"/>
    <mergeCell ref="K9:K10"/>
    <mergeCell ref="L9:L10"/>
    <mergeCell ref="M9:M10"/>
    <mergeCell ref="N9:N10"/>
    <mergeCell ref="M7:M8"/>
    <mergeCell ref="N7:N8"/>
    <mergeCell ref="A9:A10"/>
    <mergeCell ref="B9:B10"/>
    <mergeCell ref="C9:C10"/>
    <mergeCell ref="D9:D10"/>
    <mergeCell ref="E9:E10"/>
    <mergeCell ref="F9:F10"/>
    <mergeCell ref="G9:G10"/>
    <mergeCell ref="H9:H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I5:I6"/>
    <mergeCell ref="J5:J6"/>
    <mergeCell ref="K5:K6"/>
    <mergeCell ref="L5:L6"/>
    <mergeCell ref="M5:M6"/>
    <mergeCell ref="N5:N6"/>
    <mergeCell ref="A1:N1"/>
    <mergeCell ref="A2:N2"/>
    <mergeCell ref="A3:N3"/>
    <mergeCell ref="A4:N4"/>
    <mergeCell ref="B5:B6"/>
    <mergeCell ref="C5:C6"/>
    <mergeCell ref="D5:D6"/>
    <mergeCell ref="E5:E6"/>
    <mergeCell ref="F5:F6"/>
    <mergeCell ref="G5:G6"/>
  </mergeCells>
  <printOptions/>
  <pageMargins left="0.15748031496062992" right="0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2011-12-19T15:47:37Z</cp:lastPrinted>
  <dcterms:created xsi:type="dcterms:W3CDTF">1996-10-08T23:32:33Z</dcterms:created>
  <dcterms:modified xsi:type="dcterms:W3CDTF">2011-12-19T16:57:08Z</dcterms:modified>
  <cp:category/>
  <cp:version/>
  <cp:contentType/>
  <cp:contentStatus/>
</cp:coreProperties>
</file>