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юниорки (2)" sheetId="1" r:id="rId1"/>
    <sheet name="юниорки" sheetId="2" r:id="rId2"/>
    <sheet name="Лист2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<sst xmlns="http://schemas.openxmlformats.org/spreadsheetml/2006/main" count="139" uniqueCount="13">
  <si>
    <t>МЕСТО</t>
  </si>
  <si>
    <t>Ф.И.О</t>
  </si>
  <si>
    <t>Дата рожд., разряд</t>
  </si>
  <si>
    <t>Округ, субъект, город, ведомство</t>
  </si>
  <si>
    <t>№ карт.</t>
  </si>
  <si>
    <t>Тренер</t>
  </si>
  <si>
    <t>1</t>
  </si>
  <si>
    <t>2</t>
  </si>
  <si>
    <t>3</t>
  </si>
  <si>
    <t>5</t>
  </si>
  <si>
    <t>ВСЕРОССИЙСКАЯ ФЕДЕРАЦИЯ САМБО</t>
  </si>
  <si>
    <t>СПИСОК ПРИЗЕРОВ</t>
  </si>
  <si>
    <t>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</si>
</sst>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u val="single"/>
      <sz val="10"/>
      <color indexed="12"/>
      <name val="Arial"/>
      <family val="2"/>
    </font>
    <font>
      <b/>
      <sz val="14"/>
      <color indexed="10"/>
      <name val="CyrillicOld"/>
      <family val="0"/>
    </font>
    <font>
      <sz val="11"/>
      <color indexed="55"/>
      <name val="Calibri"/>
      <family val="2"/>
    </font>
    <font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5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10"/>
      <color indexed="6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4" fillId="0" borderId="0" xfId="0" applyFont="1" applyAlignment="1">
      <alignment/>
    </xf>
    <xf numFmtId="0" fontId="44" fillId="33" borderId="0" xfId="0" applyFont="1" applyFill="1" applyAlignment="1">
      <alignment/>
    </xf>
    <xf numFmtId="0" fontId="44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44" fillId="33" borderId="21" xfId="0" applyFont="1" applyFill="1" applyBorder="1" applyAlignment="1">
      <alignment/>
    </xf>
    <xf numFmtId="0" fontId="45" fillId="33" borderId="19" xfId="0" applyFont="1" applyFill="1" applyBorder="1" applyAlignment="1">
      <alignment horizontal="left" vertical="center" wrapText="1"/>
    </xf>
    <xf numFmtId="0" fontId="45" fillId="33" borderId="20" xfId="0" applyFont="1" applyFill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1009650</xdr:colOff>
      <xdr:row>10</xdr:row>
      <xdr:rowOff>19050</xdr:rowOff>
    </xdr:from>
    <xdr:to>
      <xdr:col>5</xdr:col>
      <xdr:colOff>19050</xdr:colOff>
      <xdr:row>13</xdr:row>
      <xdr:rowOff>47625</xdr:rowOff>
    </xdr:to>
    <xdr:sp>
      <xdr:nvSpPr>
        <xdr:cNvPr id="1" name="WordArt 6"/>
        <xdr:cNvSpPr>
          <a:spLocks/>
        </xdr:cNvSpPr>
      </xdr:nvSpPr>
      <xdr:spPr>
        <a:xfrm>
          <a:off x="1485900" y="1857375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44</a:t>
          </a:r>
        </a:p>
      </xdr:txBody>
    </xdr:sp>
    <xdr:clientData/>
  </xdr:twoCellAnchor>
  <xdr:twoCellAnchor>
    <xdr:from>
      <xdr:col>10</xdr:col>
      <xdr:colOff>76200</xdr:colOff>
      <xdr:row>10</xdr:row>
      <xdr:rowOff>28575</xdr:rowOff>
    </xdr:from>
    <xdr:to>
      <xdr:col>12</xdr:col>
      <xdr:colOff>285750</xdr:colOff>
      <xdr:row>13</xdr:row>
      <xdr:rowOff>57150</xdr:rowOff>
    </xdr:to>
    <xdr:sp>
      <xdr:nvSpPr>
        <xdr:cNvPr id="2" name="WordArt 7"/>
        <xdr:cNvSpPr>
          <a:spLocks/>
        </xdr:cNvSpPr>
      </xdr:nvSpPr>
      <xdr:spPr>
        <a:xfrm>
          <a:off x="6457950" y="1866900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48</a:t>
          </a:r>
        </a:p>
      </xdr:txBody>
    </xdr:sp>
    <xdr:clientData/>
  </xdr:twoCellAnchor>
  <xdr:twoCellAnchor>
    <xdr:from>
      <xdr:col>2</xdr:col>
      <xdr:colOff>809625</xdr:colOff>
      <xdr:row>18</xdr:row>
      <xdr:rowOff>123825</xdr:rowOff>
    </xdr:from>
    <xdr:to>
      <xdr:col>4</xdr:col>
      <xdr:colOff>914400</xdr:colOff>
      <xdr:row>21</xdr:row>
      <xdr:rowOff>152400</xdr:rowOff>
    </xdr:to>
    <xdr:sp>
      <xdr:nvSpPr>
        <xdr:cNvPr id="3" name="WordArt 8"/>
        <xdr:cNvSpPr>
          <a:spLocks/>
        </xdr:cNvSpPr>
      </xdr:nvSpPr>
      <xdr:spPr>
        <a:xfrm>
          <a:off x="1285875" y="3267075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1</xdr:col>
      <xdr:colOff>114300</xdr:colOff>
      <xdr:row>0</xdr:row>
      <xdr:rowOff>66675</xdr:rowOff>
    </xdr:from>
    <xdr:to>
      <xdr:col>2</xdr:col>
      <xdr:colOff>438150</xdr:colOff>
      <xdr:row>3</xdr:row>
      <xdr:rowOff>123825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"/>
          <a:ext cx="70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1009650</xdr:colOff>
      <xdr:row>10</xdr:row>
      <xdr:rowOff>19050</xdr:rowOff>
    </xdr:from>
    <xdr:to>
      <xdr:col>12</xdr:col>
      <xdr:colOff>19050</xdr:colOff>
      <xdr:row>13</xdr:row>
      <xdr:rowOff>47625</xdr:rowOff>
    </xdr:to>
    <xdr:sp>
      <xdr:nvSpPr>
        <xdr:cNvPr id="5" name="WordArt 6"/>
        <xdr:cNvSpPr>
          <a:spLocks/>
        </xdr:cNvSpPr>
      </xdr:nvSpPr>
      <xdr:spPr>
        <a:xfrm>
          <a:off x="6238875" y="1857375"/>
          <a:ext cx="178117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971550</xdr:colOff>
      <xdr:row>19</xdr:row>
      <xdr:rowOff>0</xdr:rowOff>
    </xdr:from>
    <xdr:to>
      <xdr:col>4</xdr:col>
      <xdr:colOff>1076325</xdr:colOff>
      <xdr:row>22</xdr:row>
      <xdr:rowOff>28575</xdr:rowOff>
    </xdr:to>
    <xdr:sp>
      <xdr:nvSpPr>
        <xdr:cNvPr id="6" name="WordArt 6"/>
        <xdr:cNvSpPr>
          <a:spLocks/>
        </xdr:cNvSpPr>
      </xdr:nvSpPr>
      <xdr:spPr>
        <a:xfrm>
          <a:off x="1447800" y="3305175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809625</xdr:colOff>
      <xdr:row>18</xdr:row>
      <xdr:rowOff>123825</xdr:rowOff>
    </xdr:from>
    <xdr:to>
      <xdr:col>11</xdr:col>
      <xdr:colOff>914400</xdr:colOff>
      <xdr:row>21</xdr:row>
      <xdr:rowOff>152400</xdr:rowOff>
    </xdr:to>
    <xdr:sp>
      <xdr:nvSpPr>
        <xdr:cNvPr id="7" name="WordArt 8"/>
        <xdr:cNvSpPr>
          <a:spLocks/>
        </xdr:cNvSpPr>
      </xdr:nvSpPr>
      <xdr:spPr>
        <a:xfrm>
          <a:off x="6038850" y="3267075"/>
          <a:ext cx="18669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1009650</xdr:colOff>
      <xdr:row>19</xdr:row>
      <xdr:rowOff>19050</xdr:rowOff>
    </xdr:from>
    <xdr:to>
      <xdr:col>12</xdr:col>
      <xdr:colOff>19050</xdr:colOff>
      <xdr:row>22</xdr:row>
      <xdr:rowOff>47625</xdr:rowOff>
    </xdr:to>
    <xdr:sp>
      <xdr:nvSpPr>
        <xdr:cNvPr id="8" name="WordArt 6"/>
        <xdr:cNvSpPr>
          <a:spLocks/>
        </xdr:cNvSpPr>
      </xdr:nvSpPr>
      <xdr:spPr>
        <a:xfrm>
          <a:off x="6238875" y="3324225"/>
          <a:ext cx="178117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809625</xdr:colOff>
      <xdr:row>9</xdr:row>
      <xdr:rowOff>123825</xdr:rowOff>
    </xdr:from>
    <xdr:to>
      <xdr:col>11</xdr:col>
      <xdr:colOff>914400</xdr:colOff>
      <xdr:row>12</xdr:row>
      <xdr:rowOff>152400</xdr:rowOff>
    </xdr:to>
    <xdr:sp>
      <xdr:nvSpPr>
        <xdr:cNvPr id="9" name="WordArt 8"/>
        <xdr:cNvSpPr>
          <a:spLocks/>
        </xdr:cNvSpPr>
      </xdr:nvSpPr>
      <xdr:spPr>
        <a:xfrm>
          <a:off x="6038850" y="1800225"/>
          <a:ext cx="18669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1009650</xdr:colOff>
      <xdr:row>10</xdr:row>
      <xdr:rowOff>19050</xdr:rowOff>
    </xdr:from>
    <xdr:to>
      <xdr:col>12</xdr:col>
      <xdr:colOff>19050</xdr:colOff>
      <xdr:row>13</xdr:row>
      <xdr:rowOff>47625</xdr:rowOff>
    </xdr:to>
    <xdr:sp>
      <xdr:nvSpPr>
        <xdr:cNvPr id="10" name="WordArt 6"/>
        <xdr:cNvSpPr>
          <a:spLocks/>
        </xdr:cNvSpPr>
      </xdr:nvSpPr>
      <xdr:spPr>
        <a:xfrm>
          <a:off x="6238875" y="1857375"/>
          <a:ext cx="178117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1009650</xdr:colOff>
      <xdr:row>10</xdr:row>
      <xdr:rowOff>19050</xdr:rowOff>
    </xdr:from>
    <xdr:to>
      <xdr:col>12</xdr:col>
      <xdr:colOff>19050</xdr:colOff>
      <xdr:row>13</xdr:row>
      <xdr:rowOff>47625</xdr:rowOff>
    </xdr:to>
    <xdr:sp>
      <xdr:nvSpPr>
        <xdr:cNvPr id="11" name="WordArt 6"/>
        <xdr:cNvSpPr>
          <a:spLocks/>
        </xdr:cNvSpPr>
      </xdr:nvSpPr>
      <xdr:spPr>
        <a:xfrm>
          <a:off x="6238875" y="1857375"/>
          <a:ext cx="178117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3</xdr:col>
      <xdr:colOff>76200</xdr:colOff>
      <xdr:row>19</xdr:row>
      <xdr:rowOff>28575</xdr:rowOff>
    </xdr:from>
    <xdr:to>
      <xdr:col>5</xdr:col>
      <xdr:colOff>285750</xdr:colOff>
      <xdr:row>22</xdr:row>
      <xdr:rowOff>57150</xdr:rowOff>
    </xdr:to>
    <xdr:sp>
      <xdr:nvSpPr>
        <xdr:cNvPr id="12" name="WordArt 7"/>
        <xdr:cNvSpPr>
          <a:spLocks/>
        </xdr:cNvSpPr>
      </xdr:nvSpPr>
      <xdr:spPr>
        <a:xfrm>
          <a:off x="1666875" y="3333750"/>
          <a:ext cx="19145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52</a:t>
          </a:r>
        </a:p>
      </xdr:txBody>
    </xdr:sp>
    <xdr:clientData/>
  </xdr:twoCellAnchor>
  <xdr:twoCellAnchor>
    <xdr:from>
      <xdr:col>2</xdr:col>
      <xdr:colOff>1009650</xdr:colOff>
      <xdr:row>19</xdr:row>
      <xdr:rowOff>19050</xdr:rowOff>
    </xdr:from>
    <xdr:to>
      <xdr:col>5</xdr:col>
      <xdr:colOff>19050</xdr:colOff>
      <xdr:row>22</xdr:row>
      <xdr:rowOff>47625</xdr:rowOff>
    </xdr:to>
    <xdr:sp>
      <xdr:nvSpPr>
        <xdr:cNvPr id="13" name="WordArt 6"/>
        <xdr:cNvSpPr>
          <a:spLocks/>
        </xdr:cNvSpPr>
      </xdr:nvSpPr>
      <xdr:spPr>
        <a:xfrm>
          <a:off x="1485900" y="3324225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809625</xdr:colOff>
      <xdr:row>18</xdr:row>
      <xdr:rowOff>123825</xdr:rowOff>
    </xdr:from>
    <xdr:to>
      <xdr:col>4</xdr:col>
      <xdr:colOff>914400</xdr:colOff>
      <xdr:row>21</xdr:row>
      <xdr:rowOff>152400</xdr:rowOff>
    </xdr:to>
    <xdr:sp>
      <xdr:nvSpPr>
        <xdr:cNvPr id="14" name="WordArt 8"/>
        <xdr:cNvSpPr>
          <a:spLocks/>
        </xdr:cNvSpPr>
      </xdr:nvSpPr>
      <xdr:spPr>
        <a:xfrm>
          <a:off x="1285875" y="3267075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1009650</xdr:colOff>
      <xdr:row>19</xdr:row>
      <xdr:rowOff>19050</xdr:rowOff>
    </xdr:from>
    <xdr:to>
      <xdr:col>5</xdr:col>
      <xdr:colOff>19050</xdr:colOff>
      <xdr:row>22</xdr:row>
      <xdr:rowOff>47625</xdr:rowOff>
    </xdr:to>
    <xdr:sp>
      <xdr:nvSpPr>
        <xdr:cNvPr id="15" name="WordArt 6"/>
        <xdr:cNvSpPr>
          <a:spLocks/>
        </xdr:cNvSpPr>
      </xdr:nvSpPr>
      <xdr:spPr>
        <a:xfrm>
          <a:off x="1485900" y="3324225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809625</xdr:colOff>
      <xdr:row>18</xdr:row>
      <xdr:rowOff>123825</xdr:rowOff>
    </xdr:from>
    <xdr:to>
      <xdr:col>11</xdr:col>
      <xdr:colOff>914400</xdr:colOff>
      <xdr:row>21</xdr:row>
      <xdr:rowOff>152400</xdr:rowOff>
    </xdr:to>
    <xdr:sp>
      <xdr:nvSpPr>
        <xdr:cNvPr id="16" name="WordArt 8"/>
        <xdr:cNvSpPr>
          <a:spLocks/>
        </xdr:cNvSpPr>
      </xdr:nvSpPr>
      <xdr:spPr>
        <a:xfrm>
          <a:off x="6038850" y="3267075"/>
          <a:ext cx="18669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56</a:t>
          </a:r>
        </a:p>
      </xdr:txBody>
    </xdr:sp>
    <xdr:clientData/>
  </xdr:twoCellAnchor>
  <xdr:twoCellAnchor>
    <xdr:from>
      <xdr:col>9</xdr:col>
      <xdr:colOff>971550</xdr:colOff>
      <xdr:row>19</xdr:row>
      <xdr:rowOff>0</xdr:rowOff>
    </xdr:from>
    <xdr:to>
      <xdr:col>11</xdr:col>
      <xdr:colOff>1009650</xdr:colOff>
      <xdr:row>22</xdr:row>
      <xdr:rowOff>28575</xdr:rowOff>
    </xdr:to>
    <xdr:sp>
      <xdr:nvSpPr>
        <xdr:cNvPr id="17" name="WordArt 6"/>
        <xdr:cNvSpPr>
          <a:spLocks/>
        </xdr:cNvSpPr>
      </xdr:nvSpPr>
      <xdr:spPr>
        <a:xfrm>
          <a:off x="6200775" y="3305175"/>
          <a:ext cx="18002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1066800</xdr:colOff>
      <xdr:row>27</xdr:row>
      <xdr:rowOff>104775</xdr:rowOff>
    </xdr:from>
    <xdr:to>
      <xdr:col>5</xdr:col>
      <xdr:colOff>123825</xdr:colOff>
      <xdr:row>30</xdr:row>
      <xdr:rowOff>133350</xdr:rowOff>
    </xdr:to>
    <xdr:sp>
      <xdr:nvSpPr>
        <xdr:cNvPr id="18" name="WordArt 9"/>
        <xdr:cNvSpPr>
          <a:spLocks/>
        </xdr:cNvSpPr>
      </xdr:nvSpPr>
      <xdr:spPr>
        <a:xfrm>
          <a:off x="1543050" y="4714875"/>
          <a:ext cx="18764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60</a:t>
          </a:r>
        </a:p>
      </xdr:txBody>
    </xdr:sp>
    <xdr:clientData/>
  </xdr:twoCellAnchor>
  <xdr:twoCellAnchor>
    <xdr:from>
      <xdr:col>2</xdr:col>
      <xdr:colOff>809625</xdr:colOff>
      <xdr:row>27</xdr:row>
      <xdr:rowOff>123825</xdr:rowOff>
    </xdr:from>
    <xdr:to>
      <xdr:col>4</xdr:col>
      <xdr:colOff>914400</xdr:colOff>
      <xdr:row>30</xdr:row>
      <xdr:rowOff>152400</xdr:rowOff>
    </xdr:to>
    <xdr:sp>
      <xdr:nvSpPr>
        <xdr:cNvPr id="19" name="WordArt 8"/>
        <xdr:cNvSpPr>
          <a:spLocks/>
        </xdr:cNvSpPr>
      </xdr:nvSpPr>
      <xdr:spPr>
        <a:xfrm>
          <a:off x="1285875" y="4733925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1009650</xdr:colOff>
      <xdr:row>28</xdr:row>
      <xdr:rowOff>19050</xdr:rowOff>
    </xdr:from>
    <xdr:to>
      <xdr:col>5</xdr:col>
      <xdr:colOff>19050</xdr:colOff>
      <xdr:row>31</xdr:row>
      <xdr:rowOff>47625</xdr:rowOff>
    </xdr:to>
    <xdr:sp>
      <xdr:nvSpPr>
        <xdr:cNvPr id="20" name="WordArt 6"/>
        <xdr:cNvSpPr>
          <a:spLocks/>
        </xdr:cNvSpPr>
      </xdr:nvSpPr>
      <xdr:spPr>
        <a:xfrm>
          <a:off x="1485900" y="4791075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638175</xdr:colOff>
      <xdr:row>27</xdr:row>
      <xdr:rowOff>123825</xdr:rowOff>
    </xdr:from>
    <xdr:to>
      <xdr:col>11</xdr:col>
      <xdr:colOff>742950</xdr:colOff>
      <xdr:row>30</xdr:row>
      <xdr:rowOff>152400</xdr:rowOff>
    </xdr:to>
    <xdr:sp>
      <xdr:nvSpPr>
        <xdr:cNvPr id="21" name="WordArt 11"/>
        <xdr:cNvSpPr>
          <a:spLocks/>
        </xdr:cNvSpPr>
      </xdr:nvSpPr>
      <xdr:spPr>
        <a:xfrm>
          <a:off x="5867400" y="4733925"/>
          <a:ext cx="18669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64</a:t>
          </a:r>
        </a:p>
      </xdr:txBody>
    </xdr:sp>
    <xdr:clientData/>
  </xdr:twoCellAnchor>
  <xdr:twoCellAnchor>
    <xdr:from>
      <xdr:col>3</xdr:col>
      <xdr:colOff>209550</xdr:colOff>
      <xdr:row>39</xdr:row>
      <xdr:rowOff>9525</xdr:rowOff>
    </xdr:from>
    <xdr:to>
      <xdr:col>5</xdr:col>
      <xdr:colOff>419100</xdr:colOff>
      <xdr:row>42</xdr:row>
      <xdr:rowOff>38100</xdr:rowOff>
    </xdr:to>
    <xdr:sp>
      <xdr:nvSpPr>
        <xdr:cNvPr id="22" name="WordArt 12"/>
        <xdr:cNvSpPr>
          <a:spLocks/>
        </xdr:cNvSpPr>
      </xdr:nvSpPr>
      <xdr:spPr>
        <a:xfrm>
          <a:off x="1800225" y="6591300"/>
          <a:ext cx="19145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68</a:t>
          </a:r>
        </a:p>
      </xdr:txBody>
    </xdr:sp>
    <xdr:clientData/>
  </xdr:twoCellAnchor>
  <xdr:twoCellAnchor>
    <xdr:from>
      <xdr:col>9</xdr:col>
      <xdr:colOff>1028700</xdr:colOff>
      <xdr:row>38</xdr:row>
      <xdr:rowOff>152400</xdr:rowOff>
    </xdr:from>
    <xdr:to>
      <xdr:col>12</xdr:col>
      <xdr:colOff>85725</xdr:colOff>
      <xdr:row>42</xdr:row>
      <xdr:rowOff>19050</xdr:rowOff>
    </xdr:to>
    <xdr:sp>
      <xdr:nvSpPr>
        <xdr:cNvPr id="23" name="WordArt 16"/>
        <xdr:cNvSpPr>
          <a:spLocks/>
        </xdr:cNvSpPr>
      </xdr:nvSpPr>
      <xdr:spPr>
        <a:xfrm>
          <a:off x="6257925" y="6572250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72</a:t>
          </a:r>
        </a:p>
      </xdr:txBody>
    </xdr:sp>
    <xdr:clientData/>
  </xdr:twoCellAnchor>
  <xdr:twoCellAnchor>
    <xdr:from>
      <xdr:col>2</xdr:col>
      <xdr:colOff>981075</xdr:colOff>
      <xdr:row>49</xdr:row>
      <xdr:rowOff>9525</xdr:rowOff>
    </xdr:from>
    <xdr:to>
      <xdr:col>5</xdr:col>
      <xdr:colOff>38100</xdr:colOff>
      <xdr:row>52</xdr:row>
      <xdr:rowOff>38100</xdr:rowOff>
    </xdr:to>
    <xdr:sp>
      <xdr:nvSpPr>
        <xdr:cNvPr id="24" name="WordArt 14"/>
        <xdr:cNvSpPr>
          <a:spLocks/>
        </xdr:cNvSpPr>
      </xdr:nvSpPr>
      <xdr:spPr>
        <a:xfrm>
          <a:off x="1457325" y="8220075"/>
          <a:ext cx="18764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80</a:t>
          </a:r>
        </a:p>
      </xdr:txBody>
    </xdr:sp>
    <xdr:clientData/>
  </xdr:twoCellAnchor>
  <xdr:twoCellAnchor>
    <xdr:from>
      <xdr:col>9</xdr:col>
      <xdr:colOff>971550</xdr:colOff>
      <xdr:row>49</xdr:row>
      <xdr:rowOff>28575</xdr:rowOff>
    </xdr:from>
    <xdr:to>
      <xdr:col>13</xdr:col>
      <xdr:colOff>57150</xdr:colOff>
      <xdr:row>52</xdr:row>
      <xdr:rowOff>57150</xdr:rowOff>
    </xdr:to>
    <xdr:sp>
      <xdr:nvSpPr>
        <xdr:cNvPr id="25" name="WordArt 18"/>
        <xdr:cNvSpPr>
          <a:spLocks/>
        </xdr:cNvSpPr>
      </xdr:nvSpPr>
      <xdr:spPr>
        <a:xfrm>
          <a:off x="6200775" y="8239125"/>
          <a:ext cx="246697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св. 80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1009650</xdr:colOff>
      <xdr:row>10</xdr:row>
      <xdr:rowOff>19050</xdr:rowOff>
    </xdr:from>
    <xdr:to>
      <xdr:col>5</xdr:col>
      <xdr:colOff>19050</xdr:colOff>
      <xdr:row>13</xdr:row>
      <xdr:rowOff>47625</xdr:rowOff>
    </xdr:to>
    <xdr:sp>
      <xdr:nvSpPr>
        <xdr:cNvPr id="1" name="WordArt 6"/>
        <xdr:cNvSpPr>
          <a:spLocks/>
        </xdr:cNvSpPr>
      </xdr:nvSpPr>
      <xdr:spPr>
        <a:xfrm>
          <a:off x="1485900" y="1857375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44</a:t>
          </a:r>
        </a:p>
      </xdr:txBody>
    </xdr:sp>
    <xdr:clientData/>
  </xdr:twoCellAnchor>
  <xdr:twoCellAnchor>
    <xdr:from>
      <xdr:col>10</xdr:col>
      <xdr:colOff>76200</xdr:colOff>
      <xdr:row>10</xdr:row>
      <xdr:rowOff>28575</xdr:rowOff>
    </xdr:from>
    <xdr:to>
      <xdr:col>12</xdr:col>
      <xdr:colOff>285750</xdr:colOff>
      <xdr:row>13</xdr:row>
      <xdr:rowOff>57150</xdr:rowOff>
    </xdr:to>
    <xdr:sp>
      <xdr:nvSpPr>
        <xdr:cNvPr id="2" name="WordArt 7"/>
        <xdr:cNvSpPr>
          <a:spLocks/>
        </xdr:cNvSpPr>
      </xdr:nvSpPr>
      <xdr:spPr>
        <a:xfrm>
          <a:off x="6457950" y="1866900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48</a:t>
          </a:r>
        </a:p>
      </xdr:txBody>
    </xdr:sp>
    <xdr:clientData/>
  </xdr:twoCellAnchor>
  <xdr:twoCellAnchor>
    <xdr:from>
      <xdr:col>2</xdr:col>
      <xdr:colOff>809625</xdr:colOff>
      <xdr:row>22</xdr:row>
      <xdr:rowOff>123825</xdr:rowOff>
    </xdr:from>
    <xdr:to>
      <xdr:col>4</xdr:col>
      <xdr:colOff>914400</xdr:colOff>
      <xdr:row>25</xdr:row>
      <xdr:rowOff>152400</xdr:rowOff>
    </xdr:to>
    <xdr:sp>
      <xdr:nvSpPr>
        <xdr:cNvPr id="3" name="WordArt 8"/>
        <xdr:cNvSpPr>
          <a:spLocks/>
        </xdr:cNvSpPr>
      </xdr:nvSpPr>
      <xdr:spPr>
        <a:xfrm>
          <a:off x="1285875" y="3924300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1</xdr:col>
      <xdr:colOff>114300</xdr:colOff>
      <xdr:row>0</xdr:row>
      <xdr:rowOff>66675</xdr:rowOff>
    </xdr:from>
    <xdr:to>
      <xdr:col>2</xdr:col>
      <xdr:colOff>438150</xdr:colOff>
      <xdr:row>3</xdr:row>
      <xdr:rowOff>123825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"/>
          <a:ext cx="70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1009650</xdr:colOff>
      <xdr:row>10</xdr:row>
      <xdr:rowOff>19050</xdr:rowOff>
    </xdr:from>
    <xdr:to>
      <xdr:col>12</xdr:col>
      <xdr:colOff>19050</xdr:colOff>
      <xdr:row>13</xdr:row>
      <xdr:rowOff>47625</xdr:rowOff>
    </xdr:to>
    <xdr:sp>
      <xdr:nvSpPr>
        <xdr:cNvPr id="5" name="WordArt 6"/>
        <xdr:cNvSpPr>
          <a:spLocks/>
        </xdr:cNvSpPr>
      </xdr:nvSpPr>
      <xdr:spPr>
        <a:xfrm>
          <a:off x="6238875" y="1857375"/>
          <a:ext cx="178117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971550</xdr:colOff>
      <xdr:row>23</xdr:row>
      <xdr:rowOff>0</xdr:rowOff>
    </xdr:from>
    <xdr:to>
      <xdr:col>4</xdr:col>
      <xdr:colOff>1076325</xdr:colOff>
      <xdr:row>26</xdr:row>
      <xdr:rowOff>28575</xdr:rowOff>
    </xdr:to>
    <xdr:sp>
      <xdr:nvSpPr>
        <xdr:cNvPr id="6" name="WordArt 6"/>
        <xdr:cNvSpPr>
          <a:spLocks/>
        </xdr:cNvSpPr>
      </xdr:nvSpPr>
      <xdr:spPr>
        <a:xfrm>
          <a:off x="1447800" y="3962400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809625</xdr:colOff>
      <xdr:row>22</xdr:row>
      <xdr:rowOff>123825</xdr:rowOff>
    </xdr:from>
    <xdr:to>
      <xdr:col>11</xdr:col>
      <xdr:colOff>914400</xdr:colOff>
      <xdr:row>25</xdr:row>
      <xdr:rowOff>152400</xdr:rowOff>
    </xdr:to>
    <xdr:sp>
      <xdr:nvSpPr>
        <xdr:cNvPr id="7" name="WordArt 8"/>
        <xdr:cNvSpPr>
          <a:spLocks/>
        </xdr:cNvSpPr>
      </xdr:nvSpPr>
      <xdr:spPr>
        <a:xfrm>
          <a:off x="6038850" y="3924300"/>
          <a:ext cx="18669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1009650</xdr:colOff>
      <xdr:row>23</xdr:row>
      <xdr:rowOff>19050</xdr:rowOff>
    </xdr:from>
    <xdr:to>
      <xdr:col>12</xdr:col>
      <xdr:colOff>19050</xdr:colOff>
      <xdr:row>26</xdr:row>
      <xdr:rowOff>47625</xdr:rowOff>
    </xdr:to>
    <xdr:sp>
      <xdr:nvSpPr>
        <xdr:cNvPr id="8" name="WordArt 6"/>
        <xdr:cNvSpPr>
          <a:spLocks/>
        </xdr:cNvSpPr>
      </xdr:nvSpPr>
      <xdr:spPr>
        <a:xfrm>
          <a:off x="6238875" y="3981450"/>
          <a:ext cx="178117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809625</xdr:colOff>
      <xdr:row>9</xdr:row>
      <xdr:rowOff>123825</xdr:rowOff>
    </xdr:from>
    <xdr:to>
      <xdr:col>11</xdr:col>
      <xdr:colOff>914400</xdr:colOff>
      <xdr:row>12</xdr:row>
      <xdr:rowOff>152400</xdr:rowOff>
    </xdr:to>
    <xdr:sp>
      <xdr:nvSpPr>
        <xdr:cNvPr id="9" name="WordArt 8"/>
        <xdr:cNvSpPr>
          <a:spLocks/>
        </xdr:cNvSpPr>
      </xdr:nvSpPr>
      <xdr:spPr>
        <a:xfrm>
          <a:off x="6038850" y="1800225"/>
          <a:ext cx="18669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1009650</xdr:colOff>
      <xdr:row>10</xdr:row>
      <xdr:rowOff>19050</xdr:rowOff>
    </xdr:from>
    <xdr:to>
      <xdr:col>12</xdr:col>
      <xdr:colOff>19050</xdr:colOff>
      <xdr:row>13</xdr:row>
      <xdr:rowOff>47625</xdr:rowOff>
    </xdr:to>
    <xdr:sp>
      <xdr:nvSpPr>
        <xdr:cNvPr id="10" name="WordArt 6"/>
        <xdr:cNvSpPr>
          <a:spLocks/>
        </xdr:cNvSpPr>
      </xdr:nvSpPr>
      <xdr:spPr>
        <a:xfrm>
          <a:off x="6238875" y="1857375"/>
          <a:ext cx="178117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1009650</xdr:colOff>
      <xdr:row>10</xdr:row>
      <xdr:rowOff>19050</xdr:rowOff>
    </xdr:from>
    <xdr:to>
      <xdr:col>12</xdr:col>
      <xdr:colOff>19050</xdr:colOff>
      <xdr:row>13</xdr:row>
      <xdr:rowOff>47625</xdr:rowOff>
    </xdr:to>
    <xdr:sp>
      <xdr:nvSpPr>
        <xdr:cNvPr id="11" name="WordArt 6"/>
        <xdr:cNvSpPr>
          <a:spLocks/>
        </xdr:cNvSpPr>
      </xdr:nvSpPr>
      <xdr:spPr>
        <a:xfrm>
          <a:off x="6238875" y="1857375"/>
          <a:ext cx="178117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3</xdr:col>
      <xdr:colOff>76200</xdr:colOff>
      <xdr:row>23</xdr:row>
      <xdr:rowOff>28575</xdr:rowOff>
    </xdr:from>
    <xdr:to>
      <xdr:col>5</xdr:col>
      <xdr:colOff>285750</xdr:colOff>
      <xdr:row>26</xdr:row>
      <xdr:rowOff>57150</xdr:rowOff>
    </xdr:to>
    <xdr:sp>
      <xdr:nvSpPr>
        <xdr:cNvPr id="12" name="WordArt 7"/>
        <xdr:cNvSpPr>
          <a:spLocks/>
        </xdr:cNvSpPr>
      </xdr:nvSpPr>
      <xdr:spPr>
        <a:xfrm>
          <a:off x="1666875" y="3990975"/>
          <a:ext cx="19145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52</a:t>
          </a:r>
        </a:p>
      </xdr:txBody>
    </xdr:sp>
    <xdr:clientData/>
  </xdr:twoCellAnchor>
  <xdr:twoCellAnchor>
    <xdr:from>
      <xdr:col>2</xdr:col>
      <xdr:colOff>1009650</xdr:colOff>
      <xdr:row>23</xdr:row>
      <xdr:rowOff>19050</xdr:rowOff>
    </xdr:from>
    <xdr:to>
      <xdr:col>5</xdr:col>
      <xdr:colOff>19050</xdr:colOff>
      <xdr:row>26</xdr:row>
      <xdr:rowOff>47625</xdr:rowOff>
    </xdr:to>
    <xdr:sp>
      <xdr:nvSpPr>
        <xdr:cNvPr id="13" name="WordArt 6"/>
        <xdr:cNvSpPr>
          <a:spLocks/>
        </xdr:cNvSpPr>
      </xdr:nvSpPr>
      <xdr:spPr>
        <a:xfrm>
          <a:off x="1485900" y="3981450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809625</xdr:colOff>
      <xdr:row>22</xdr:row>
      <xdr:rowOff>123825</xdr:rowOff>
    </xdr:from>
    <xdr:to>
      <xdr:col>4</xdr:col>
      <xdr:colOff>914400</xdr:colOff>
      <xdr:row>25</xdr:row>
      <xdr:rowOff>152400</xdr:rowOff>
    </xdr:to>
    <xdr:sp>
      <xdr:nvSpPr>
        <xdr:cNvPr id="14" name="WordArt 8"/>
        <xdr:cNvSpPr>
          <a:spLocks/>
        </xdr:cNvSpPr>
      </xdr:nvSpPr>
      <xdr:spPr>
        <a:xfrm>
          <a:off x="1285875" y="3924300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1009650</xdr:colOff>
      <xdr:row>23</xdr:row>
      <xdr:rowOff>19050</xdr:rowOff>
    </xdr:from>
    <xdr:to>
      <xdr:col>5</xdr:col>
      <xdr:colOff>19050</xdr:colOff>
      <xdr:row>26</xdr:row>
      <xdr:rowOff>47625</xdr:rowOff>
    </xdr:to>
    <xdr:sp>
      <xdr:nvSpPr>
        <xdr:cNvPr id="15" name="WordArt 6"/>
        <xdr:cNvSpPr>
          <a:spLocks/>
        </xdr:cNvSpPr>
      </xdr:nvSpPr>
      <xdr:spPr>
        <a:xfrm>
          <a:off x="1485900" y="3981450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809625</xdr:colOff>
      <xdr:row>22</xdr:row>
      <xdr:rowOff>123825</xdr:rowOff>
    </xdr:from>
    <xdr:to>
      <xdr:col>11</xdr:col>
      <xdr:colOff>914400</xdr:colOff>
      <xdr:row>25</xdr:row>
      <xdr:rowOff>152400</xdr:rowOff>
    </xdr:to>
    <xdr:sp>
      <xdr:nvSpPr>
        <xdr:cNvPr id="16" name="WordArt 8"/>
        <xdr:cNvSpPr>
          <a:spLocks/>
        </xdr:cNvSpPr>
      </xdr:nvSpPr>
      <xdr:spPr>
        <a:xfrm>
          <a:off x="6038850" y="3924300"/>
          <a:ext cx="18669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56</a:t>
          </a:r>
        </a:p>
      </xdr:txBody>
    </xdr:sp>
    <xdr:clientData/>
  </xdr:twoCellAnchor>
  <xdr:twoCellAnchor>
    <xdr:from>
      <xdr:col>9</xdr:col>
      <xdr:colOff>971550</xdr:colOff>
      <xdr:row>23</xdr:row>
      <xdr:rowOff>0</xdr:rowOff>
    </xdr:from>
    <xdr:to>
      <xdr:col>11</xdr:col>
      <xdr:colOff>1009650</xdr:colOff>
      <xdr:row>26</xdr:row>
      <xdr:rowOff>28575</xdr:rowOff>
    </xdr:to>
    <xdr:sp>
      <xdr:nvSpPr>
        <xdr:cNvPr id="17" name="WordArt 6"/>
        <xdr:cNvSpPr>
          <a:spLocks/>
        </xdr:cNvSpPr>
      </xdr:nvSpPr>
      <xdr:spPr>
        <a:xfrm>
          <a:off x="6200775" y="3962400"/>
          <a:ext cx="18002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1066800</xdr:colOff>
      <xdr:row>35</xdr:row>
      <xdr:rowOff>104775</xdr:rowOff>
    </xdr:from>
    <xdr:to>
      <xdr:col>5</xdr:col>
      <xdr:colOff>123825</xdr:colOff>
      <xdr:row>38</xdr:row>
      <xdr:rowOff>133350</xdr:rowOff>
    </xdr:to>
    <xdr:sp>
      <xdr:nvSpPr>
        <xdr:cNvPr id="18" name="WordArt 9"/>
        <xdr:cNvSpPr>
          <a:spLocks/>
        </xdr:cNvSpPr>
      </xdr:nvSpPr>
      <xdr:spPr>
        <a:xfrm>
          <a:off x="1543050" y="6038850"/>
          <a:ext cx="18764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60</a:t>
          </a:r>
        </a:p>
      </xdr:txBody>
    </xdr:sp>
    <xdr:clientData/>
  </xdr:twoCellAnchor>
  <xdr:twoCellAnchor>
    <xdr:from>
      <xdr:col>2</xdr:col>
      <xdr:colOff>809625</xdr:colOff>
      <xdr:row>35</xdr:row>
      <xdr:rowOff>123825</xdr:rowOff>
    </xdr:from>
    <xdr:to>
      <xdr:col>4</xdr:col>
      <xdr:colOff>914400</xdr:colOff>
      <xdr:row>38</xdr:row>
      <xdr:rowOff>152400</xdr:rowOff>
    </xdr:to>
    <xdr:sp>
      <xdr:nvSpPr>
        <xdr:cNvPr id="19" name="WordArt 8"/>
        <xdr:cNvSpPr>
          <a:spLocks/>
        </xdr:cNvSpPr>
      </xdr:nvSpPr>
      <xdr:spPr>
        <a:xfrm>
          <a:off x="1285875" y="6057900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1009650</xdr:colOff>
      <xdr:row>36</xdr:row>
      <xdr:rowOff>19050</xdr:rowOff>
    </xdr:from>
    <xdr:to>
      <xdr:col>5</xdr:col>
      <xdr:colOff>19050</xdr:colOff>
      <xdr:row>39</xdr:row>
      <xdr:rowOff>47625</xdr:rowOff>
    </xdr:to>
    <xdr:sp>
      <xdr:nvSpPr>
        <xdr:cNvPr id="20" name="WordArt 6"/>
        <xdr:cNvSpPr>
          <a:spLocks/>
        </xdr:cNvSpPr>
      </xdr:nvSpPr>
      <xdr:spPr>
        <a:xfrm>
          <a:off x="1485900" y="6115050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638175</xdr:colOff>
      <xdr:row>35</xdr:row>
      <xdr:rowOff>123825</xdr:rowOff>
    </xdr:from>
    <xdr:to>
      <xdr:col>11</xdr:col>
      <xdr:colOff>742950</xdr:colOff>
      <xdr:row>38</xdr:row>
      <xdr:rowOff>152400</xdr:rowOff>
    </xdr:to>
    <xdr:sp>
      <xdr:nvSpPr>
        <xdr:cNvPr id="21" name="WordArt 11"/>
        <xdr:cNvSpPr>
          <a:spLocks/>
        </xdr:cNvSpPr>
      </xdr:nvSpPr>
      <xdr:spPr>
        <a:xfrm>
          <a:off x="5867400" y="6057900"/>
          <a:ext cx="18669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64</a:t>
          </a:r>
        </a:p>
      </xdr:txBody>
    </xdr:sp>
    <xdr:clientData/>
  </xdr:twoCellAnchor>
  <xdr:twoCellAnchor>
    <xdr:from>
      <xdr:col>3</xdr:col>
      <xdr:colOff>209550</xdr:colOff>
      <xdr:row>51</xdr:row>
      <xdr:rowOff>9525</xdr:rowOff>
    </xdr:from>
    <xdr:to>
      <xdr:col>5</xdr:col>
      <xdr:colOff>419100</xdr:colOff>
      <xdr:row>54</xdr:row>
      <xdr:rowOff>38100</xdr:rowOff>
    </xdr:to>
    <xdr:sp>
      <xdr:nvSpPr>
        <xdr:cNvPr id="22" name="WordArt 12"/>
        <xdr:cNvSpPr>
          <a:spLocks/>
        </xdr:cNvSpPr>
      </xdr:nvSpPr>
      <xdr:spPr>
        <a:xfrm>
          <a:off x="1800225" y="8572500"/>
          <a:ext cx="19145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68</a:t>
          </a:r>
        </a:p>
      </xdr:txBody>
    </xdr:sp>
    <xdr:clientData/>
  </xdr:twoCellAnchor>
  <xdr:twoCellAnchor>
    <xdr:from>
      <xdr:col>9</xdr:col>
      <xdr:colOff>1028700</xdr:colOff>
      <xdr:row>50</xdr:row>
      <xdr:rowOff>152400</xdr:rowOff>
    </xdr:from>
    <xdr:to>
      <xdr:col>12</xdr:col>
      <xdr:colOff>85725</xdr:colOff>
      <xdr:row>54</xdr:row>
      <xdr:rowOff>19050</xdr:rowOff>
    </xdr:to>
    <xdr:sp>
      <xdr:nvSpPr>
        <xdr:cNvPr id="23" name="WordArt 16"/>
        <xdr:cNvSpPr>
          <a:spLocks/>
        </xdr:cNvSpPr>
      </xdr:nvSpPr>
      <xdr:spPr>
        <a:xfrm>
          <a:off x="6257925" y="8553450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72</a:t>
          </a:r>
        </a:p>
      </xdr:txBody>
    </xdr:sp>
    <xdr:clientData/>
  </xdr:twoCellAnchor>
  <xdr:twoCellAnchor>
    <xdr:from>
      <xdr:col>2</xdr:col>
      <xdr:colOff>981075</xdr:colOff>
      <xdr:row>65</xdr:row>
      <xdr:rowOff>9525</xdr:rowOff>
    </xdr:from>
    <xdr:to>
      <xdr:col>5</xdr:col>
      <xdr:colOff>38100</xdr:colOff>
      <xdr:row>68</xdr:row>
      <xdr:rowOff>38100</xdr:rowOff>
    </xdr:to>
    <xdr:sp>
      <xdr:nvSpPr>
        <xdr:cNvPr id="24" name="WordArt 14"/>
        <xdr:cNvSpPr>
          <a:spLocks/>
        </xdr:cNvSpPr>
      </xdr:nvSpPr>
      <xdr:spPr>
        <a:xfrm>
          <a:off x="1457325" y="10848975"/>
          <a:ext cx="18764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80</a:t>
          </a:r>
        </a:p>
      </xdr:txBody>
    </xdr:sp>
    <xdr:clientData/>
  </xdr:twoCellAnchor>
  <xdr:twoCellAnchor>
    <xdr:from>
      <xdr:col>9</xdr:col>
      <xdr:colOff>971550</xdr:colOff>
      <xdr:row>65</xdr:row>
      <xdr:rowOff>28575</xdr:rowOff>
    </xdr:from>
    <xdr:to>
      <xdr:col>13</xdr:col>
      <xdr:colOff>57150</xdr:colOff>
      <xdr:row>68</xdr:row>
      <xdr:rowOff>57150</xdr:rowOff>
    </xdr:to>
    <xdr:sp>
      <xdr:nvSpPr>
        <xdr:cNvPr id="25" name="WordArt 18"/>
        <xdr:cNvSpPr>
          <a:spLocks/>
        </xdr:cNvSpPr>
      </xdr:nvSpPr>
      <xdr:spPr>
        <a:xfrm>
          <a:off x="6200775" y="10868025"/>
          <a:ext cx="246697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св. 80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8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+8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5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4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4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5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6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6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6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</sheetNames>
    <sheetDataSet>
      <sheetData sheetId="0">
        <row r="2">
          <cell r="A2" t="str">
            <v>Первенство Приволжского федерального округа по самбо среди юниорок 1992-93 гг.р.</v>
          </cell>
        </row>
        <row r="3">
          <cell r="A3" t="str">
            <v>18-24 декабря 2011 года            город Кстово</v>
          </cell>
        </row>
        <row r="6">
          <cell r="A6" t="str">
            <v>Гл. судья, судья МК</v>
          </cell>
          <cell r="G6" t="str">
            <v>Рыбаков А.Б.</v>
          </cell>
        </row>
        <row r="7">
          <cell r="G7" t="str">
            <v>/Чебоксары/</v>
          </cell>
        </row>
        <row r="8">
          <cell r="A8" t="str">
            <v>Гл. секретарь, судья МК</v>
          </cell>
          <cell r="G8" t="str">
            <v>Рожков В.И.</v>
          </cell>
        </row>
        <row r="9">
          <cell r="G9" t="str">
            <v>/Саратов/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пр.хода"/>
      <sheetName val="пр.взв"/>
      <sheetName val="ит.пр"/>
      <sheetName val="пф"/>
      <sheetName val="Наградной лист"/>
    </sheetNames>
    <sheetDataSet>
      <sheetData sheetId="2">
        <row r="7">
          <cell r="B7">
            <v>1</v>
          </cell>
          <cell r="C7" t="str">
            <v>ТАРАСОВА Анастасия Витальевна</v>
          </cell>
          <cell r="D7" t="str">
            <v>08.10.93 кмс</v>
          </cell>
          <cell r="E7" t="str">
            <v>Чувашская респ., Новочебоксарск</v>
          </cell>
          <cell r="G7" t="str">
            <v>Петров НН</v>
          </cell>
        </row>
        <row r="9">
          <cell r="B9">
            <v>2</v>
          </cell>
          <cell r="C9" t="str">
            <v>РОМАНОВА Карина Олеговна</v>
          </cell>
          <cell r="D9" t="str">
            <v>11.10.94 1</v>
          </cell>
          <cell r="E9" t="str">
            <v>Татарстан, Казань </v>
          </cell>
          <cell r="G9" t="str">
            <v>Гарипова ЗР</v>
          </cell>
        </row>
        <row r="11">
          <cell r="B11">
            <v>3</v>
          </cell>
          <cell r="C11" t="str">
            <v>КУЛЬБАБЕНКО Татьяна Борисовна</v>
          </cell>
          <cell r="D11" t="str">
            <v>24.11.92 кмс</v>
          </cell>
          <cell r="E11" t="str">
            <v>Оренбургская, Бузулук</v>
          </cell>
          <cell r="G11" t="str">
            <v>Плотников ПД</v>
          </cell>
        </row>
        <row r="13">
          <cell r="B13">
            <v>4</v>
          </cell>
          <cell r="C13" t="str">
            <v>КУЗНЕЦОВА Вероника Владимировна</v>
          </cell>
          <cell r="D13" t="str">
            <v>24.11.92 кмс</v>
          </cell>
          <cell r="E13" t="str">
            <v>Башкортостан, Уфа МО</v>
          </cell>
          <cell r="G13" t="str">
            <v>Ефимов ГН</v>
          </cell>
        </row>
        <row r="15">
          <cell r="B15">
            <v>5</v>
          </cell>
          <cell r="C15" t="str">
            <v>РУЖЕЙНИКОВА Татьяна Павловна</v>
          </cell>
          <cell r="D15" t="str">
            <v>03.12.94 1</v>
          </cell>
          <cell r="E15" t="str">
            <v>Оренбургская, Бузулук</v>
          </cell>
          <cell r="G15" t="str">
            <v>Плотников ПД</v>
          </cell>
        </row>
        <row r="17">
          <cell r="B17">
            <v>6</v>
          </cell>
        </row>
        <row r="19">
          <cell r="B19">
            <v>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пр.хода"/>
      <sheetName val="пр.взв"/>
      <sheetName val="ит.пр"/>
      <sheetName val="пф"/>
      <sheetName val="Наградной лист"/>
    </sheetNames>
    <sheetDataSet>
      <sheetData sheetId="2">
        <row r="7">
          <cell r="B7">
            <v>1</v>
          </cell>
          <cell r="C7" t="str">
            <v>Сафина Изиля Рустамовна</v>
          </cell>
          <cell r="D7" t="str">
            <v>27.08.94 1</v>
          </cell>
          <cell r="E7" t="str">
            <v>Татарстан, Апастово</v>
          </cell>
          <cell r="G7" t="str">
            <v>Валиулин ИА</v>
          </cell>
        </row>
        <row r="9">
          <cell r="B9">
            <v>2</v>
          </cell>
          <cell r="C9" t="str">
            <v>ПЛУЖНОВА Екатерина Михайловна</v>
          </cell>
          <cell r="D9" t="str">
            <v>24.07.94 кмс</v>
          </cell>
          <cell r="E9" t="str">
            <v>Оренбургская, Бузулук</v>
          </cell>
          <cell r="G9" t="str">
            <v>Плотников ПД</v>
          </cell>
        </row>
        <row r="11">
          <cell r="B11">
            <v>3</v>
          </cell>
        </row>
        <row r="13">
          <cell r="B13">
            <v>4</v>
          </cell>
        </row>
        <row r="15">
          <cell r="B15">
            <v>5</v>
          </cell>
        </row>
        <row r="17">
          <cell r="B17">
            <v>6</v>
          </cell>
        </row>
        <row r="19">
          <cell r="B19">
            <v>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пр.хода"/>
      <sheetName val="пр.взв"/>
      <sheetName val="ит.пр"/>
      <sheetName val="пф"/>
      <sheetName val="Наградной лист"/>
    </sheetNames>
    <sheetDataSet>
      <sheetData sheetId="2">
        <row r="7">
          <cell r="B7">
            <v>1</v>
          </cell>
          <cell r="C7" t="str">
            <v>ШУРЛОВА Елена Викторовна</v>
          </cell>
          <cell r="D7" t="str">
            <v>20.11.93 кмс</v>
          </cell>
          <cell r="E7" t="str">
            <v>Пензенская обл. ВС</v>
          </cell>
          <cell r="F7" t="str">
            <v>003171</v>
          </cell>
          <cell r="G7" t="str">
            <v>Голованов ОИ, Мирзоян СК</v>
          </cell>
        </row>
        <row r="9">
          <cell r="B9">
            <v>2</v>
          </cell>
          <cell r="C9" t="str">
            <v>ДАВЫДОВА Наталия Александровна</v>
          </cell>
          <cell r="D9" t="str">
            <v>02.06.92 1</v>
          </cell>
          <cell r="E9" t="str">
            <v>Саратовская, Балаково ВС</v>
          </cell>
          <cell r="G9" t="str">
            <v>Ачкасов СН</v>
          </cell>
        </row>
        <row r="11">
          <cell r="B11">
            <v>3</v>
          </cell>
          <cell r="C11" t="str">
            <v>ГИНИЯТУЛЛИНА Зилия Ирековна</v>
          </cell>
          <cell r="D11" t="str">
            <v>06.06.92 кмс</v>
          </cell>
          <cell r="E11" t="str">
            <v>Татарстан, Казань Д</v>
          </cell>
          <cell r="G11" t="str">
            <v>Шинкарев ВВ, Швейкин НГ</v>
          </cell>
        </row>
        <row r="13">
          <cell r="B13">
            <v>4</v>
          </cell>
          <cell r="C13" t="str">
            <v>ХАСАЕВА Алина Ильдаровна</v>
          </cell>
          <cell r="D13" t="str">
            <v>16.06.94 кмс</v>
          </cell>
          <cell r="E13" t="str">
            <v>Башкортостан, Стерлитамак МО</v>
          </cell>
          <cell r="G13" t="str">
            <v>Пивоварова ЭМ</v>
          </cell>
        </row>
        <row r="15">
          <cell r="B15">
            <v>5</v>
          </cell>
          <cell r="C15" t="str">
            <v>КУВАТОВА Регина Галиулловна</v>
          </cell>
          <cell r="D15" t="str">
            <v>06.08.92 кмс</v>
          </cell>
          <cell r="E15" t="str">
            <v>Оренбургская, Кувандык</v>
          </cell>
          <cell r="G15" t="str">
            <v>Баширов РЗ, Терсков ИВ</v>
          </cell>
        </row>
        <row r="17">
          <cell r="B17">
            <v>6</v>
          </cell>
          <cell r="C17" t="str">
            <v>ЕФИМОВА Анастасия Владимировна</v>
          </cell>
          <cell r="D17" t="str">
            <v>07.07.92 1</v>
          </cell>
          <cell r="E17" t="str">
            <v>Чувашская респ., Чебоксары</v>
          </cell>
          <cell r="G17" t="str">
            <v>Осипов ДН</v>
          </cell>
        </row>
        <row r="19">
          <cell r="B19">
            <v>7</v>
          </cell>
          <cell r="C19" t="str">
            <v>ЯКУПОВА Эльвира Мухтаровна</v>
          </cell>
          <cell r="D19" t="str">
            <v>26.05.93 кмс</v>
          </cell>
          <cell r="E19" t="str">
            <v>Башкортостан, Стерлитамак МО</v>
          </cell>
          <cell r="G19" t="str">
            <v>Пивоварова ЭМ</v>
          </cell>
        </row>
        <row r="21">
          <cell r="B21">
            <v>8</v>
          </cell>
          <cell r="C21" t="str">
            <v>ХАЛИКОВА Анжелика Ринатовна</v>
          </cell>
          <cell r="D21" t="str">
            <v>23.05.93 кмс</v>
          </cell>
          <cell r="E21" t="str">
            <v>Татарстан, Набережные Челны</v>
          </cell>
          <cell r="G21" t="str">
            <v>Ахметов ШЯ</v>
          </cell>
        </row>
        <row r="23">
          <cell r="B23">
            <v>9</v>
          </cell>
          <cell r="C23" t="str">
            <v>ГУБАЕВА Анна Мыратгелдиевна</v>
          </cell>
          <cell r="D23" t="str">
            <v>27.04.92 кмс</v>
          </cell>
          <cell r="E23" t="str">
            <v>Пермский край,  Добрянка МО</v>
          </cell>
          <cell r="G23" t="str">
            <v>Саломеин РВ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пр.хода"/>
      <sheetName val="пр.взв"/>
      <sheetName val="ит.пр"/>
      <sheetName val="пф"/>
      <sheetName val="Наградной лист"/>
    </sheetNames>
    <sheetDataSet>
      <sheetData sheetId="2">
        <row r="7">
          <cell r="B7">
            <v>1</v>
          </cell>
          <cell r="C7" t="str">
            <v>КАРИМОВА Яна Маратовна</v>
          </cell>
          <cell r="D7" t="str">
            <v>01.12.94 кмс</v>
          </cell>
          <cell r="E7" t="str">
            <v>Башкортостан, Стерлитомак МО</v>
          </cell>
          <cell r="G7" t="str">
            <v>Рябова МА</v>
          </cell>
        </row>
        <row r="9">
          <cell r="B9">
            <v>2</v>
          </cell>
          <cell r="C9" t="str">
            <v>МИШАРОВА Лиана Анатольевна</v>
          </cell>
          <cell r="D9" t="str">
            <v>26.08.94 1</v>
          </cell>
          <cell r="E9" t="str">
            <v>Татарстан, Кукмор</v>
          </cell>
          <cell r="G9" t="str">
            <v>Сайфуллинов КИ</v>
          </cell>
        </row>
        <row r="11">
          <cell r="B11">
            <v>3</v>
          </cell>
          <cell r="C11" t="str">
            <v>РАУШЕНБЕРГ Лариса Александровна</v>
          </cell>
          <cell r="D11" t="str">
            <v>21.1.94 кмс</v>
          </cell>
          <cell r="E11" t="str">
            <v>Оренбургская обл.</v>
          </cell>
          <cell r="G11" t="str">
            <v>Султанов ФН</v>
          </cell>
        </row>
        <row r="13">
          <cell r="B13">
            <v>4</v>
          </cell>
          <cell r="C13" t="str">
            <v>ОВЧИННИКОВА Елена Евгеньевна</v>
          </cell>
          <cell r="D13" t="str">
            <v>16.06.92 мс</v>
          </cell>
          <cell r="E13" t="str">
            <v>Нижегородская, Н. Новгород</v>
          </cell>
          <cell r="G13" t="str">
            <v>Скифская ЕЮ, Бойчук ИЮ</v>
          </cell>
        </row>
        <row r="15">
          <cell r="B15">
            <v>5</v>
          </cell>
          <cell r="C15" t="str">
            <v>ЛАЗУТИНА Екатерина Сергеевна</v>
          </cell>
          <cell r="D15" t="str">
            <v>14.10.94 кмс</v>
          </cell>
          <cell r="E15" t="str">
            <v>Пермский край, Краснокамск ПР</v>
          </cell>
          <cell r="G15" t="str">
            <v>Мухаметшин РГ</v>
          </cell>
        </row>
        <row r="17">
          <cell r="B17">
            <v>6</v>
          </cell>
          <cell r="C17" t="str">
            <v>БИКБЕРДИНА Кристина Геннадьевна</v>
          </cell>
          <cell r="D17" t="str">
            <v>16.03.92 мс</v>
          </cell>
          <cell r="E17" t="str">
            <v>Оренбургская, Кувандык</v>
          </cell>
          <cell r="G17" t="str">
            <v>Баширов РЗ, Умбетов ТА</v>
          </cell>
        </row>
        <row r="19">
          <cell r="B19">
            <v>7</v>
          </cell>
          <cell r="C19" t="str">
            <v>ШАРАФУТДИНОВА Зульфия Рашитовна</v>
          </cell>
          <cell r="D19" t="str">
            <v>19.02.92 1</v>
          </cell>
          <cell r="E19" t="str">
            <v>Чувашская респ., Чебоксары</v>
          </cell>
          <cell r="G19" t="str">
            <v>Ильин ГА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пр.хода"/>
      <sheetName val="пр.взв"/>
      <sheetName val="ит.пр"/>
      <sheetName val="пф"/>
      <sheetName val="Наградной лист"/>
    </sheetNames>
    <sheetDataSet>
      <sheetData sheetId="2">
        <row r="7">
          <cell r="B7">
            <v>1</v>
          </cell>
          <cell r="C7" t="str">
            <v>ВАКИЛОВА Гульназ Фаязовна</v>
          </cell>
          <cell r="D7" t="str">
            <v>01.01.94 1</v>
          </cell>
          <cell r="E7" t="str">
            <v>Татарстан, Елабуга</v>
          </cell>
          <cell r="G7" t="str">
            <v>Галимуллин ИМ</v>
          </cell>
        </row>
        <row r="9">
          <cell r="B9">
            <v>2</v>
          </cell>
          <cell r="C9" t="str">
            <v>САЙФУЛЛИНА Дина Альмировна</v>
          </cell>
          <cell r="D9" t="str">
            <v>06.08.93 кмс</v>
          </cell>
          <cell r="E9" t="str">
            <v>Башкортостан, Уфа МО</v>
          </cell>
          <cell r="G9" t="str">
            <v>Бикташев МР</v>
          </cell>
        </row>
        <row r="11">
          <cell r="B11">
            <v>3</v>
          </cell>
          <cell r="C11" t="str">
            <v>ТИМЧЕНКО Виктория Сергеевна</v>
          </cell>
          <cell r="D11" t="str">
            <v>22.09.93 кмс</v>
          </cell>
          <cell r="E11" t="str">
            <v>Удмуртская респ., Ижевск</v>
          </cell>
          <cell r="G11" t="str">
            <v>Жолобов МВ, Штайн ИВ</v>
          </cell>
        </row>
        <row r="13">
          <cell r="B13">
            <v>4</v>
          </cell>
          <cell r="C13" t="str">
            <v>ЛЕБЕДЕВА Ксения Александровна</v>
          </cell>
          <cell r="D13" t="str">
            <v>01.08.92 кмс</v>
          </cell>
          <cell r="E13" t="str">
            <v>Нижегородская, Кстово</v>
          </cell>
          <cell r="G13" t="str">
            <v>Кожемякин ВС</v>
          </cell>
        </row>
        <row r="15">
          <cell r="B15">
            <v>5</v>
          </cell>
          <cell r="C15" t="str">
            <v>МАКСИМОВА Кристина Владимировна</v>
          </cell>
          <cell r="D15" t="str">
            <v>05.06.92 1</v>
          </cell>
          <cell r="E15" t="str">
            <v>Пермский край,Чайковский МО</v>
          </cell>
          <cell r="G15" t="str">
            <v>Митреев СВ</v>
          </cell>
        </row>
        <row r="17">
          <cell r="B17">
            <v>6</v>
          </cell>
          <cell r="C17" t="str">
            <v>КУРМАНОВА Регина Фаизовна</v>
          </cell>
          <cell r="D17" t="str">
            <v>02.10.94 кмс</v>
          </cell>
          <cell r="E17" t="str">
            <v>Башкортостан, Стерлитомак МО</v>
          </cell>
          <cell r="G17" t="str">
            <v>Рябова МА</v>
          </cell>
        </row>
        <row r="19">
          <cell r="B19">
            <v>7</v>
          </cell>
          <cell r="C19" t="str">
            <v>ЗДОБНОВА Алиса Павловна</v>
          </cell>
          <cell r="D19" t="str">
            <v>30.12.94 1</v>
          </cell>
          <cell r="E19" t="str">
            <v>Татарстан, Нижнекамск</v>
          </cell>
          <cell r="G19" t="str">
            <v>Хамидуллин ФА</v>
          </cell>
        </row>
        <row r="21">
          <cell r="B21">
            <v>8</v>
          </cell>
          <cell r="C21" t="str">
            <v>МИХАЙЛОВА Ксения Евгеньевна</v>
          </cell>
          <cell r="D21" t="str">
            <v>05.02.93 кмс</v>
          </cell>
          <cell r="E21" t="str">
            <v>Оренбургская, Оренбург</v>
          </cell>
          <cell r="G21" t="str">
            <v>Баширов РЗ, Терсков ИВ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пр.хода"/>
      <sheetName val="пр.взв"/>
      <sheetName val="ит.пр"/>
      <sheetName val="пф"/>
      <sheetName val="Наградной лист"/>
    </sheetNames>
    <sheetDataSet>
      <sheetData sheetId="2">
        <row r="7">
          <cell r="B7">
            <v>1</v>
          </cell>
          <cell r="C7" t="str">
            <v>СОБОЛЕВА Юлия Дмитриевна</v>
          </cell>
          <cell r="D7" t="str">
            <v>05.03.93 кмс</v>
          </cell>
          <cell r="E7" t="str">
            <v>Пермский край, Пермь МО</v>
          </cell>
          <cell r="G7" t="str">
            <v>Соболева ЛВ</v>
          </cell>
        </row>
        <row r="9">
          <cell r="B9">
            <v>2</v>
          </cell>
          <cell r="C9" t="str">
            <v>МАГЗУМОВА Екатерина Шухратжоновна</v>
          </cell>
          <cell r="D9" t="str">
            <v>01.05.93 кмс</v>
          </cell>
          <cell r="E9" t="str">
            <v>Самарская, Самара</v>
          </cell>
          <cell r="F9" t="str">
            <v>003202</v>
          </cell>
          <cell r="G9" t="str">
            <v>Сараева АА,Киргизов ВВ</v>
          </cell>
        </row>
        <row r="11">
          <cell r="B11">
            <v>3</v>
          </cell>
          <cell r="C11" t="str">
            <v>УХАБОВА Алина Алексеевна</v>
          </cell>
          <cell r="D11" t="str">
            <v>18.05.93 кмс</v>
          </cell>
          <cell r="E11" t="str">
            <v>Пензенская обл. ВС</v>
          </cell>
          <cell r="G11" t="str">
            <v>Голованов ОИ, Мирзоян СК</v>
          </cell>
        </row>
        <row r="13">
          <cell r="B13">
            <v>4</v>
          </cell>
          <cell r="C13" t="str">
            <v>БИККУЖИНА Алия Минихановна</v>
          </cell>
          <cell r="D13" t="str">
            <v>08.01.92 мс</v>
          </cell>
          <cell r="E13" t="str">
            <v>Оренбургская, Кувандык</v>
          </cell>
          <cell r="G13" t="str">
            <v>Баширов РЗ, Терсков ИВ</v>
          </cell>
        </row>
        <row r="15">
          <cell r="B15">
            <v>5</v>
          </cell>
          <cell r="C15" t="str">
            <v>ПЕТРОВА Анжела Маратовна</v>
          </cell>
          <cell r="D15" t="str">
            <v>12.08.94 кмс</v>
          </cell>
          <cell r="E15" t="str">
            <v>Башкортостан, Давлеканово МО</v>
          </cell>
          <cell r="G15" t="str">
            <v>Никитин АГ</v>
          </cell>
        </row>
        <row r="17">
          <cell r="B17">
            <v>6</v>
          </cell>
          <cell r="C17" t="str">
            <v>ЖУКОВА Ксения Евгеньевна</v>
          </cell>
          <cell r="D17" t="str">
            <v>07.11.92 кмс</v>
          </cell>
          <cell r="E17" t="str">
            <v>Татарстан, Чистополь</v>
          </cell>
          <cell r="F17" t="str">
            <v>008383</v>
          </cell>
          <cell r="G17" t="str">
            <v>Лаврентьев АМ</v>
          </cell>
        </row>
        <row r="19">
          <cell r="B19">
            <v>7</v>
          </cell>
          <cell r="C19" t="str">
            <v>БЕЛЫХ Анастасия Олеговна</v>
          </cell>
          <cell r="D19" t="str">
            <v>25.07.92 кмс</v>
          </cell>
          <cell r="E19" t="str">
            <v>Пермский край, Соликамск МО</v>
          </cell>
          <cell r="G19" t="str">
            <v>Клинова ОА, Клинов ЭН</v>
          </cell>
        </row>
        <row r="21">
          <cell r="B21">
            <v>8</v>
          </cell>
          <cell r="C21" t="str">
            <v>ЧЕРНЕВА Елена Александровна</v>
          </cell>
          <cell r="D21" t="str">
            <v>18.02.94 кмс</v>
          </cell>
          <cell r="E21" t="str">
            <v>Самарская, Самара</v>
          </cell>
          <cell r="G21" t="str">
            <v>Сараева АА,Киргизов ВВ</v>
          </cell>
        </row>
        <row r="23">
          <cell r="B23">
            <v>9</v>
          </cell>
          <cell r="C23" t="str">
            <v>ШУБИНА Анна Сергеевна</v>
          </cell>
          <cell r="D23" t="str">
            <v>19.10.92 кмс</v>
          </cell>
          <cell r="E23" t="str">
            <v>Нижегородская, Дзержинск Д</v>
          </cell>
          <cell r="G23" t="str">
            <v>Берсенев СН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пр.хода"/>
      <sheetName val="пр.взв"/>
      <sheetName val="ит.пр"/>
      <sheetName val="пф"/>
      <sheetName val="Наградной лист"/>
    </sheetNames>
    <sheetDataSet>
      <sheetData sheetId="2">
        <row r="7">
          <cell r="B7">
            <v>1</v>
          </cell>
          <cell r="C7" t="str">
            <v>ЛЕСКЕ Татьяна Сергеевна</v>
          </cell>
          <cell r="D7" t="str">
            <v>19.07.94 кмс</v>
          </cell>
          <cell r="E7" t="str">
            <v>Оренбургская обл.</v>
          </cell>
          <cell r="G7" t="str">
            <v>Султанов ФН</v>
          </cell>
        </row>
        <row r="9">
          <cell r="B9">
            <v>2</v>
          </cell>
          <cell r="C9" t="str">
            <v>КАЛИМУЛЛИНА Яна Ленардовна</v>
          </cell>
          <cell r="D9" t="str">
            <v>17.04.93 1</v>
          </cell>
          <cell r="E9" t="str">
            <v>Татарстан, Казань </v>
          </cell>
          <cell r="G9" t="str">
            <v>Швейкин НГ</v>
          </cell>
        </row>
        <row r="11">
          <cell r="B11">
            <v>3</v>
          </cell>
          <cell r="C11" t="str">
            <v>КОНКИНА Анастасия Александровна</v>
          </cell>
          <cell r="D11" t="str">
            <v>01.12.93 кмс</v>
          </cell>
          <cell r="E11" t="str">
            <v>Самарская, Самара</v>
          </cell>
          <cell r="F11" t="str">
            <v>003317</v>
          </cell>
          <cell r="G11" t="str">
            <v>Сараева АА,Киргизов ВВ</v>
          </cell>
        </row>
        <row r="13">
          <cell r="B13">
            <v>4</v>
          </cell>
          <cell r="C13" t="str">
            <v>МУТИГУЛЛИНА Гулия Мансуровна</v>
          </cell>
          <cell r="D13" t="str">
            <v>30.10.94 1</v>
          </cell>
          <cell r="E13" t="str">
            <v>Татарстан, Нижнекамск</v>
          </cell>
          <cell r="G13" t="str">
            <v>Садыков ФА</v>
          </cell>
        </row>
        <row r="15">
          <cell r="B15">
            <v>5</v>
          </cell>
          <cell r="C15" t="str">
            <v>МИХАЙЛЫЧЕВА Мария Александровна</v>
          </cell>
          <cell r="D15" t="str">
            <v>02.06.92 кмс</v>
          </cell>
          <cell r="E15" t="str">
            <v>Нижегородская, Кстово</v>
          </cell>
          <cell r="G15" t="str">
            <v>Кожемякин ВС</v>
          </cell>
        </row>
        <row r="17">
          <cell r="B17">
            <v>6</v>
          </cell>
        </row>
        <row r="19">
          <cell r="B19">
            <v>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пр.хода"/>
      <sheetName val="пр.взв"/>
      <sheetName val="ит.пр"/>
      <sheetName val="пф"/>
      <sheetName val="Наградной лист"/>
    </sheetNames>
    <sheetDataSet>
      <sheetData sheetId="2">
        <row r="7">
          <cell r="B7">
            <v>1</v>
          </cell>
          <cell r="C7" t="str">
            <v>ЗВЕРЕВА Дарья Михайловна</v>
          </cell>
          <cell r="D7" t="str">
            <v>05.02.92 кмс</v>
          </cell>
          <cell r="E7" t="str">
            <v>Пермский край, Пермь МО</v>
          </cell>
          <cell r="G7" t="str">
            <v>Конкин СА</v>
          </cell>
        </row>
        <row r="9">
          <cell r="B9">
            <v>2</v>
          </cell>
          <cell r="C9" t="str">
            <v>КИЛЬДЯКОВА Инна Сергеевна</v>
          </cell>
          <cell r="D9" t="str">
            <v>09.03.94 1</v>
          </cell>
          <cell r="E9" t="str">
            <v>Саратовская, Балаково ВС</v>
          </cell>
          <cell r="G9" t="str">
            <v>Сучков АА</v>
          </cell>
        </row>
        <row r="11">
          <cell r="B11">
            <v>3</v>
          </cell>
          <cell r="C11" t="str">
            <v>БУРОВА Анастасия Павловна</v>
          </cell>
          <cell r="D11" t="str">
            <v>15.06.92 кмс</v>
          </cell>
          <cell r="E11" t="str">
            <v>Нижегородская, Дзержинск </v>
          </cell>
          <cell r="G11" t="str">
            <v>Татарищев ГИ</v>
          </cell>
        </row>
        <row r="13">
          <cell r="B13">
            <v>4</v>
          </cell>
          <cell r="C13" t="str">
            <v>ХИТРИК Александра Анатольеевна</v>
          </cell>
          <cell r="D13" t="str">
            <v>13.08.92 кмс</v>
          </cell>
          <cell r="E13" t="str">
            <v>Оренбургская, Оренбург</v>
          </cell>
          <cell r="G13" t="str">
            <v>Дмитриев АС</v>
          </cell>
        </row>
        <row r="15">
          <cell r="B15">
            <v>5</v>
          </cell>
        </row>
        <row r="17">
          <cell r="B17">
            <v>6</v>
          </cell>
        </row>
        <row r="19">
          <cell r="B19">
            <v>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пр.хода"/>
      <sheetName val="пр.взв"/>
      <sheetName val="ит.пр"/>
      <sheetName val="пф"/>
      <sheetName val="Наградной лист"/>
    </sheetNames>
    <sheetDataSet>
      <sheetData sheetId="2">
        <row r="7">
          <cell r="B7">
            <v>1</v>
          </cell>
          <cell r="C7" t="str">
            <v>РАННЕВА Виктория Сергеевна</v>
          </cell>
          <cell r="D7" t="str">
            <v>23.09.94 кмс</v>
          </cell>
          <cell r="E7" t="str">
            <v>Башкортостан, Давлеканово МО</v>
          </cell>
          <cell r="G7" t="str">
            <v>Лоншаков ЮВ</v>
          </cell>
        </row>
        <row r="9">
          <cell r="B9">
            <v>2</v>
          </cell>
          <cell r="C9" t="str">
            <v>БИКБОВА Диана Маратовна</v>
          </cell>
          <cell r="D9" t="str">
            <v>25.09.93 кмс</v>
          </cell>
          <cell r="E9" t="str">
            <v>Татарстан, Казань Д</v>
          </cell>
          <cell r="G9" t="str">
            <v>Антонова ЕП</v>
          </cell>
        </row>
        <row r="11">
          <cell r="B11">
            <v>3</v>
          </cell>
          <cell r="C11" t="str">
            <v>ДУНОВА Анфиса Сергеевна</v>
          </cell>
          <cell r="D11" t="str">
            <v>02.10.92 мс</v>
          </cell>
          <cell r="E11" t="str">
            <v>Башкортостан, Стерлитамак МО</v>
          </cell>
          <cell r="G11" t="str">
            <v>Зубков ЮВ</v>
          </cell>
        </row>
        <row r="13">
          <cell r="B13">
            <v>4</v>
          </cell>
        </row>
        <row r="15">
          <cell r="B15">
            <v>5</v>
          </cell>
        </row>
        <row r="17">
          <cell r="B17">
            <v>6</v>
          </cell>
        </row>
        <row r="19">
          <cell r="B19">
            <v>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пр.хода"/>
      <sheetName val="пр.взв"/>
      <sheetName val="ит.пр"/>
      <sheetName val="пф"/>
      <sheetName val="Наградной лист"/>
    </sheetNames>
    <sheetDataSet>
      <sheetData sheetId="2">
        <row r="7">
          <cell r="B7">
            <v>1</v>
          </cell>
          <cell r="C7" t="str">
            <v>ЛОПАТКО Ольга Николаевна</v>
          </cell>
          <cell r="D7" t="str">
            <v>29.11.94 1 </v>
          </cell>
          <cell r="E7" t="str">
            <v>Башкортостан, Приютово МО</v>
          </cell>
          <cell r="G7" t="str">
            <v>Новгородаов СА</v>
          </cell>
        </row>
        <row r="9">
          <cell r="B9">
            <v>2</v>
          </cell>
          <cell r="C9" t="str">
            <v>МАЛЬГИНА-МУСИХИНА Дарья Михайловна</v>
          </cell>
          <cell r="D9" t="str">
            <v>27.02.94 кмс</v>
          </cell>
          <cell r="E9" t="str">
            <v>Пермский край, Соликамск МО</v>
          </cell>
          <cell r="G9" t="str">
            <v>Клинова ОА, Клинов ЭН</v>
          </cell>
        </row>
        <row r="11">
          <cell r="B11">
            <v>3</v>
          </cell>
          <cell r="C11" t="str">
            <v>ЮСУПОВА Ляйсан Ленаровна</v>
          </cell>
          <cell r="D11" t="str">
            <v>20.07.94 1</v>
          </cell>
          <cell r="E11" t="str">
            <v>Татарстан, Апастово</v>
          </cell>
          <cell r="G11" t="str">
            <v>Валиулин ИА</v>
          </cell>
        </row>
        <row r="13">
          <cell r="B13">
            <v>4</v>
          </cell>
          <cell r="C13" t="str">
            <v>БУЛУШЕВА Ольга Владимировна</v>
          </cell>
          <cell r="D13" t="str">
            <v>12.03.93 кмс</v>
          </cell>
          <cell r="E13" t="str">
            <v>Оренбургская, Бузулук</v>
          </cell>
          <cell r="G13" t="str">
            <v>Плотников ПД</v>
          </cell>
        </row>
        <row r="15">
          <cell r="B15">
            <v>5</v>
          </cell>
          <cell r="C15" t="str">
            <v>БУРМИНОВА Дарья Александровна</v>
          </cell>
          <cell r="D15" t="str">
            <v>29.08.94 1</v>
          </cell>
          <cell r="E15" t="str">
            <v>Саратовская, Балашов ПР</v>
          </cell>
          <cell r="G15" t="str">
            <v>Антипов СВ</v>
          </cell>
        </row>
        <row r="17">
          <cell r="B17">
            <v>6</v>
          </cell>
        </row>
        <row r="19">
          <cell r="B19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zoomScalePageLayoutView="0" workbookViewId="0" topLeftCell="A1">
      <selection activeCell="G55" sqref="G55"/>
    </sheetView>
  </sheetViews>
  <sheetFormatPr defaultColWidth="9.140625" defaultRowHeight="12.75"/>
  <cols>
    <col min="1" max="1" width="1.421875" style="5" customWidth="1"/>
    <col min="2" max="2" width="5.7109375" style="0" customWidth="1"/>
    <col min="3" max="3" width="16.7109375" style="0" customWidth="1"/>
    <col min="5" max="5" width="16.421875" style="0" customWidth="1"/>
    <col min="6" max="6" width="7.00390625" style="0" customWidth="1"/>
    <col min="7" max="7" width="13.28125" style="0" customWidth="1"/>
    <col min="8" max="8" width="2.140625" style="5" customWidth="1"/>
    <col min="9" max="9" width="6.57421875" style="0" customWidth="1"/>
    <col min="10" max="10" width="17.28125" style="0" customWidth="1"/>
    <col min="12" max="12" width="15.140625" style="0" customWidth="1"/>
    <col min="14" max="14" width="13.421875" style="0" customWidth="1"/>
  </cols>
  <sheetData>
    <row r="1" spans="1:14" ht="19.5" customHeight="1">
      <c r="A1" s="22" t="s">
        <v>10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2.75">
      <c r="A2" s="23" t="s">
        <v>11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7.25" customHeight="1">
      <c r="A3" s="23" t="str">
        <f>'[1]реквизиты'!$A$2</f>
        <v>Первенство Приволжского федерального округа по самбо среди юниорок 1992-93 гг.р.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7" ht="18.75" customHeight="1" thickBot="1">
      <c r="A4" s="23" t="str">
        <f>'[1]реквизиты'!$A$3</f>
        <v>18-24 декабря 2011 года            город Кстово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Q4" s="1"/>
    </row>
    <row r="5" spans="2:14" ht="10.5" customHeight="1">
      <c r="B5" s="24" t="s">
        <v>0</v>
      </c>
      <c r="C5" s="26" t="s">
        <v>1</v>
      </c>
      <c r="D5" s="26" t="s">
        <v>2</v>
      </c>
      <c r="E5" s="26" t="s">
        <v>3</v>
      </c>
      <c r="F5" s="28" t="s">
        <v>4</v>
      </c>
      <c r="G5" s="30" t="s">
        <v>5</v>
      </c>
      <c r="I5" s="24" t="s">
        <v>0</v>
      </c>
      <c r="J5" s="26" t="s">
        <v>1</v>
      </c>
      <c r="K5" s="26" t="s">
        <v>2</v>
      </c>
      <c r="L5" s="26" t="s">
        <v>3</v>
      </c>
      <c r="M5" s="28" t="s">
        <v>4</v>
      </c>
      <c r="N5" s="30" t="s">
        <v>5</v>
      </c>
    </row>
    <row r="6" spans="2:14" ht="15" customHeight="1" thickBot="1">
      <c r="B6" s="25"/>
      <c r="C6" s="27"/>
      <c r="D6" s="27"/>
      <c r="E6" s="27"/>
      <c r="F6" s="29"/>
      <c r="G6" s="31"/>
      <c r="I6" s="25"/>
      <c r="J6" s="27"/>
      <c r="K6" s="27"/>
      <c r="L6" s="27"/>
      <c r="M6" s="29"/>
      <c r="N6" s="31"/>
    </row>
    <row r="7" spans="1:14" s="3" customFormat="1" ht="12.75" customHeight="1">
      <c r="A7" s="32">
        <v>6</v>
      </c>
      <c r="B7" s="33" t="s">
        <v>6</v>
      </c>
      <c r="C7" s="35" t="str">
        <f>VLOOKUP(A7,'[3]пр.взв'!$B$7:$G$20,2,FALSE)</f>
        <v>БИКБЕРДИНА Кристина Геннадьевна</v>
      </c>
      <c r="D7" s="35" t="str">
        <f>VLOOKUP(A7,'[3]пр.взв'!$B$7:$G$20,3,FALSE)</f>
        <v>16.03.92 мс</v>
      </c>
      <c r="E7" s="35" t="str">
        <f>VLOOKUP(A7,'[3]пр.взв'!$B$7:$G$20,4,FALSE)</f>
        <v>Оренбургская, Кувандык</v>
      </c>
      <c r="F7" s="35">
        <f>VLOOKUP(A7,'[3]пр.взв'!$B$7:$G$20,5,FALSE)</f>
        <v>0</v>
      </c>
      <c r="G7" s="35" t="str">
        <f>VLOOKUP(A7,'[3]пр.взв'!$B$7:$G$20,6,FALSE)</f>
        <v>Баширов РЗ, Умбетов ТА</v>
      </c>
      <c r="H7" s="32">
        <v>4</v>
      </c>
      <c r="I7" s="33" t="s">
        <v>6</v>
      </c>
      <c r="J7" s="35" t="str">
        <f>VLOOKUP(H7,'[4]пр.взв'!$B$7:$G$20,2,FALSE)</f>
        <v>ЛЕБЕДЕВА Ксения Александровна</v>
      </c>
      <c r="K7" s="35" t="str">
        <f>VLOOKUP(H7,'[4]пр.взв'!$B$7:$G$20,3,FALSE)</f>
        <v>01.08.92 кмс</v>
      </c>
      <c r="L7" s="35" t="str">
        <f>VLOOKUP(H7,'[4]пр.взв'!$B$7:$G$20,4,FALSE)</f>
        <v>Нижегородская, Кстово</v>
      </c>
      <c r="M7" s="35">
        <f>VLOOKUP(H7,'[4]пр.взв'!$B$7:$G$20,5,FALSE)</f>
        <v>0</v>
      </c>
      <c r="N7" s="35" t="str">
        <f>VLOOKUP(H7,'[4]пр.взв'!$B$7:$G$20,6,FALSE)</f>
        <v>Кожемякин ВС</v>
      </c>
    </row>
    <row r="8" spans="1:14" s="3" customFormat="1" ht="12.75">
      <c r="A8" s="32"/>
      <c r="B8" s="34"/>
      <c r="C8" s="36"/>
      <c r="D8" s="36"/>
      <c r="E8" s="36"/>
      <c r="F8" s="36"/>
      <c r="G8" s="36"/>
      <c r="H8" s="32"/>
      <c r="I8" s="34"/>
      <c r="J8" s="36"/>
      <c r="K8" s="36"/>
      <c r="L8" s="36"/>
      <c r="M8" s="36"/>
      <c r="N8" s="36"/>
    </row>
    <row r="9" spans="1:14" s="3" customFormat="1" ht="12.75" customHeight="1">
      <c r="A9" s="32">
        <v>4</v>
      </c>
      <c r="B9" s="34" t="s">
        <v>7</v>
      </c>
      <c r="C9" s="35" t="str">
        <f>VLOOKUP(A9,'[3]пр.взв'!$B$7:$G$20,2,FALSE)</f>
        <v>ОВЧИННИКОВА Елена Евгеньевна</v>
      </c>
      <c r="D9" s="35" t="str">
        <f>VLOOKUP(A9,'[3]пр.взв'!$B$7:$G$20,3,FALSE)</f>
        <v>16.06.92 мс</v>
      </c>
      <c r="E9" s="35" t="str">
        <f>VLOOKUP(A9,'[3]пр.взв'!$B$7:$G$20,4,FALSE)</f>
        <v>Нижегородская, Н. Новгород</v>
      </c>
      <c r="F9" s="35">
        <f>VLOOKUP(A9,'[3]пр.взв'!$B$7:$G$20,5,FALSE)</f>
        <v>0</v>
      </c>
      <c r="G9" s="35" t="str">
        <f>VLOOKUP(A9,'[3]пр.взв'!$B$7:$G$20,6,FALSE)</f>
        <v>Скифская ЕЮ, Бойчук ИЮ</v>
      </c>
      <c r="H9" s="32">
        <v>8</v>
      </c>
      <c r="I9" s="34" t="s">
        <v>7</v>
      </c>
      <c r="J9" s="35" t="str">
        <f>VLOOKUP(H9,'[4]пр.взв'!$B$7:$G$22,2,FALSE)</f>
        <v>МИХАЙЛОВА Ксения Евгеньевна</v>
      </c>
      <c r="K9" s="35" t="str">
        <f>VLOOKUP(H9,'[4]пр.взв'!$B$7:$G$22,3,FALSE)</f>
        <v>05.02.93 кмс</v>
      </c>
      <c r="L9" s="35" t="str">
        <f>VLOOKUP(H9,'[4]пр.взв'!$B$7:$G$22,4,FALSE)</f>
        <v>Оренбургская, Оренбург</v>
      </c>
      <c r="M9" s="35">
        <f>VLOOKUP(H9,'[4]пр.взв'!$B$7:$G$22,5,FALSE)</f>
        <v>0</v>
      </c>
      <c r="N9" s="35" t="str">
        <f>VLOOKUP(H9,'[4]пр.взв'!$B$7:$G$22,6,FALSE)</f>
        <v>Баширов РЗ, Терсков ИВ</v>
      </c>
    </row>
    <row r="10" spans="1:14" s="3" customFormat="1" ht="12.75">
      <c r="A10" s="32"/>
      <c r="B10" s="34"/>
      <c r="C10" s="36"/>
      <c r="D10" s="36"/>
      <c r="E10" s="36"/>
      <c r="F10" s="36"/>
      <c r="G10" s="36"/>
      <c r="H10" s="32"/>
      <c r="I10" s="34"/>
      <c r="J10" s="36"/>
      <c r="K10" s="36"/>
      <c r="L10" s="36"/>
      <c r="M10" s="36"/>
      <c r="N10" s="36"/>
    </row>
    <row r="11" spans="1:14" s="3" customFormat="1" ht="12.75" customHeight="1">
      <c r="A11" s="32">
        <v>2</v>
      </c>
      <c r="B11" s="34" t="s">
        <v>8</v>
      </c>
      <c r="C11" s="35" t="str">
        <f>VLOOKUP(A11,'[3]пр.взв'!$B$7:$G$20,2,FALSE)</f>
        <v>МИШАРОВА Лиана Анатольевна</v>
      </c>
      <c r="D11" s="35" t="str">
        <f>VLOOKUP(A11,'[3]пр.взв'!$B$7:$G$20,3,FALSE)</f>
        <v>26.08.94 1</v>
      </c>
      <c r="E11" s="35" t="str">
        <f>VLOOKUP(A11,'[3]пр.взв'!$B$7:$G$20,4,FALSE)</f>
        <v>Татарстан, Кукмор</v>
      </c>
      <c r="F11" s="35">
        <f>VLOOKUP(A11,'[3]пр.взв'!$B$7:$G$20,5,FALSE)</f>
        <v>0</v>
      </c>
      <c r="G11" s="35" t="str">
        <f>VLOOKUP(A11,'[3]пр.взв'!$B$7:$G$20,6,FALSE)</f>
        <v>Сайфуллинов КИ</v>
      </c>
      <c r="H11" s="32">
        <v>3</v>
      </c>
      <c r="I11" s="34" t="s">
        <v>8</v>
      </c>
      <c r="J11" s="35" t="str">
        <f>VLOOKUP(H11,'[4]пр.взв'!$B$7:$G$22,2,FALSE)</f>
        <v>ТИМЧЕНКО Виктория Сергеевна</v>
      </c>
      <c r="K11" s="35" t="str">
        <f>VLOOKUP(H11,'[4]пр.взв'!$B$7:$G$22,3,FALSE)</f>
        <v>22.09.93 кмс</v>
      </c>
      <c r="L11" s="35" t="str">
        <f>VLOOKUP(H11,'[4]пр.взв'!$B$7:$G$22,4,FALSE)</f>
        <v>Удмуртская респ., Ижевск</v>
      </c>
      <c r="M11" s="35">
        <f>VLOOKUP(H11,'[4]пр.взв'!$B$7:$G$22,5,FALSE)</f>
        <v>0</v>
      </c>
      <c r="N11" s="35" t="str">
        <f>VLOOKUP(H11,'[4]пр.взв'!$B$7:$G$22,6,FALSE)</f>
        <v>Жолобов МВ, Штайн ИВ</v>
      </c>
    </row>
    <row r="12" spans="1:14" s="3" customFormat="1" ht="12.75">
      <c r="A12" s="32"/>
      <c r="B12" s="34"/>
      <c r="C12" s="36"/>
      <c r="D12" s="36"/>
      <c r="E12" s="36"/>
      <c r="F12" s="36"/>
      <c r="G12" s="36"/>
      <c r="H12" s="32"/>
      <c r="I12" s="34"/>
      <c r="J12" s="36"/>
      <c r="K12" s="36"/>
      <c r="L12" s="36"/>
      <c r="M12" s="36"/>
      <c r="N12" s="36"/>
    </row>
    <row r="13" spans="1:14" s="3" customFormat="1" ht="12.75" customHeight="1">
      <c r="A13" s="32">
        <v>5</v>
      </c>
      <c r="B13" s="34" t="s">
        <v>8</v>
      </c>
      <c r="C13" s="35" t="str">
        <f>VLOOKUP(A13,'[3]пр.взв'!$B$7:$G$20,2,FALSE)</f>
        <v>ЛАЗУТИНА Екатерина Сергеевна</v>
      </c>
      <c r="D13" s="35" t="str">
        <f>VLOOKUP(A13,'[3]пр.взв'!$B$7:$G$20,3,FALSE)</f>
        <v>14.10.94 кмс</v>
      </c>
      <c r="E13" s="35" t="str">
        <f>VLOOKUP(A13,'[3]пр.взв'!$B$7:$G$20,4,FALSE)</f>
        <v>Пермский край, Краснокамск ПР</v>
      </c>
      <c r="F13" s="35">
        <f>VLOOKUP(A13,'[3]пр.взв'!$B$7:$G$20,5,FALSE)</f>
        <v>0</v>
      </c>
      <c r="G13" s="35" t="str">
        <f>VLOOKUP(A13,'[3]пр.взв'!$B$7:$G$20,6,FALSE)</f>
        <v>Мухаметшин РГ</v>
      </c>
      <c r="H13" s="32">
        <v>5</v>
      </c>
      <c r="I13" s="34" t="s">
        <v>8</v>
      </c>
      <c r="J13" s="35" t="str">
        <f>VLOOKUP(H13,'[4]пр.взв'!$B$7:$G$22,2,FALSE)</f>
        <v>МАКСИМОВА Кристина Владимировна</v>
      </c>
      <c r="K13" s="35" t="str">
        <f>VLOOKUP(H13,'[4]пр.взв'!$B$7:$G$22,3,FALSE)</f>
        <v>05.06.92 1</v>
      </c>
      <c r="L13" s="35" t="str">
        <f>VLOOKUP(H13,'[4]пр.взв'!$B$7:$G$22,4,FALSE)</f>
        <v>Пермский край,Чайковский МО</v>
      </c>
      <c r="M13" s="35">
        <f>VLOOKUP(H13,'[4]пр.взв'!$B$7:$G$22,5,FALSE)</f>
        <v>0</v>
      </c>
      <c r="N13" s="35" t="str">
        <f>VLOOKUP(H13,'[4]пр.взв'!$B$7:$G$22,6,FALSE)</f>
        <v>Митреев СВ</v>
      </c>
    </row>
    <row r="14" spans="1:14" s="3" customFormat="1" ht="12.75">
      <c r="A14" s="32"/>
      <c r="B14" s="34"/>
      <c r="C14" s="36"/>
      <c r="D14" s="36"/>
      <c r="E14" s="36"/>
      <c r="F14" s="36"/>
      <c r="G14" s="36"/>
      <c r="H14" s="32"/>
      <c r="I14" s="34"/>
      <c r="J14" s="36"/>
      <c r="K14" s="36"/>
      <c r="L14" s="36"/>
      <c r="M14" s="36"/>
      <c r="N14" s="36"/>
    </row>
    <row r="15" spans="1:8" s="3" customFormat="1" ht="13.5" thickBot="1">
      <c r="A15" s="6"/>
      <c r="H15" s="6"/>
    </row>
    <row r="16" spans="1:14" s="3" customFormat="1" ht="12.75">
      <c r="A16" s="32">
        <v>5</v>
      </c>
      <c r="B16" s="33" t="s">
        <v>6</v>
      </c>
      <c r="C16" s="35" t="str">
        <f>VLOOKUP(A16,'[2]пр.взв'!$B$7:$G$20,2,FALSE)</f>
        <v>КУВАТОВА Регина Галиулловна</v>
      </c>
      <c r="D16" s="35" t="str">
        <f>VLOOKUP(A16,'[2]пр.взв'!$B$7:$G$20,3,FALSE)</f>
        <v>06.08.92 кмс</v>
      </c>
      <c r="E16" s="35" t="str">
        <f>VLOOKUP(A16,'[2]пр.взв'!$B$7:$G$20,4,FALSE)</f>
        <v>Оренбургская, Кувандык</v>
      </c>
      <c r="F16" s="35">
        <f>VLOOKUP(A16,'[2]пр.взв'!$B$7:$G$20,5,FALSE)</f>
        <v>0</v>
      </c>
      <c r="G16" s="35" t="str">
        <f>VLOOKUP(A16,'[2]пр.взв'!$B$7:$G$20,6,FALSE)</f>
        <v>Баширов РЗ, Терсков ИВ</v>
      </c>
      <c r="H16" s="32">
        <v>4</v>
      </c>
      <c r="I16" s="33" t="s">
        <v>6</v>
      </c>
      <c r="J16" s="35" t="str">
        <f>VLOOKUP(H16,'[5]пр.взв'!$B$7:$G$20,2,FALSE)</f>
        <v>БИККУЖИНА Алия Минихановна</v>
      </c>
      <c r="K16" s="35" t="str">
        <f>VLOOKUP(H16,'[5]пр.взв'!$B$7:$G$20,3,FALSE)</f>
        <v>08.01.92 мс</v>
      </c>
      <c r="L16" s="35" t="str">
        <f>VLOOKUP(H16,'[5]пр.взв'!$B$7:$G$20,4,FALSE)</f>
        <v>Оренбургская, Кувандык</v>
      </c>
      <c r="M16" s="35">
        <f>VLOOKUP(H16,'[5]пр.взв'!$B$7:$G$20,5,FALSE)</f>
        <v>0</v>
      </c>
      <c r="N16" s="35" t="str">
        <f>VLOOKUP(H16,'[5]пр.взв'!$B$7:$G$20,6,FALSE)</f>
        <v>Баширов РЗ, Терсков ИВ</v>
      </c>
    </row>
    <row r="17" spans="1:14" s="3" customFormat="1" ht="12.75">
      <c r="A17" s="32"/>
      <c r="B17" s="34"/>
      <c r="C17" s="36"/>
      <c r="D17" s="36"/>
      <c r="E17" s="36"/>
      <c r="F17" s="36"/>
      <c r="G17" s="36"/>
      <c r="H17" s="32"/>
      <c r="I17" s="34"/>
      <c r="J17" s="36"/>
      <c r="K17" s="36"/>
      <c r="L17" s="36"/>
      <c r="M17" s="36"/>
      <c r="N17" s="36"/>
    </row>
    <row r="18" spans="1:14" s="3" customFormat="1" ht="12.75">
      <c r="A18" s="32">
        <v>3</v>
      </c>
      <c r="B18" s="34" t="s">
        <v>7</v>
      </c>
      <c r="C18" s="35" t="str">
        <f>VLOOKUP(A18,'[2]пр.взв'!$B$7:$G$20,2,FALSE)</f>
        <v>ГИНИЯТУЛЛИНА Зилия Ирековна</v>
      </c>
      <c r="D18" s="35" t="str">
        <f>VLOOKUP(A18,'[2]пр.взв'!$B$7:$G$20,3,FALSE)</f>
        <v>06.06.92 кмс</v>
      </c>
      <c r="E18" s="35" t="str">
        <f>VLOOKUP(A18,'[2]пр.взв'!$B$7:$G$20,4,FALSE)</f>
        <v>Татарстан, Казань Д</v>
      </c>
      <c r="F18" s="35">
        <f>VLOOKUP(A18,'[2]пр.взв'!$B$7:$G$20,5,FALSE)</f>
        <v>0</v>
      </c>
      <c r="G18" s="35" t="str">
        <f>VLOOKUP(A18,'[2]пр.взв'!$B$7:$G$20,6,FALSE)</f>
        <v>Шинкарев ВВ, Швейкин НГ</v>
      </c>
      <c r="H18" s="32">
        <v>2</v>
      </c>
      <c r="I18" s="34" t="s">
        <v>7</v>
      </c>
      <c r="J18" s="35" t="str">
        <f>VLOOKUP(H18,'[5]пр.взв'!$B$7:$G$20,2,FALSE)</f>
        <v>МАГЗУМОВА Екатерина Шухратжоновна</v>
      </c>
      <c r="K18" s="35" t="str">
        <f>VLOOKUP(H18,'[5]пр.взв'!$B$7:$G$20,3,FALSE)</f>
        <v>01.05.93 кмс</v>
      </c>
      <c r="L18" s="35" t="str">
        <f>VLOOKUP(H18,'[5]пр.взв'!$B$7:$G$20,4,FALSE)</f>
        <v>Самарская, Самара</v>
      </c>
      <c r="M18" s="35" t="str">
        <f>VLOOKUP(H18,'[5]пр.взв'!$B$7:$G$20,5,FALSE)</f>
        <v>003202</v>
      </c>
      <c r="N18" s="35" t="str">
        <f>VLOOKUP(H18,'[5]пр.взв'!$B$7:$G$20,6,FALSE)</f>
        <v>Сараева АА,Киргизов ВВ</v>
      </c>
    </row>
    <row r="19" spans="1:14" s="3" customFormat="1" ht="12.75">
      <c r="A19" s="32"/>
      <c r="B19" s="34"/>
      <c r="C19" s="36"/>
      <c r="D19" s="36"/>
      <c r="E19" s="36"/>
      <c r="F19" s="36"/>
      <c r="G19" s="36"/>
      <c r="H19" s="32"/>
      <c r="I19" s="34"/>
      <c r="J19" s="36"/>
      <c r="K19" s="36"/>
      <c r="L19" s="36"/>
      <c r="M19" s="36"/>
      <c r="N19" s="36"/>
    </row>
    <row r="20" spans="1:14" s="3" customFormat="1" ht="12.75">
      <c r="A20" s="32">
        <v>7</v>
      </c>
      <c r="B20" s="34" t="s">
        <v>8</v>
      </c>
      <c r="C20" s="35" t="str">
        <f>VLOOKUP(A20,'[2]пр.взв'!$B$7:$G$20,2,FALSE)</f>
        <v>ЯКУПОВА Эльвира Мухтаровна</v>
      </c>
      <c r="D20" s="35" t="str">
        <f>VLOOKUP(A20,'[2]пр.взв'!$B$7:$G$20,3,FALSE)</f>
        <v>26.05.93 кмс</v>
      </c>
      <c r="E20" s="35" t="str">
        <f>VLOOKUP(A20,'[2]пр.взв'!$B$7:$G$20,4,FALSE)</f>
        <v>Башкортостан, Стерлитамак МО</v>
      </c>
      <c r="F20" s="35">
        <f>VLOOKUP(A20,'[2]пр.взв'!$B$7:$G$20,5,FALSE)</f>
        <v>0</v>
      </c>
      <c r="G20" s="35" t="str">
        <f>VLOOKUP(A20,'[2]пр.взв'!$B$7:$G$20,6,FALSE)</f>
        <v>Пивоварова ЭМ</v>
      </c>
      <c r="H20" s="32">
        <v>7</v>
      </c>
      <c r="I20" s="34" t="s">
        <v>8</v>
      </c>
      <c r="J20" s="35" t="str">
        <f>VLOOKUP(H20,'[5]пр.взв'!$B$7:$G$20,2,FALSE)</f>
        <v>БЕЛЫХ Анастасия Олеговна</v>
      </c>
      <c r="K20" s="35" t="str">
        <f>VLOOKUP(H20,'[5]пр.взв'!$B$7:$G$20,3,FALSE)</f>
        <v>25.07.92 кмс</v>
      </c>
      <c r="L20" s="35" t="str">
        <f>VLOOKUP(H20,'[5]пр.взв'!$B$7:$G$20,4,FALSE)</f>
        <v>Пермский край, Соликамск МО</v>
      </c>
      <c r="M20" s="35">
        <f>VLOOKUP(H20,'[5]пр.взв'!$B$7:$G$20,5,FALSE)</f>
        <v>0</v>
      </c>
      <c r="N20" s="35" t="str">
        <f>VLOOKUP(H20,'[5]пр.взв'!$B$7:$G$20,6,FALSE)</f>
        <v>Клинова ОА, Клинов ЭН</v>
      </c>
    </row>
    <row r="21" spans="1:14" s="3" customFormat="1" ht="12.75">
      <c r="A21" s="32"/>
      <c r="B21" s="34"/>
      <c r="C21" s="36"/>
      <c r="D21" s="36"/>
      <c r="E21" s="36"/>
      <c r="F21" s="36"/>
      <c r="G21" s="36"/>
      <c r="H21" s="32"/>
      <c r="I21" s="34"/>
      <c r="J21" s="36"/>
      <c r="K21" s="36"/>
      <c r="L21" s="36"/>
      <c r="M21" s="36"/>
      <c r="N21" s="36"/>
    </row>
    <row r="22" spans="1:14" s="3" customFormat="1" ht="12.75">
      <c r="A22" s="32">
        <v>8</v>
      </c>
      <c r="B22" s="34" t="s">
        <v>8</v>
      </c>
      <c r="C22" s="35" t="str">
        <f>VLOOKUP(A22,'[2]пр.взв'!$B$7:$G$24,2,FALSE)</f>
        <v>ХАЛИКОВА Анжелика Ринатовна</v>
      </c>
      <c r="D22" s="35" t="str">
        <f>VLOOKUP(A22,'[2]пр.взв'!$B$7:$G$24,3,FALSE)</f>
        <v>23.05.93 кмс</v>
      </c>
      <c r="E22" s="35" t="str">
        <f>VLOOKUP(A22,'[2]пр.взв'!$B$7:$G$24,4,FALSE)</f>
        <v>Татарстан, Набережные Челны</v>
      </c>
      <c r="F22" s="35">
        <f>VLOOKUP(A22,'[2]пр.взв'!$B$7:$G$24,5,FALSE)</f>
        <v>0</v>
      </c>
      <c r="G22" s="35" t="str">
        <f>VLOOKUP(A22,'[2]пр.взв'!$B$7:$G$24,6,FALSE)</f>
        <v>Ахметов ШЯ</v>
      </c>
      <c r="H22" s="32">
        <v>8</v>
      </c>
      <c r="I22" s="34" t="s">
        <v>8</v>
      </c>
      <c r="J22" s="35" t="str">
        <f>VLOOKUP(H22,'[5]пр.взв'!$B$7:$G$24,2,FALSE)</f>
        <v>ЧЕРНЕВА Елена Александровна</v>
      </c>
      <c r="K22" s="35" t="str">
        <f>VLOOKUP(H22,'[5]пр.взв'!$B$7:$G$24,3,FALSE)</f>
        <v>18.02.94 кмс</v>
      </c>
      <c r="L22" s="35" t="str">
        <f>VLOOKUP(H22,'[5]пр.взв'!$B$7:$G$24,4,FALSE)</f>
        <v>Самарская, Самара</v>
      </c>
      <c r="M22" s="35">
        <f>VLOOKUP(H22,'[5]пр.взв'!$B$7:$G$24,5,FALSE)</f>
        <v>0</v>
      </c>
      <c r="N22" s="35" t="str">
        <f>VLOOKUP(H22,'[5]пр.взв'!$B$7:$G$24,6,FALSE)</f>
        <v>Сараева АА,Киргизов ВВ</v>
      </c>
    </row>
    <row r="23" spans="1:14" s="3" customFormat="1" ht="12.75">
      <c r="A23" s="32"/>
      <c r="B23" s="34"/>
      <c r="C23" s="36"/>
      <c r="D23" s="36"/>
      <c r="E23" s="36"/>
      <c r="F23" s="36"/>
      <c r="G23" s="36"/>
      <c r="H23" s="32"/>
      <c r="I23" s="34"/>
      <c r="J23" s="36"/>
      <c r="K23" s="36"/>
      <c r="L23" s="36"/>
      <c r="M23" s="36"/>
      <c r="N23" s="36"/>
    </row>
    <row r="24" spans="1:8" s="3" customFormat="1" ht="13.5" thickBot="1">
      <c r="A24" s="6"/>
      <c r="H24" s="6"/>
    </row>
    <row r="25" spans="1:14" s="3" customFormat="1" ht="12.75" customHeight="1">
      <c r="A25" s="32">
        <v>3</v>
      </c>
      <c r="B25" s="33" t="s">
        <v>6</v>
      </c>
      <c r="C25" s="35" t="str">
        <f>VLOOKUP(A25,'[6]пр.взв'!$B$7:$G$20,2,FALSE)</f>
        <v>КОНКИНА Анастасия Александровна</v>
      </c>
      <c r="D25" s="35" t="str">
        <f>VLOOKUP(A25,'[6]пр.взв'!$B$7:$G$20,3,FALSE)</f>
        <v>01.12.93 кмс</v>
      </c>
      <c r="E25" s="35" t="str">
        <f>VLOOKUP(A25,'[6]пр.взв'!$B$7:$G$20,4,FALSE)</f>
        <v>Самарская, Самара</v>
      </c>
      <c r="F25" s="35" t="str">
        <f>VLOOKUP(A25,'[6]пр.взв'!$B$7:$G$20,5,FALSE)</f>
        <v>003317</v>
      </c>
      <c r="G25" s="35" t="str">
        <f>VLOOKUP(A25,'[6]пр.взв'!$B$7:$G$20,6,FALSE)</f>
        <v>Сараева АА,Киргизов ВВ</v>
      </c>
      <c r="H25" s="37">
        <v>3</v>
      </c>
      <c r="I25" s="33" t="s">
        <v>6</v>
      </c>
      <c r="J25" s="35" t="str">
        <f>VLOOKUP(H25,'[7]пр.взв'!$B$7:$G$20,2,FALSE)</f>
        <v>БУРОВА Анастасия Павловна</v>
      </c>
      <c r="K25" s="35" t="str">
        <f>VLOOKUP(H25,'[7]пр.взв'!$B$7:$G$20,3,FALSE)</f>
        <v>15.06.92 кмс</v>
      </c>
      <c r="L25" s="35" t="str">
        <f>VLOOKUP(H25,'[7]пр.взв'!$B$7:$G$20,4,FALSE)</f>
        <v>Нижегородская, Дзержинск </v>
      </c>
      <c r="M25" s="35">
        <f>VLOOKUP(H25,'[7]пр.взв'!$B$7:$G$20,5,FALSE)</f>
        <v>0</v>
      </c>
      <c r="N25" s="35" t="str">
        <f>VLOOKUP(H25,'[7]пр.взв'!$B$7:$G$20,6,FALSE)</f>
        <v>Татарищев ГИ</v>
      </c>
    </row>
    <row r="26" spans="1:14" s="3" customFormat="1" ht="12.75">
      <c r="A26" s="32"/>
      <c r="B26" s="34"/>
      <c r="C26" s="36"/>
      <c r="D26" s="36"/>
      <c r="E26" s="36"/>
      <c r="F26" s="36"/>
      <c r="G26" s="36"/>
      <c r="H26" s="37"/>
      <c r="I26" s="34"/>
      <c r="J26" s="36"/>
      <c r="K26" s="36"/>
      <c r="L26" s="36"/>
      <c r="M26" s="36"/>
      <c r="N26" s="36"/>
    </row>
    <row r="27" spans="1:14" s="3" customFormat="1" ht="12.75" customHeight="1">
      <c r="A27" s="32">
        <v>2</v>
      </c>
      <c r="B27" s="34" t="s">
        <v>7</v>
      </c>
      <c r="C27" s="35" t="str">
        <f>VLOOKUP(A27,'[6]пр.взв'!$B$7:$G$20,2,FALSE)</f>
        <v>КАЛИМУЛЛИНА Яна Ленардовна</v>
      </c>
      <c r="D27" s="35" t="str">
        <f>VLOOKUP(A27,'[6]пр.взв'!$B$7:$G$20,3,FALSE)</f>
        <v>17.04.93 1</v>
      </c>
      <c r="E27" s="35" t="str">
        <f>VLOOKUP(A27,'[6]пр.взв'!$B$7:$G$20,4,FALSE)</f>
        <v>Татарстан, Казань </v>
      </c>
      <c r="F27" s="35">
        <f>VLOOKUP(A27,'[6]пр.взв'!$B$7:$G$20,5,FALSE)</f>
        <v>0</v>
      </c>
      <c r="G27" s="35" t="str">
        <f>VLOOKUP(A27,'[6]пр.взв'!$B$7:$G$20,6,FALSE)</f>
        <v>Швейкин НГ</v>
      </c>
      <c r="H27" s="32">
        <v>1</v>
      </c>
      <c r="I27" s="34" t="s">
        <v>7</v>
      </c>
      <c r="J27" s="35" t="str">
        <f>VLOOKUP(H27,'[7]пр.взв'!$B$7:$G$20,2,FALSE)</f>
        <v>ЗВЕРЕВА Дарья Михайловна</v>
      </c>
      <c r="K27" s="35" t="str">
        <f>VLOOKUP(H27,'[7]пр.взв'!$B$7:$G$20,3,FALSE)</f>
        <v>05.02.92 кмс</v>
      </c>
      <c r="L27" s="35" t="str">
        <f>VLOOKUP(H27,'[7]пр.взв'!$B$7:$G$20,4,FALSE)</f>
        <v>Пермский край, Пермь МО</v>
      </c>
      <c r="M27" s="35">
        <f>VLOOKUP(H27,'[7]пр.взв'!$B$7:$G$20,5,FALSE)</f>
        <v>0</v>
      </c>
      <c r="N27" s="35" t="str">
        <f>VLOOKUP(H27,'[7]пр.взв'!$B$7:$G$20,6,FALSE)</f>
        <v>Конкин СА</v>
      </c>
    </row>
    <row r="28" spans="1:14" s="3" customFormat="1" ht="12.75">
      <c r="A28" s="32"/>
      <c r="B28" s="34"/>
      <c r="C28" s="36"/>
      <c r="D28" s="36"/>
      <c r="E28" s="36"/>
      <c r="F28" s="36"/>
      <c r="G28" s="36"/>
      <c r="H28" s="32"/>
      <c r="I28" s="34"/>
      <c r="J28" s="36"/>
      <c r="K28" s="36"/>
      <c r="L28" s="36"/>
      <c r="M28" s="36"/>
      <c r="N28" s="36"/>
    </row>
    <row r="29" spans="1:14" s="3" customFormat="1" ht="12.75">
      <c r="A29" s="32">
        <v>4</v>
      </c>
      <c r="B29" s="34" t="s">
        <v>8</v>
      </c>
      <c r="C29" s="35" t="str">
        <f>VLOOKUP(A29,'[6]пр.взв'!$B$7:$G$20,2,FALSE)</f>
        <v>МУТИГУЛЛИНА Гулия Мансуровна</v>
      </c>
      <c r="D29" s="35" t="str">
        <f>VLOOKUP(A29,'[6]пр.взв'!$B$7:$G$20,3,FALSE)</f>
        <v>30.10.94 1</v>
      </c>
      <c r="E29" s="35" t="str">
        <f>VLOOKUP(A29,'[6]пр.взв'!$B$7:$G$20,4,FALSE)</f>
        <v>Татарстан, Нижнекамск</v>
      </c>
      <c r="F29" s="35">
        <f>VLOOKUP(A29,'[6]пр.взв'!$B$7:$G$20,5,FALSE)</f>
        <v>0</v>
      </c>
      <c r="G29" s="35" t="str">
        <f>VLOOKUP(A29,'[6]пр.взв'!$B$7:$G$20,6,FALSE)</f>
        <v>Садыков ФА</v>
      </c>
      <c r="H29" s="32">
        <v>2</v>
      </c>
      <c r="I29" s="34" t="s">
        <v>8</v>
      </c>
      <c r="J29" s="35" t="str">
        <f>VLOOKUP(H29,'[7]пр.взв'!$B$7:$G$20,2,FALSE)</f>
        <v>КИЛЬДЯКОВА Инна Сергеевна</v>
      </c>
      <c r="K29" s="35" t="str">
        <f>VLOOKUP(H29,'[7]пр.взв'!$B$7:$G$20,3,FALSE)</f>
        <v>09.03.94 1</v>
      </c>
      <c r="L29" s="35" t="str">
        <f>VLOOKUP(H29,'[7]пр.взв'!$B$7:$G$20,4,FALSE)</f>
        <v>Саратовская, Балаково ВС</v>
      </c>
      <c r="M29" s="35">
        <f>VLOOKUP(H29,'[7]пр.взв'!$B$7:$G$20,5,FALSE)</f>
        <v>0</v>
      </c>
      <c r="N29" s="35" t="str">
        <f>VLOOKUP(H29,'[7]пр.взв'!$B$7:$G$20,6,FALSE)</f>
        <v>Сучков АА</v>
      </c>
    </row>
    <row r="30" spans="1:14" s="3" customFormat="1" ht="12.75">
      <c r="A30" s="32"/>
      <c r="B30" s="34"/>
      <c r="C30" s="36"/>
      <c r="D30" s="36"/>
      <c r="E30" s="36"/>
      <c r="F30" s="36"/>
      <c r="G30" s="36"/>
      <c r="H30" s="32"/>
      <c r="I30" s="34"/>
      <c r="J30" s="36"/>
      <c r="K30" s="36"/>
      <c r="L30" s="36"/>
      <c r="M30" s="36"/>
      <c r="N30" s="36"/>
    </row>
    <row r="31" spans="1:14" s="3" customFormat="1" ht="12.75">
      <c r="A31" s="32">
        <v>5</v>
      </c>
      <c r="B31" s="34" t="s">
        <v>8</v>
      </c>
      <c r="C31" s="35" t="str">
        <f>VLOOKUP(A31,'[6]пр.взв'!$B$7:$G$20,2,FALSE)</f>
        <v>МИХАЙЛЫЧЕВА Мария Александровна</v>
      </c>
      <c r="D31" s="35" t="str">
        <f>VLOOKUP(A31,'[6]пр.взв'!$B$7:$G$20,3,FALSE)</f>
        <v>02.06.92 кмс</v>
      </c>
      <c r="E31" s="35" t="str">
        <f>VLOOKUP(A31,'[6]пр.взв'!$B$7:$G$20,4,FALSE)</f>
        <v>Нижегородская, Кстово</v>
      </c>
      <c r="F31" s="35">
        <f>VLOOKUP(A31,'[6]пр.взв'!$B$7:$G$20,5,FALSE)</f>
        <v>0</v>
      </c>
      <c r="G31" s="35" t="str">
        <f>VLOOKUP(A31,'[6]пр.взв'!$B$7:$G$20,6,FALSE)</f>
        <v>Кожемякин ВС</v>
      </c>
      <c r="H31" s="32">
        <v>4</v>
      </c>
      <c r="I31" s="34" t="s">
        <v>8</v>
      </c>
      <c r="J31" s="35" t="str">
        <f>VLOOKUP(H31,'[7]пр.взв'!$B$7:$G$20,2,FALSE)</f>
        <v>ХИТРИК Александра Анатольеевна</v>
      </c>
      <c r="K31" s="35" t="str">
        <f>VLOOKUP(H31,'[7]пр.взв'!$B$7:$G$20,3,FALSE)</f>
        <v>13.08.92 кмс</v>
      </c>
      <c r="L31" s="35" t="str">
        <f>VLOOKUP(H31,'[7]пр.взв'!$B$7:$G$20,4,FALSE)</f>
        <v>Оренбургская, Оренбург</v>
      </c>
      <c r="M31" s="35">
        <f>VLOOKUP(H31,'[7]пр.взв'!$B$7:$G$20,5,FALSE)</f>
        <v>0</v>
      </c>
      <c r="N31" s="35" t="str">
        <f>VLOOKUP(H31,'[7]пр.взв'!$B$7:$G$20,6,FALSE)</f>
        <v>Дмитриев АС</v>
      </c>
    </row>
    <row r="32" spans="1:14" s="3" customFormat="1" ht="12.75">
      <c r="A32" s="32"/>
      <c r="B32" s="34"/>
      <c r="C32" s="36"/>
      <c r="D32" s="36"/>
      <c r="E32" s="36"/>
      <c r="F32" s="36"/>
      <c r="G32" s="36"/>
      <c r="H32" s="32"/>
      <c r="I32" s="34"/>
      <c r="J32" s="36"/>
      <c r="K32" s="36"/>
      <c r="L32" s="36"/>
      <c r="M32" s="36"/>
      <c r="N32" s="36"/>
    </row>
    <row r="33" spans="1:8" s="3" customFormat="1" ht="14.25" customHeight="1" thickBot="1">
      <c r="A33" s="7"/>
      <c r="B33" s="17"/>
      <c r="C33" s="19"/>
      <c r="D33" s="20"/>
      <c r="E33" s="21"/>
      <c r="F33" s="18"/>
      <c r="G33" s="19"/>
      <c r="H33" s="6"/>
    </row>
    <row r="34" spans="1:14" s="3" customFormat="1" ht="12.75" customHeight="1">
      <c r="A34" s="6"/>
      <c r="B34" s="24" t="s">
        <v>0</v>
      </c>
      <c r="C34" s="26" t="s">
        <v>1</v>
      </c>
      <c r="D34" s="26" t="s">
        <v>2</v>
      </c>
      <c r="E34" s="26" t="s">
        <v>3</v>
      </c>
      <c r="F34" s="28" t="s">
        <v>4</v>
      </c>
      <c r="G34" s="30" t="s">
        <v>5</v>
      </c>
      <c r="H34" s="5"/>
      <c r="I34" s="24" t="s">
        <v>0</v>
      </c>
      <c r="J34" s="26" t="s">
        <v>1</v>
      </c>
      <c r="K34" s="26" t="s">
        <v>2</v>
      </c>
      <c r="L34" s="26" t="s">
        <v>3</v>
      </c>
      <c r="M34" s="28" t="s">
        <v>4</v>
      </c>
      <c r="N34" s="30" t="s">
        <v>5</v>
      </c>
    </row>
    <row r="35" spans="1:14" s="3" customFormat="1" ht="13.5" thickBot="1">
      <c r="A35" s="6"/>
      <c r="B35" s="25"/>
      <c r="C35" s="27"/>
      <c r="D35" s="27"/>
      <c r="E35" s="27"/>
      <c r="F35" s="29"/>
      <c r="G35" s="31"/>
      <c r="H35" s="5"/>
      <c r="I35" s="25"/>
      <c r="J35" s="27"/>
      <c r="K35" s="27"/>
      <c r="L35" s="27"/>
      <c r="M35" s="29"/>
      <c r="N35" s="31"/>
    </row>
    <row r="36" spans="1:14" s="3" customFormat="1" ht="12.75" customHeight="1">
      <c r="A36" s="32">
        <v>2</v>
      </c>
      <c r="B36" s="33" t="s">
        <v>6</v>
      </c>
      <c r="C36" s="35" t="str">
        <f>VLOOKUP(A36,'[8]пр.взв'!$B$7:$G$20,2,FALSE)</f>
        <v>БИКБОВА Диана Маратовна</v>
      </c>
      <c r="D36" s="35" t="str">
        <f>VLOOKUP(A36,'[8]пр.взв'!$B$7:$G$20,3,FALSE)</f>
        <v>25.09.93 кмс</v>
      </c>
      <c r="E36" s="35" t="str">
        <f>VLOOKUP(A36,'[8]пр.взв'!$B$7:$G$20,4,FALSE)</f>
        <v>Татарстан, Казань Д</v>
      </c>
      <c r="F36" s="35">
        <f>VLOOKUP(A36,'[8]пр.взв'!$B$7:$G$20,5,FALSE)</f>
        <v>0</v>
      </c>
      <c r="G36" s="35" t="str">
        <f>VLOOKUP(A36,'[8]пр.взв'!$B$7:$G$20,6,FALSE)</f>
        <v>Антонова ЕП</v>
      </c>
      <c r="H36" s="32">
        <v>2</v>
      </c>
      <c r="I36" s="33" t="s">
        <v>6</v>
      </c>
      <c r="J36" s="35" t="str">
        <f>VLOOKUP(H36,'[9]пр.взв'!$B$7:$G$20,2,FALSE)</f>
        <v>МАЛЬГИНА-МУСИХИНА Дарья Михайловна</v>
      </c>
      <c r="K36" s="35" t="str">
        <f>VLOOKUP(H36,'[9]пр.взв'!$B$7:$G$20,3,FALSE)</f>
        <v>27.02.94 кмс</v>
      </c>
      <c r="L36" s="35" t="str">
        <f>VLOOKUP(H36,'[9]пр.взв'!$B$7:$G$20,4,FALSE)</f>
        <v>Пермский край, Соликамск МО</v>
      </c>
      <c r="M36" s="35">
        <f>VLOOKUP(H36,'[9]пр.взв'!$B$7:$G$20,5,FALSE)</f>
        <v>0</v>
      </c>
      <c r="N36" s="35" t="str">
        <f>VLOOKUP(H36,'[9]пр.взв'!$B$7:$G$20,6,FALSE)</f>
        <v>Клинова ОА, Клинов ЭН</v>
      </c>
    </row>
    <row r="37" spans="1:14" s="3" customFormat="1" ht="12.75">
      <c r="A37" s="32"/>
      <c r="B37" s="34"/>
      <c r="C37" s="36"/>
      <c r="D37" s="36"/>
      <c r="E37" s="36"/>
      <c r="F37" s="36"/>
      <c r="G37" s="36"/>
      <c r="H37" s="32"/>
      <c r="I37" s="34"/>
      <c r="J37" s="36"/>
      <c r="K37" s="36"/>
      <c r="L37" s="36"/>
      <c r="M37" s="36"/>
      <c r="N37" s="36"/>
    </row>
    <row r="38" spans="1:14" s="3" customFormat="1" ht="12.75" customHeight="1">
      <c r="A38" s="32">
        <v>3</v>
      </c>
      <c r="B38" s="34" t="s">
        <v>7</v>
      </c>
      <c r="C38" s="35" t="str">
        <f>VLOOKUP(A38,'[8]пр.взв'!$B$7:$G$20,2,FALSE)</f>
        <v>ДУНОВА Анфиса Сергеевна</v>
      </c>
      <c r="D38" s="35" t="str">
        <f>VLOOKUP(A38,'[8]пр.взв'!$B$7:$G$20,3,FALSE)</f>
        <v>02.10.92 мс</v>
      </c>
      <c r="E38" s="35" t="str">
        <f>VLOOKUP(A38,'[8]пр.взв'!$B$7:$G$20,4,FALSE)</f>
        <v>Башкортостан, Стерлитамак МО</v>
      </c>
      <c r="F38" s="35">
        <f>VLOOKUP(A38,'[8]пр.взв'!$B$7:$G$20,5,FALSE)</f>
        <v>0</v>
      </c>
      <c r="G38" s="35" t="str">
        <f>VLOOKUP(A38,'[8]пр.взв'!$B$7:$G$20,6,FALSE)</f>
        <v>Зубков ЮВ</v>
      </c>
      <c r="H38" s="32">
        <v>1</v>
      </c>
      <c r="I38" s="34" t="s">
        <v>7</v>
      </c>
      <c r="J38" s="35" t="str">
        <f>VLOOKUP(H38,'[9]пр.взв'!$B$7:$G$20,2,FALSE)</f>
        <v>ЛОПАТКО Ольга Николаевна</v>
      </c>
      <c r="K38" s="35" t="str">
        <f>VLOOKUP(H38,'[9]пр.взв'!$B$7:$G$20,3,FALSE)</f>
        <v>29.11.94 1 </v>
      </c>
      <c r="L38" s="35" t="str">
        <f>VLOOKUP(H38,'[9]пр.взв'!$B$7:$G$20,4,FALSE)</f>
        <v>Башкортостан, Приютово МО</v>
      </c>
      <c r="M38" s="35">
        <f>VLOOKUP(H38,'[9]пр.взв'!$B$7:$G$20,5,FALSE)</f>
        <v>0</v>
      </c>
      <c r="N38" s="35" t="str">
        <f>VLOOKUP(H38,'[9]пр.взв'!$B$7:$G$20,6,FALSE)</f>
        <v>Новгородаов СА</v>
      </c>
    </row>
    <row r="39" spans="1:14" s="3" customFormat="1" ht="12.75">
      <c r="A39" s="32"/>
      <c r="B39" s="34"/>
      <c r="C39" s="36"/>
      <c r="D39" s="36"/>
      <c r="E39" s="36"/>
      <c r="F39" s="36"/>
      <c r="G39" s="36"/>
      <c r="H39" s="32"/>
      <c r="I39" s="34"/>
      <c r="J39" s="36"/>
      <c r="K39" s="36"/>
      <c r="L39" s="36"/>
      <c r="M39" s="36"/>
      <c r="N39" s="36"/>
    </row>
    <row r="40" spans="1:14" s="3" customFormat="1" ht="12.75" customHeight="1">
      <c r="A40" s="32">
        <v>1</v>
      </c>
      <c r="B40" s="34" t="s">
        <v>8</v>
      </c>
      <c r="C40" s="35" t="str">
        <f>VLOOKUP(A40,'[8]пр.взв'!$B$7:$G$20,2,FALSE)</f>
        <v>РАННЕВА Виктория Сергеевна</v>
      </c>
      <c r="D40" s="35" t="str">
        <f>VLOOKUP(A40,'[8]пр.взв'!$B$7:$G$20,3,FALSE)</f>
        <v>23.09.94 кмс</v>
      </c>
      <c r="E40" s="35" t="str">
        <f>VLOOKUP(A40,'[8]пр.взв'!$B$7:$G$20,4,FALSE)</f>
        <v>Башкортостан, Давлеканово МО</v>
      </c>
      <c r="F40" s="35">
        <f>VLOOKUP(A40,'[8]пр.взв'!$B$7:$G$20,5,FALSE)</f>
        <v>0</v>
      </c>
      <c r="G40" s="35" t="str">
        <f>VLOOKUP(A40,'[8]пр.взв'!$B$7:$G$20,6,FALSE)</f>
        <v>Лоншаков ЮВ</v>
      </c>
      <c r="H40" s="32">
        <v>4</v>
      </c>
      <c r="I40" s="34" t="s">
        <v>8</v>
      </c>
      <c r="J40" s="35" t="str">
        <f>VLOOKUP(H40,'[9]пр.взв'!$B$7:$G$20,2,FALSE)</f>
        <v>БУЛУШЕВА Ольга Владимировна</v>
      </c>
      <c r="K40" s="35" t="str">
        <f>VLOOKUP(H40,'[9]пр.взв'!$B$7:$G$20,3,FALSE)</f>
        <v>12.03.93 кмс</v>
      </c>
      <c r="L40" s="35" t="str">
        <f>VLOOKUP(H40,'[9]пр.взв'!$B$7:$G$20,4,FALSE)</f>
        <v>Оренбургская, Бузулук</v>
      </c>
      <c r="M40" s="35">
        <f>VLOOKUP(H40,'[9]пр.взв'!$B$7:$G$20,5,FALSE)</f>
        <v>0</v>
      </c>
      <c r="N40" s="35" t="str">
        <f>VLOOKUP(H40,'[9]пр.взв'!$B$7:$G$20,6,FALSE)</f>
        <v>Плотников ПД</v>
      </c>
    </row>
    <row r="41" spans="1:14" s="3" customFormat="1" ht="12.75">
      <c r="A41" s="32"/>
      <c r="B41" s="34"/>
      <c r="C41" s="36"/>
      <c r="D41" s="36"/>
      <c r="E41" s="36"/>
      <c r="F41" s="36"/>
      <c r="G41" s="36"/>
      <c r="H41" s="32"/>
      <c r="I41" s="34"/>
      <c r="J41" s="36"/>
      <c r="K41" s="36"/>
      <c r="L41" s="36"/>
      <c r="M41" s="36"/>
      <c r="N41" s="36"/>
    </row>
    <row r="42" spans="1:14" s="3" customFormat="1" ht="12.75" customHeight="1">
      <c r="A42" s="32"/>
      <c r="B42" s="34"/>
      <c r="C42" s="38" t="e">
        <f>VLOOKUP(A42,'[8]пр.взв'!$B$7:$G$20,2,FALSE)</f>
        <v>#N/A</v>
      </c>
      <c r="D42" s="38" t="e">
        <f>VLOOKUP(A42,'[8]пр.взв'!$B$7:$G$20,3,FALSE)</f>
        <v>#N/A</v>
      </c>
      <c r="E42" s="38" t="e">
        <f>VLOOKUP(A42,'[8]пр.взв'!$B$7:$G$20,4,FALSE)</f>
        <v>#N/A</v>
      </c>
      <c r="F42" s="38" t="e">
        <f>VLOOKUP(A42,'[8]пр.взв'!$B$7:$G$20,5,FALSE)</f>
        <v>#N/A</v>
      </c>
      <c r="G42" s="38" t="e">
        <f>VLOOKUP(A42,'[8]пр.взв'!$B$7:$G$20,6,FALSE)</f>
        <v>#N/A</v>
      </c>
      <c r="H42" s="32">
        <v>5</v>
      </c>
      <c r="I42" s="34" t="s">
        <v>8</v>
      </c>
      <c r="J42" s="35" t="str">
        <f>VLOOKUP(H42,'[9]пр.взв'!$B$7:$G$20,2,FALSE)</f>
        <v>БУРМИНОВА Дарья Александровна</v>
      </c>
      <c r="K42" s="35" t="str">
        <f>VLOOKUP(H42,'[9]пр.взв'!$B$7:$G$20,3,FALSE)</f>
        <v>29.08.94 1</v>
      </c>
      <c r="L42" s="35" t="str">
        <f>VLOOKUP(H42,'[9]пр.взв'!$B$7:$G$20,4,FALSE)</f>
        <v>Саратовская, Балашов ПР</v>
      </c>
      <c r="M42" s="35">
        <f>VLOOKUP(H42,'[9]пр.взв'!$B$7:$G$20,5,FALSE)</f>
        <v>0</v>
      </c>
      <c r="N42" s="35" t="str">
        <f>VLOOKUP(H42,'[9]пр.взв'!$B$7:$G$20,6,FALSE)</f>
        <v>Антипов СВ</v>
      </c>
    </row>
    <row r="43" spans="1:14" s="3" customFormat="1" ht="12.75">
      <c r="A43" s="32"/>
      <c r="B43" s="34"/>
      <c r="C43" s="39"/>
      <c r="D43" s="39"/>
      <c r="E43" s="39"/>
      <c r="F43" s="39"/>
      <c r="G43" s="39"/>
      <c r="H43" s="32"/>
      <c r="I43" s="34"/>
      <c r="J43" s="36"/>
      <c r="K43" s="36"/>
      <c r="L43" s="36"/>
      <c r="M43" s="36"/>
      <c r="N43" s="36"/>
    </row>
    <row r="44" spans="1:8" s="3" customFormat="1" ht="12.75">
      <c r="A44" s="6"/>
      <c r="B44" s="4"/>
      <c r="C44" s="4"/>
      <c r="D44" s="4"/>
      <c r="E44" s="4"/>
      <c r="F44" s="4"/>
      <c r="G44" s="4"/>
      <c r="H44" s="6"/>
    </row>
    <row r="45" spans="1:8" s="3" customFormat="1" ht="13.5" thickBot="1">
      <c r="A45" s="6"/>
      <c r="B45" s="4"/>
      <c r="C45" s="4"/>
      <c r="D45" s="4"/>
      <c r="E45" s="4"/>
      <c r="F45" s="4"/>
      <c r="G45" s="4"/>
      <c r="H45" s="6"/>
    </row>
    <row r="46" spans="1:14" s="3" customFormat="1" ht="12.75" customHeight="1">
      <c r="A46" s="32">
        <v>3</v>
      </c>
      <c r="B46" s="33" t="s">
        <v>6</v>
      </c>
      <c r="C46" s="35" t="str">
        <f>VLOOKUP(A46,'[10]пр.взв'!$B$7:$G$20,2,FALSE)</f>
        <v>КУЛЬБАБЕНКО Татьяна Борисовна</v>
      </c>
      <c r="D46" s="35" t="str">
        <f>VLOOKUP(A46,'[10]пр.взв'!$B$7:$G$20,3,FALSE)</f>
        <v>24.11.92 кмс</v>
      </c>
      <c r="E46" s="35" t="str">
        <f>VLOOKUP(A46,'[10]пр.взв'!$B$7:$G$20,4,FALSE)</f>
        <v>Оренбургская, Бузулук</v>
      </c>
      <c r="F46" s="35">
        <f>VLOOKUP(A46,'[10]пр.взв'!$B$7:$G$20,5,FALSE)</f>
        <v>0</v>
      </c>
      <c r="G46" s="35" t="str">
        <f>VLOOKUP(A46,'[10]пр.взв'!$B$7:$G$20,6,FALSE)</f>
        <v>Плотников ПД</v>
      </c>
      <c r="H46" s="32">
        <v>2</v>
      </c>
      <c r="I46" s="33" t="s">
        <v>6</v>
      </c>
      <c r="J46" s="35" t="str">
        <f>VLOOKUP(H46,'[11]пр.взв'!$B$7:$G$20,2,FALSE)</f>
        <v>ПЛУЖНОВА Екатерина Михайловна</v>
      </c>
      <c r="K46" s="35" t="str">
        <f>VLOOKUP(H46,'[11]пр.взв'!$B$7:$G$20,3,FALSE)</f>
        <v>24.07.94 кмс</v>
      </c>
      <c r="L46" s="35" t="str">
        <f>VLOOKUP(H46,'[11]пр.взв'!$B$7:$G$20,4,FALSE)</f>
        <v>Оренбургская, Бузулук</v>
      </c>
      <c r="M46" s="35">
        <f>VLOOKUP(H46,'[11]пр.взв'!$B$7:$G$20,5,FALSE)</f>
        <v>0</v>
      </c>
      <c r="N46" s="35" t="str">
        <f>VLOOKUP(H46,'[11]пр.взв'!$B$7:$G$20,6,FALSE)</f>
        <v>Плотников ПД</v>
      </c>
    </row>
    <row r="47" spans="1:14" s="3" customFormat="1" ht="12.75">
      <c r="A47" s="32"/>
      <c r="B47" s="34"/>
      <c r="C47" s="36"/>
      <c r="D47" s="36"/>
      <c r="E47" s="36"/>
      <c r="F47" s="36"/>
      <c r="G47" s="36"/>
      <c r="H47" s="32"/>
      <c r="I47" s="34"/>
      <c r="J47" s="36"/>
      <c r="K47" s="36"/>
      <c r="L47" s="36"/>
      <c r="M47" s="36"/>
      <c r="N47" s="36"/>
    </row>
    <row r="48" spans="1:14" s="3" customFormat="1" ht="12.75" customHeight="1">
      <c r="A48" s="32">
        <v>4</v>
      </c>
      <c r="B48" s="34" t="s">
        <v>7</v>
      </c>
      <c r="C48" s="35" t="str">
        <f>VLOOKUP(A48,'[10]пр.взв'!$B$7:$G$20,2,FALSE)</f>
        <v>КУЗНЕЦОВА Вероника Владимировна</v>
      </c>
      <c r="D48" s="35" t="str">
        <f>VLOOKUP(A48,'[10]пр.взв'!$B$7:$G$20,3,FALSE)</f>
        <v>24.11.92 кмс</v>
      </c>
      <c r="E48" s="35" t="str">
        <f>VLOOKUP(A48,'[10]пр.взв'!$B$7:$G$20,4,FALSE)</f>
        <v>Башкортостан, Уфа МО</v>
      </c>
      <c r="F48" s="35">
        <f>VLOOKUP(A48,'[10]пр.взв'!$B$7:$G$20,5,FALSE)</f>
        <v>0</v>
      </c>
      <c r="G48" s="35" t="str">
        <f>VLOOKUP(A48,'[10]пр.взв'!$B$7:$G$20,6,FALSE)</f>
        <v>Ефимов ГН</v>
      </c>
      <c r="H48" s="32">
        <v>1</v>
      </c>
      <c r="I48" s="34" t="s">
        <v>7</v>
      </c>
      <c r="J48" s="35" t="str">
        <f>VLOOKUP(H48,'[11]пр.взв'!$B$7:$G$20,2,FALSE)</f>
        <v>Сафина Изиля Рустамовна</v>
      </c>
      <c r="K48" s="35" t="str">
        <f>VLOOKUP(H48,'[11]пр.взв'!$B$7:$G$20,3,FALSE)</f>
        <v>27.08.94 1</v>
      </c>
      <c r="L48" s="35" t="str">
        <f>VLOOKUP(H48,'[11]пр.взв'!$B$7:$G$20,4,FALSE)</f>
        <v>Татарстан, Апастово</v>
      </c>
      <c r="M48" s="35">
        <f>VLOOKUP(H48,'[11]пр.взв'!$B$7:$G$20,5,FALSE)</f>
        <v>0</v>
      </c>
      <c r="N48" s="35" t="str">
        <f>VLOOKUP(H48,'[11]пр.взв'!$B$7:$G$20,6,FALSE)</f>
        <v>Валиулин ИА</v>
      </c>
    </row>
    <row r="49" spans="1:14" s="3" customFormat="1" ht="12.75">
      <c r="A49" s="32"/>
      <c r="B49" s="34"/>
      <c r="C49" s="36"/>
      <c r="D49" s="36"/>
      <c r="E49" s="36"/>
      <c r="F49" s="36"/>
      <c r="G49" s="36"/>
      <c r="H49" s="32"/>
      <c r="I49" s="34"/>
      <c r="J49" s="36"/>
      <c r="K49" s="36"/>
      <c r="L49" s="36"/>
      <c r="M49" s="36"/>
      <c r="N49" s="36"/>
    </row>
    <row r="50" spans="1:14" s="3" customFormat="1" ht="12.75" customHeight="1">
      <c r="A50" s="32">
        <v>2</v>
      </c>
      <c r="B50" s="34" t="s">
        <v>8</v>
      </c>
      <c r="C50" s="35" t="str">
        <f>VLOOKUP(A50,'[10]пр.взв'!$B$7:$G$20,2,FALSE)</f>
        <v>РОМАНОВА Карина Олеговна</v>
      </c>
      <c r="D50" s="35" t="str">
        <f>VLOOKUP(A50,'[10]пр.взв'!$B$7:$G$20,3,FALSE)</f>
        <v>11.10.94 1</v>
      </c>
      <c r="E50" s="35" t="str">
        <f>VLOOKUP(A50,'[10]пр.взв'!$B$7:$G$20,4,FALSE)</f>
        <v>Татарстан, Казань </v>
      </c>
      <c r="F50" s="35">
        <f>VLOOKUP(A50,'[10]пр.взв'!$B$7:$G$20,5,FALSE)</f>
        <v>0</v>
      </c>
      <c r="G50" s="35" t="str">
        <f>VLOOKUP(A50,'[10]пр.взв'!$B$7:$G$20,6,FALSE)</f>
        <v>Гарипова ЗР</v>
      </c>
      <c r="H50" s="32"/>
      <c r="I50" s="34"/>
      <c r="J50" s="38" t="e">
        <f>VLOOKUP(H50,'[11]пр.взв'!$B$7:$G$20,2,FALSE)</f>
        <v>#N/A</v>
      </c>
      <c r="K50" s="38" t="e">
        <f>VLOOKUP(H50,'[11]пр.взв'!$B$7:$G$20,3,FALSE)</f>
        <v>#N/A</v>
      </c>
      <c r="L50" s="38" t="e">
        <f>VLOOKUP(H50,'[11]пр.взв'!$B$7:$G$20,4,FALSE)</f>
        <v>#N/A</v>
      </c>
      <c r="M50" s="38" t="e">
        <f>VLOOKUP(H50,'[11]пр.взв'!$B$7:$G$20,5,FALSE)</f>
        <v>#N/A</v>
      </c>
      <c r="N50" s="38" t="e">
        <f>VLOOKUP(H50,'[11]пр.взв'!$B$7:$G$20,6,FALSE)</f>
        <v>#N/A</v>
      </c>
    </row>
    <row r="51" spans="1:14" s="3" customFormat="1" ht="12.75">
      <c r="A51" s="32"/>
      <c r="B51" s="34"/>
      <c r="C51" s="36"/>
      <c r="D51" s="36"/>
      <c r="E51" s="36"/>
      <c r="F51" s="36"/>
      <c r="G51" s="36"/>
      <c r="H51" s="32"/>
      <c r="I51" s="34"/>
      <c r="J51" s="39"/>
      <c r="K51" s="39"/>
      <c r="L51" s="39"/>
      <c r="M51" s="39"/>
      <c r="N51" s="39"/>
    </row>
    <row r="52" spans="1:14" s="3" customFormat="1" ht="12.75" customHeight="1">
      <c r="A52" s="32">
        <v>5</v>
      </c>
      <c r="B52" s="34" t="s">
        <v>8</v>
      </c>
      <c r="C52" s="35" t="str">
        <f>VLOOKUP(A52,'[10]пр.взв'!$B$7:$G$20,2,FALSE)</f>
        <v>РУЖЕЙНИКОВА Татьяна Павловна</v>
      </c>
      <c r="D52" s="35" t="str">
        <f>VLOOKUP(A52,'[10]пр.взв'!$B$7:$G$20,3,FALSE)</f>
        <v>03.12.94 1</v>
      </c>
      <c r="E52" s="35" t="str">
        <f>VLOOKUP(A52,'[10]пр.взв'!$B$7:$G$20,4,FALSE)</f>
        <v>Оренбургская, Бузулук</v>
      </c>
      <c r="F52" s="35">
        <f>VLOOKUP(A52,'[10]пр.взв'!$B$7:$G$20,5,FALSE)</f>
        <v>0</v>
      </c>
      <c r="G52" s="35" t="str">
        <f>VLOOKUP(A52,'[10]пр.взв'!$B$7:$G$20,6,FALSE)</f>
        <v>Плотников ПД</v>
      </c>
      <c r="H52" s="32"/>
      <c r="I52" s="34"/>
      <c r="J52" s="38" t="e">
        <f>VLOOKUP(H52,'[11]пр.взв'!$B$7:$G$20,2,FALSE)</f>
        <v>#N/A</v>
      </c>
      <c r="K52" s="38" t="e">
        <f>VLOOKUP(H52,'[11]пр.взв'!$B$7:$G$20,3,FALSE)</f>
        <v>#N/A</v>
      </c>
      <c r="L52" s="38" t="e">
        <f>VLOOKUP(H52,'[11]пр.взв'!$B$7:$G$20,4,FALSE)</f>
        <v>#N/A</v>
      </c>
      <c r="M52" s="38" t="e">
        <f>VLOOKUP(H52,'[11]пр.взв'!$B$7:$G$20,5,FALSE)</f>
        <v>#N/A</v>
      </c>
      <c r="N52" s="38" t="e">
        <f>VLOOKUP(H52,'[11]пр.взв'!$B$7:$G$20,6,FALSE)</f>
        <v>#N/A</v>
      </c>
    </row>
    <row r="53" spans="1:14" s="3" customFormat="1" ht="12.75">
      <c r="A53" s="32"/>
      <c r="B53" s="34"/>
      <c r="C53" s="36"/>
      <c r="D53" s="36"/>
      <c r="E53" s="36"/>
      <c r="F53" s="36"/>
      <c r="G53" s="36"/>
      <c r="H53" s="32"/>
      <c r="I53" s="34"/>
      <c r="J53" s="39"/>
      <c r="K53" s="39"/>
      <c r="L53" s="39"/>
      <c r="M53" s="39"/>
      <c r="N53" s="39"/>
    </row>
    <row r="64" spans="8:14" ht="15.75">
      <c r="H64" s="2" t="str">
        <f>'[1]реквизиты'!$A$6</f>
        <v>Гл. судья, судья МК</v>
      </c>
      <c r="I64" s="9"/>
      <c r="J64" s="8"/>
      <c r="K64" s="11"/>
      <c r="L64" s="11"/>
      <c r="M64" s="9" t="str">
        <f>'[1]реквизиты'!$G$6</f>
        <v>Рыбаков А.Б.</v>
      </c>
      <c r="N64" s="8"/>
    </row>
    <row r="65" spans="8:14" ht="12.75">
      <c r="H65" s="10"/>
      <c r="I65" s="9"/>
      <c r="J65" s="8"/>
      <c r="K65" s="8"/>
      <c r="L65" s="8"/>
      <c r="M65" s="8" t="str">
        <f>'[1]реквизиты'!$G$7</f>
        <v>/Чебоксары/</v>
      </c>
      <c r="N65" s="8"/>
    </row>
    <row r="66" spans="8:14" ht="12.75">
      <c r="H66" s="3"/>
      <c r="I66" s="3"/>
      <c r="J66" s="3"/>
      <c r="K66" s="3"/>
      <c r="L66" s="3"/>
      <c r="M66" s="3"/>
      <c r="N66" s="3"/>
    </row>
    <row r="67" spans="8:14" ht="12.75">
      <c r="H67" s="10" t="str">
        <f>'[1]реквизиты'!$A$8</f>
        <v>Гл. секретарь, судья МК</v>
      </c>
      <c r="I67" s="9"/>
      <c r="J67" s="8"/>
      <c r="K67" s="11"/>
      <c r="L67" s="11"/>
      <c r="M67" s="9" t="str">
        <f>'[1]реквизиты'!$G$8</f>
        <v>Рожков В.И.</v>
      </c>
      <c r="N67" s="8"/>
    </row>
    <row r="68" spans="8:14" ht="12.75">
      <c r="H68" s="8"/>
      <c r="I68" s="8"/>
      <c r="J68" s="8"/>
      <c r="K68" s="8"/>
      <c r="L68" s="8"/>
      <c r="M68" s="8" t="str">
        <f>'[1]реквизиты'!$G$9</f>
        <v>/Саратов/</v>
      </c>
      <c r="N68" s="8"/>
    </row>
  </sheetData>
  <sheetProtection/>
  <mergeCells count="308">
    <mergeCell ref="I52:I53"/>
    <mergeCell ref="J52:J53"/>
    <mergeCell ref="K52:K53"/>
    <mergeCell ref="L52:L53"/>
    <mergeCell ref="M52:M53"/>
    <mergeCell ref="N52:N53"/>
    <mergeCell ref="M50:M51"/>
    <mergeCell ref="N50:N51"/>
    <mergeCell ref="A52:A53"/>
    <mergeCell ref="B52:B53"/>
    <mergeCell ref="C52:C53"/>
    <mergeCell ref="D52:D53"/>
    <mergeCell ref="E52:E53"/>
    <mergeCell ref="F52:F53"/>
    <mergeCell ref="G52:G53"/>
    <mergeCell ref="H52:H53"/>
    <mergeCell ref="G50:G51"/>
    <mergeCell ref="H50:H51"/>
    <mergeCell ref="I50:I51"/>
    <mergeCell ref="J50:J51"/>
    <mergeCell ref="K50:K51"/>
    <mergeCell ref="L50:L51"/>
    <mergeCell ref="A50:A51"/>
    <mergeCell ref="B50:B51"/>
    <mergeCell ref="C50:C51"/>
    <mergeCell ref="D50:D51"/>
    <mergeCell ref="E50:E51"/>
    <mergeCell ref="F50:F51"/>
    <mergeCell ref="I48:I49"/>
    <mergeCell ref="J48:J49"/>
    <mergeCell ref="K48:K49"/>
    <mergeCell ref="L48:L49"/>
    <mergeCell ref="M48:M49"/>
    <mergeCell ref="N48:N49"/>
    <mergeCell ref="M46:M47"/>
    <mergeCell ref="N46:N47"/>
    <mergeCell ref="A48:A49"/>
    <mergeCell ref="B48:B49"/>
    <mergeCell ref="C48:C49"/>
    <mergeCell ref="D48:D49"/>
    <mergeCell ref="E48:E49"/>
    <mergeCell ref="F48:F49"/>
    <mergeCell ref="G48:G49"/>
    <mergeCell ref="H48:H49"/>
    <mergeCell ref="G46:G47"/>
    <mergeCell ref="H46:H47"/>
    <mergeCell ref="I46:I47"/>
    <mergeCell ref="J46:J47"/>
    <mergeCell ref="K46:K47"/>
    <mergeCell ref="L46:L47"/>
    <mergeCell ref="A46:A47"/>
    <mergeCell ref="B46:B47"/>
    <mergeCell ref="C46:C47"/>
    <mergeCell ref="D46:D47"/>
    <mergeCell ref="E46:E47"/>
    <mergeCell ref="F46:F47"/>
    <mergeCell ref="I42:I43"/>
    <mergeCell ref="J42:J43"/>
    <mergeCell ref="K42:K43"/>
    <mergeCell ref="L42:L43"/>
    <mergeCell ref="M42:M43"/>
    <mergeCell ref="N42:N43"/>
    <mergeCell ref="M40:M41"/>
    <mergeCell ref="N40:N41"/>
    <mergeCell ref="A42:A43"/>
    <mergeCell ref="B42:B43"/>
    <mergeCell ref="C42:C43"/>
    <mergeCell ref="D42:D43"/>
    <mergeCell ref="E42:E43"/>
    <mergeCell ref="F42:F43"/>
    <mergeCell ref="G42:G43"/>
    <mergeCell ref="H42:H43"/>
    <mergeCell ref="G40:G41"/>
    <mergeCell ref="H40:H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I38:I39"/>
    <mergeCell ref="J38:J39"/>
    <mergeCell ref="K38:K39"/>
    <mergeCell ref="L38:L39"/>
    <mergeCell ref="M38:M39"/>
    <mergeCell ref="N38:N39"/>
    <mergeCell ref="M36:M37"/>
    <mergeCell ref="N36:N37"/>
    <mergeCell ref="A38:A39"/>
    <mergeCell ref="B38:B39"/>
    <mergeCell ref="C38:C39"/>
    <mergeCell ref="D38:D39"/>
    <mergeCell ref="E38:E39"/>
    <mergeCell ref="F38:F39"/>
    <mergeCell ref="G38:G39"/>
    <mergeCell ref="H38:H39"/>
    <mergeCell ref="G36:G37"/>
    <mergeCell ref="H36:H37"/>
    <mergeCell ref="I36:I37"/>
    <mergeCell ref="J36:J37"/>
    <mergeCell ref="K36:K37"/>
    <mergeCell ref="L36:L37"/>
    <mergeCell ref="A36:A37"/>
    <mergeCell ref="B36:B37"/>
    <mergeCell ref="C36:C37"/>
    <mergeCell ref="D36:D37"/>
    <mergeCell ref="E36:E37"/>
    <mergeCell ref="F36:F37"/>
    <mergeCell ref="I34:I35"/>
    <mergeCell ref="J34:J35"/>
    <mergeCell ref="K34:K35"/>
    <mergeCell ref="L34:L35"/>
    <mergeCell ref="M34:M35"/>
    <mergeCell ref="N34:N35"/>
    <mergeCell ref="B34:B35"/>
    <mergeCell ref="C34:C35"/>
    <mergeCell ref="D34:D35"/>
    <mergeCell ref="E34:E35"/>
    <mergeCell ref="F34:F35"/>
    <mergeCell ref="G34:G35"/>
    <mergeCell ref="I31:I32"/>
    <mergeCell ref="J31:J32"/>
    <mergeCell ref="K31:K32"/>
    <mergeCell ref="L31:L32"/>
    <mergeCell ref="M31:M32"/>
    <mergeCell ref="N31:N32"/>
    <mergeCell ref="M29:M30"/>
    <mergeCell ref="N29:N30"/>
    <mergeCell ref="A31:A32"/>
    <mergeCell ref="B31:B32"/>
    <mergeCell ref="C31:C32"/>
    <mergeCell ref="D31:D32"/>
    <mergeCell ref="E31:E32"/>
    <mergeCell ref="F31:F32"/>
    <mergeCell ref="G31:G32"/>
    <mergeCell ref="H31:H32"/>
    <mergeCell ref="G29:G30"/>
    <mergeCell ref="H29:H30"/>
    <mergeCell ref="I29:I30"/>
    <mergeCell ref="J29:J30"/>
    <mergeCell ref="K29:K30"/>
    <mergeCell ref="L29:L30"/>
    <mergeCell ref="A29:A30"/>
    <mergeCell ref="B29:B30"/>
    <mergeCell ref="C29:C30"/>
    <mergeCell ref="D29:D30"/>
    <mergeCell ref="E29:E30"/>
    <mergeCell ref="F29:F30"/>
    <mergeCell ref="I27:I28"/>
    <mergeCell ref="J27:J28"/>
    <mergeCell ref="K27:K28"/>
    <mergeCell ref="L27:L28"/>
    <mergeCell ref="M27:M28"/>
    <mergeCell ref="N27:N28"/>
    <mergeCell ref="M25:M26"/>
    <mergeCell ref="N25:N26"/>
    <mergeCell ref="A27:A28"/>
    <mergeCell ref="B27:B28"/>
    <mergeCell ref="C27:C28"/>
    <mergeCell ref="D27:D28"/>
    <mergeCell ref="E27:E28"/>
    <mergeCell ref="F27:F28"/>
    <mergeCell ref="G27:G28"/>
    <mergeCell ref="H27:H28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I22:I23"/>
    <mergeCell ref="J22:J23"/>
    <mergeCell ref="K22:K23"/>
    <mergeCell ref="L22:L23"/>
    <mergeCell ref="M22:M23"/>
    <mergeCell ref="N22:N23"/>
    <mergeCell ref="M20:M21"/>
    <mergeCell ref="N20:N21"/>
    <mergeCell ref="A22:A23"/>
    <mergeCell ref="B22:B23"/>
    <mergeCell ref="C22:C23"/>
    <mergeCell ref="D22:D23"/>
    <mergeCell ref="E22:E23"/>
    <mergeCell ref="F22:F23"/>
    <mergeCell ref="G22:G23"/>
    <mergeCell ref="H22:H23"/>
    <mergeCell ref="G20:G21"/>
    <mergeCell ref="H20:H21"/>
    <mergeCell ref="I20:I21"/>
    <mergeCell ref="J20:J21"/>
    <mergeCell ref="K20:K21"/>
    <mergeCell ref="L20:L21"/>
    <mergeCell ref="A20:A21"/>
    <mergeCell ref="B20:B21"/>
    <mergeCell ref="C20:C21"/>
    <mergeCell ref="D20:D21"/>
    <mergeCell ref="E20:E21"/>
    <mergeCell ref="F20:F21"/>
    <mergeCell ref="I18:I19"/>
    <mergeCell ref="J18:J19"/>
    <mergeCell ref="K18:K19"/>
    <mergeCell ref="L18:L19"/>
    <mergeCell ref="M18:M19"/>
    <mergeCell ref="N18:N19"/>
    <mergeCell ref="M16:M17"/>
    <mergeCell ref="N16:N17"/>
    <mergeCell ref="A18:A19"/>
    <mergeCell ref="B18:B19"/>
    <mergeCell ref="C18:C19"/>
    <mergeCell ref="D18:D19"/>
    <mergeCell ref="E18:E19"/>
    <mergeCell ref="F18:F19"/>
    <mergeCell ref="G18:G19"/>
    <mergeCell ref="H18:H19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I13:I14"/>
    <mergeCell ref="J13:J14"/>
    <mergeCell ref="K13:K14"/>
    <mergeCell ref="L13:L14"/>
    <mergeCell ref="M13:M14"/>
    <mergeCell ref="N13:N14"/>
    <mergeCell ref="M11:M12"/>
    <mergeCell ref="N11:N12"/>
    <mergeCell ref="A13:A14"/>
    <mergeCell ref="B13:B14"/>
    <mergeCell ref="C13:C14"/>
    <mergeCell ref="D13:D14"/>
    <mergeCell ref="E13:E14"/>
    <mergeCell ref="F13:F14"/>
    <mergeCell ref="G13:G14"/>
    <mergeCell ref="H13:H14"/>
    <mergeCell ref="G11:G12"/>
    <mergeCell ref="H11:H12"/>
    <mergeCell ref="I11:I12"/>
    <mergeCell ref="J11:J12"/>
    <mergeCell ref="K11:K12"/>
    <mergeCell ref="L11:L12"/>
    <mergeCell ref="A11:A12"/>
    <mergeCell ref="B11:B12"/>
    <mergeCell ref="C11:C12"/>
    <mergeCell ref="D11:D12"/>
    <mergeCell ref="E11:E12"/>
    <mergeCell ref="F11:F12"/>
    <mergeCell ref="I9:I10"/>
    <mergeCell ref="J9:J10"/>
    <mergeCell ref="K9:K10"/>
    <mergeCell ref="L9:L10"/>
    <mergeCell ref="M9:M10"/>
    <mergeCell ref="N9:N10"/>
    <mergeCell ref="M7:M8"/>
    <mergeCell ref="N7:N8"/>
    <mergeCell ref="A9:A10"/>
    <mergeCell ref="B9:B10"/>
    <mergeCell ref="C9:C10"/>
    <mergeCell ref="D9:D10"/>
    <mergeCell ref="E9:E10"/>
    <mergeCell ref="F9:F10"/>
    <mergeCell ref="G9:G10"/>
    <mergeCell ref="H9:H10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I5:I6"/>
    <mergeCell ref="J5:J6"/>
    <mergeCell ref="K5:K6"/>
    <mergeCell ref="L5:L6"/>
    <mergeCell ref="M5:M6"/>
    <mergeCell ref="N5:N6"/>
    <mergeCell ref="A1:N1"/>
    <mergeCell ref="A2:N2"/>
    <mergeCell ref="A3:N3"/>
    <mergeCell ref="A4:N4"/>
    <mergeCell ref="B5:B6"/>
    <mergeCell ref="C5:C6"/>
    <mergeCell ref="D5:D6"/>
    <mergeCell ref="E5:E6"/>
    <mergeCell ref="F5:F6"/>
    <mergeCell ref="G5:G6"/>
  </mergeCells>
  <printOptions/>
  <pageMargins left="0.15748031496062992" right="0" top="0.1968503937007874" bottom="0.196850393700787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8"/>
  <sheetViews>
    <sheetView zoomScalePageLayoutView="0" workbookViewId="0" topLeftCell="A1">
      <selection activeCell="J72" sqref="J72:J73"/>
    </sheetView>
  </sheetViews>
  <sheetFormatPr defaultColWidth="9.140625" defaultRowHeight="12.75"/>
  <cols>
    <col min="1" max="1" width="1.421875" style="5" customWidth="1"/>
    <col min="2" max="2" width="5.7109375" style="0" customWidth="1"/>
    <col min="3" max="3" width="16.7109375" style="0" customWidth="1"/>
    <col min="5" max="5" width="16.421875" style="0" customWidth="1"/>
    <col min="6" max="6" width="7.00390625" style="0" customWidth="1"/>
    <col min="7" max="7" width="13.28125" style="0" customWidth="1"/>
    <col min="8" max="8" width="2.140625" style="5" customWidth="1"/>
    <col min="9" max="9" width="6.57421875" style="0" customWidth="1"/>
    <col min="10" max="10" width="17.28125" style="0" customWidth="1"/>
    <col min="12" max="12" width="15.140625" style="0" customWidth="1"/>
    <col min="14" max="14" width="13.421875" style="0" customWidth="1"/>
  </cols>
  <sheetData>
    <row r="1" spans="1:14" ht="19.5" customHeight="1">
      <c r="A1" s="22" t="s">
        <v>10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2.75">
      <c r="A2" s="23" t="s">
        <v>11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7.25" customHeight="1">
      <c r="A3" s="23" t="str">
        <f>'[1]реквизиты'!$A$2</f>
        <v>Первенство Приволжского федерального округа по самбо среди юниорок 1992-93 гг.р.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7" ht="18.75" customHeight="1" thickBot="1">
      <c r="A4" s="23" t="str">
        <f>'[1]реквизиты'!$A$3</f>
        <v>18-24 декабря 2011 года            город Кстово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Q4" s="1"/>
    </row>
    <row r="5" spans="2:14" ht="10.5" customHeight="1">
      <c r="B5" s="24" t="s">
        <v>0</v>
      </c>
      <c r="C5" s="26" t="s">
        <v>1</v>
      </c>
      <c r="D5" s="26" t="s">
        <v>2</v>
      </c>
      <c r="E5" s="26" t="s">
        <v>3</v>
      </c>
      <c r="F5" s="28" t="s">
        <v>4</v>
      </c>
      <c r="G5" s="30" t="s">
        <v>5</v>
      </c>
      <c r="I5" s="24" t="s">
        <v>0</v>
      </c>
      <c r="J5" s="26" t="s">
        <v>1</v>
      </c>
      <c r="K5" s="26" t="s">
        <v>2</v>
      </c>
      <c r="L5" s="26" t="s">
        <v>3</v>
      </c>
      <c r="M5" s="28" t="s">
        <v>4</v>
      </c>
      <c r="N5" s="30" t="s">
        <v>5</v>
      </c>
    </row>
    <row r="6" spans="2:14" ht="15" customHeight="1" thickBot="1">
      <c r="B6" s="25"/>
      <c r="C6" s="27"/>
      <c r="D6" s="27"/>
      <c r="E6" s="27"/>
      <c r="F6" s="29"/>
      <c r="G6" s="31"/>
      <c r="I6" s="25"/>
      <c r="J6" s="27"/>
      <c r="K6" s="27"/>
      <c r="L6" s="27"/>
      <c r="M6" s="29"/>
      <c r="N6" s="31"/>
    </row>
    <row r="7" spans="1:14" s="3" customFormat="1" ht="12.75" customHeight="1">
      <c r="A7" s="32">
        <v>6</v>
      </c>
      <c r="B7" s="33" t="s">
        <v>6</v>
      </c>
      <c r="C7" s="35" t="str">
        <f>VLOOKUP(A7,'[3]пр.взв'!$B$7:$G$20,2,FALSE)</f>
        <v>БИКБЕРДИНА Кристина Геннадьевна</v>
      </c>
      <c r="D7" s="35" t="str">
        <f>VLOOKUP(A7,'[3]пр.взв'!$B$7:$G$20,3,FALSE)</f>
        <v>16.03.92 мс</v>
      </c>
      <c r="E7" s="35" t="str">
        <f>VLOOKUP(A7,'[3]пр.взв'!$B$7:$G$20,4,FALSE)</f>
        <v>Оренбургская, Кувандык</v>
      </c>
      <c r="F7" s="35">
        <f>VLOOKUP(A7,'[3]пр.взв'!$B$7:$G$20,5,FALSE)</f>
        <v>0</v>
      </c>
      <c r="G7" s="35" t="str">
        <f>VLOOKUP(A7,'[3]пр.взв'!$B$7:$G$20,6,FALSE)</f>
        <v>Баширов РЗ, Умбетов ТА</v>
      </c>
      <c r="H7" s="32">
        <v>4</v>
      </c>
      <c r="I7" s="33" t="s">
        <v>6</v>
      </c>
      <c r="J7" s="35" t="str">
        <f>VLOOKUP(H7,'[4]пр.взв'!$B$7:$G$20,2,FALSE)</f>
        <v>ЛЕБЕДЕВА Ксения Александровна</v>
      </c>
      <c r="K7" s="35" t="str">
        <f>VLOOKUP(H7,'[4]пр.взв'!$B$7:$G$20,3,FALSE)</f>
        <v>01.08.92 кмс</v>
      </c>
      <c r="L7" s="35" t="str">
        <f>VLOOKUP(H7,'[4]пр.взв'!$B$7:$G$20,4,FALSE)</f>
        <v>Нижегородская, Кстово</v>
      </c>
      <c r="M7" s="35">
        <f>VLOOKUP(H7,'[4]пр.взв'!$B$7:$G$20,5,FALSE)</f>
        <v>0</v>
      </c>
      <c r="N7" s="35" t="str">
        <f>VLOOKUP(H7,'[4]пр.взв'!$B$7:$G$20,6,FALSE)</f>
        <v>Кожемякин ВС</v>
      </c>
    </row>
    <row r="8" spans="1:14" s="3" customFormat="1" ht="12.75">
      <c r="A8" s="32"/>
      <c r="B8" s="34"/>
      <c r="C8" s="36"/>
      <c r="D8" s="36"/>
      <c r="E8" s="36"/>
      <c r="F8" s="36"/>
      <c r="G8" s="36"/>
      <c r="H8" s="32"/>
      <c r="I8" s="34"/>
      <c r="J8" s="36"/>
      <c r="K8" s="36"/>
      <c r="L8" s="36"/>
      <c r="M8" s="36"/>
      <c r="N8" s="36"/>
    </row>
    <row r="9" spans="1:14" s="3" customFormat="1" ht="12.75" customHeight="1">
      <c r="A9" s="32">
        <v>4</v>
      </c>
      <c r="B9" s="34" t="s">
        <v>7</v>
      </c>
      <c r="C9" s="35" t="str">
        <f>VLOOKUP(A9,'[3]пр.взв'!$B$7:$G$20,2,FALSE)</f>
        <v>ОВЧИННИКОВА Елена Евгеньевна</v>
      </c>
      <c r="D9" s="35" t="str">
        <f>VLOOKUP(A9,'[3]пр.взв'!$B$7:$G$20,3,FALSE)</f>
        <v>16.06.92 мс</v>
      </c>
      <c r="E9" s="35" t="str">
        <f>VLOOKUP(A9,'[3]пр.взв'!$B$7:$G$20,4,FALSE)</f>
        <v>Нижегородская, Н. Новгород</v>
      </c>
      <c r="F9" s="35">
        <f>VLOOKUP(A9,'[3]пр.взв'!$B$7:$G$20,5,FALSE)</f>
        <v>0</v>
      </c>
      <c r="G9" s="35" t="str">
        <f>VLOOKUP(A9,'[3]пр.взв'!$B$7:$G$20,6,FALSE)</f>
        <v>Скифская ЕЮ, Бойчук ИЮ</v>
      </c>
      <c r="H9" s="32">
        <v>8</v>
      </c>
      <c r="I9" s="34" t="s">
        <v>7</v>
      </c>
      <c r="J9" s="35" t="str">
        <f>VLOOKUP(H9,'[4]пр.взв'!$B$7:$G$22,2,FALSE)</f>
        <v>МИХАЙЛОВА Ксения Евгеньевна</v>
      </c>
      <c r="K9" s="35" t="str">
        <f>VLOOKUP(H9,'[4]пр.взв'!$B$7:$G$22,3,FALSE)</f>
        <v>05.02.93 кмс</v>
      </c>
      <c r="L9" s="35" t="str">
        <f>VLOOKUP(H9,'[4]пр.взв'!$B$7:$G$22,4,FALSE)</f>
        <v>Оренбургская, Оренбург</v>
      </c>
      <c r="M9" s="35">
        <f>VLOOKUP(H9,'[4]пр.взв'!$B$7:$G$22,5,FALSE)</f>
        <v>0</v>
      </c>
      <c r="N9" s="35" t="str">
        <f>VLOOKUP(H9,'[4]пр.взв'!$B$7:$G$22,6,FALSE)</f>
        <v>Баширов РЗ, Терсков ИВ</v>
      </c>
    </row>
    <row r="10" spans="1:14" s="3" customFormat="1" ht="12.75">
      <c r="A10" s="32"/>
      <c r="B10" s="34"/>
      <c r="C10" s="36"/>
      <c r="D10" s="36"/>
      <c r="E10" s="36"/>
      <c r="F10" s="36"/>
      <c r="G10" s="36"/>
      <c r="H10" s="32"/>
      <c r="I10" s="34"/>
      <c r="J10" s="36"/>
      <c r="K10" s="36"/>
      <c r="L10" s="36"/>
      <c r="M10" s="36"/>
      <c r="N10" s="36"/>
    </row>
    <row r="11" spans="1:14" s="3" customFormat="1" ht="12.75" customHeight="1">
      <c r="A11" s="32">
        <v>2</v>
      </c>
      <c r="B11" s="34" t="s">
        <v>8</v>
      </c>
      <c r="C11" s="35" t="str">
        <f>VLOOKUP(A11,'[3]пр.взв'!$B$7:$G$20,2,FALSE)</f>
        <v>МИШАРОВА Лиана Анатольевна</v>
      </c>
      <c r="D11" s="35" t="str">
        <f>VLOOKUP(A11,'[3]пр.взв'!$B$7:$G$20,3,FALSE)</f>
        <v>26.08.94 1</v>
      </c>
      <c r="E11" s="35" t="str">
        <f>VLOOKUP(A11,'[3]пр.взв'!$B$7:$G$20,4,FALSE)</f>
        <v>Татарстан, Кукмор</v>
      </c>
      <c r="F11" s="35">
        <f>VLOOKUP(A11,'[3]пр.взв'!$B$7:$G$20,5,FALSE)</f>
        <v>0</v>
      </c>
      <c r="G11" s="35" t="str">
        <f>VLOOKUP(A11,'[3]пр.взв'!$B$7:$G$20,6,FALSE)</f>
        <v>Сайфуллинов КИ</v>
      </c>
      <c r="H11" s="32">
        <v>3</v>
      </c>
      <c r="I11" s="34" t="s">
        <v>8</v>
      </c>
      <c r="J11" s="35" t="str">
        <f>VLOOKUP(H11,'[4]пр.взв'!$B$7:$G$22,2,FALSE)</f>
        <v>ТИМЧЕНКО Виктория Сергеевна</v>
      </c>
      <c r="K11" s="35" t="str">
        <f>VLOOKUP(H11,'[4]пр.взв'!$B$7:$G$22,3,FALSE)</f>
        <v>22.09.93 кмс</v>
      </c>
      <c r="L11" s="35" t="str">
        <f>VLOOKUP(H11,'[4]пр.взв'!$B$7:$G$22,4,FALSE)</f>
        <v>Удмуртская респ., Ижевск</v>
      </c>
      <c r="M11" s="35">
        <f>VLOOKUP(H11,'[4]пр.взв'!$B$7:$G$22,5,FALSE)</f>
        <v>0</v>
      </c>
      <c r="N11" s="35" t="str">
        <f>VLOOKUP(H11,'[4]пр.взв'!$B$7:$G$22,6,FALSE)</f>
        <v>Жолобов МВ, Штайн ИВ</v>
      </c>
    </row>
    <row r="12" spans="1:14" s="3" customFormat="1" ht="12.75">
      <c r="A12" s="32"/>
      <c r="B12" s="34"/>
      <c r="C12" s="36"/>
      <c r="D12" s="36"/>
      <c r="E12" s="36"/>
      <c r="F12" s="36"/>
      <c r="G12" s="36"/>
      <c r="H12" s="32"/>
      <c r="I12" s="34"/>
      <c r="J12" s="36"/>
      <c r="K12" s="36"/>
      <c r="L12" s="36"/>
      <c r="M12" s="36"/>
      <c r="N12" s="36"/>
    </row>
    <row r="13" spans="1:14" s="3" customFormat="1" ht="12.75" customHeight="1">
      <c r="A13" s="32">
        <v>5</v>
      </c>
      <c r="B13" s="34" t="s">
        <v>8</v>
      </c>
      <c r="C13" s="35" t="str">
        <f>VLOOKUP(A13,'[3]пр.взв'!$B$7:$G$20,2,FALSE)</f>
        <v>ЛАЗУТИНА Екатерина Сергеевна</v>
      </c>
      <c r="D13" s="35" t="str">
        <f>VLOOKUP(A13,'[3]пр.взв'!$B$7:$G$20,3,FALSE)</f>
        <v>14.10.94 кмс</v>
      </c>
      <c r="E13" s="35" t="str">
        <f>VLOOKUP(A13,'[3]пр.взв'!$B$7:$G$20,4,FALSE)</f>
        <v>Пермский край, Краснокамск ПР</v>
      </c>
      <c r="F13" s="35">
        <f>VLOOKUP(A13,'[3]пр.взв'!$B$7:$G$20,5,FALSE)</f>
        <v>0</v>
      </c>
      <c r="G13" s="35" t="str">
        <f>VLOOKUP(A13,'[3]пр.взв'!$B$7:$G$20,6,FALSE)</f>
        <v>Мухаметшин РГ</v>
      </c>
      <c r="H13" s="32">
        <v>5</v>
      </c>
      <c r="I13" s="34" t="s">
        <v>8</v>
      </c>
      <c r="J13" s="35" t="str">
        <f>VLOOKUP(H13,'[4]пр.взв'!$B$7:$G$22,2,FALSE)</f>
        <v>МАКСИМОВА Кристина Владимировна</v>
      </c>
      <c r="K13" s="35" t="str">
        <f>VLOOKUP(H13,'[4]пр.взв'!$B$7:$G$22,3,FALSE)</f>
        <v>05.06.92 1</v>
      </c>
      <c r="L13" s="35" t="str">
        <f>VLOOKUP(H13,'[4]пр.взв'!$B$7:$G$22,4,FALSE)</f>
        <v>Пермский край,Чайковский МО</v>
      </c>
      <c r="M13" s="35">
        <f>VLOOKUP(H13,'[4]пр.взв'!$B$7:$G$22,5,FALSE)</f>
        <v>0</v>
      </c>
      <c r="N13" s="35" t="str">
        <f>VLOOKUP(H13,'[4]пр.взв'!$B$7:$G$22,6,FALSE)</f>
        <v>Митреев СВ</v>
      </c>
    </row>
    <row r="14" spans="1:14" s="3" customFormat="1" ht="12.75">
      <c r="A14" s="32"/>
      <c r="B14" s="34"/>
      <c r="C14" s="36"/>
      <c r="D14" s="36"/>
      <c r="E14" s="36"/>
      <c r="F14" s="36"/>
      <c r="G14" s="36"/>
      <c r="H14" s="32"/>
      <c r="I14" s="34"/>
      <c r="J14" s="36"/>
      <c r="K14" s="36"/>
      <c r="L14" s="36"/>
      <c r="M14" s="36"/>
      <c r="N14" s="36"/>
    </row>
    <row r="15" spans="1:14" s="3" customFormat="1" ht="12.75" customHeight="1">
      <c r="A15" s="32">
        <v>7</v>
      </c>
      <c r="B15" s="34" t="s">
        <v>9</v>
      </c>
      <c r="C15" s="35" t="str">
        <f>VLOOKUP(A15,'[3]пр.взв'!$B$7:$G$20,2,FALSE)</f>
        <v>ШАРАФУТДИНОВА Зульфия Рашитовна</v>
      </c>
      <c r="D15" s="35" t="str">
        <f>VLOOKUP(A15,'[3]пр.взв'!$B$7:$G$20,3,FALSE)</f>
        <v>19.02.92 1</v>
      </c>
      <c r="E15" s="35" t="str">
        <f>VLOOKUP(A15,'[3]пр.взв'!$B$7:$G$20,4,FALSE)</f>
        <v>Чувашская респ., Чебоксары</v>
      </c>
      <c r="F15" s="35">
        <f>VLOOKUP(A15,'[3]пр.взв'!$B$7:$G$20,5,FALSE)</f>
        <v>0</v>
      </c>
      <c r="G15" s="35" t="str">
        <f>VLOOKUP(A15,'[3]пр.взв'!$B$7:$G$20,6,FALSE)</f>
        <v>Ильин ГА</v>
      </c>
      <c r="H15" s="32">
        <v>1</v>
      </c>
      <c r="I15" s="34" t="s">
        <v>9</v>
      </c>
      <c r="J15" s="35" t="str">
        <f>VLOOKUP(H15,'[4]пр.взв'!$B$7:$G$22,2,FALSE)</f>
        <v>ВАКИЛОВА Гульназ Фаязовна</v>
      </c>
      <c r="K15" s="35" t="str">
        <f>VLOOKUP(H15,'[4]пр.взв'!$B$7:$G$22,3,FALSE)</f>
        <v>01.01.94 1</v>
      </c>
      <c r="L15" s="35" t="str">
        <f>VLOOKUP(H15,'[4]пр.взв'!$B$7:$G$22,4,FALSE)</f>
        <v>Татарстан, Елабуга</v>
      </c>
      <c r="M15" s="35">
        <f>VLOOKUP(H15,'[4]пр.взв'!$B$7:$G$22,5,FALSE)</f>
        <v>0</v>
      </c>
      <c r="N15" s="35" t="str">
        <f>VLOOKUP(H15,'[4]пр.взв'!$B$7:$G$22,6,FALSE)</f>
        <v>Галимуллин ИМ</v>
      </c>
    </row>
    <row r="16" spans="1:14" s="3" customFormat="1" ht="12.75">
      <c r="A16" s="32"/>
      <c r="B16" s="34"/>
      <c r="C16" s="36"/>
      <c r="D16" s="36"/>
      <c r="E16" s="36"/>
      <c r="F16" s="36"/>
      <c r="G16" s="36"/>
      <c r="H16" s="32"/>
      <c r="I16" s="34"/>
      <c r="J16" s="36"/>
      <c r="K16" s="36"/>
      <c r="L16" s="36"/>
      <c r="M16" s="36"/>
      <c r="N16" s="36"/>
    </row>
    <row r="17" spans="1:14" s="3" customFormat="1" ht="12.75" customHeight="1">
      <c r="A17" s="32">
        <v>3</v>
      </c>
      <c r="B17" s="34" t="s">
        <v>12</v>
      </c>
      <c r="C17" s="35" t="str">
        <f>VLOOKUP(A17,'[3]пр.взв'!$B$7:$G$20,2,FALSE)</f>
        <v>РАУШЕНБЕРГ Лариса Александровна</v>
      </c>
      <c r="D17" s="35" t="str">
        <f>VLOOKUP(A17,'[3]пр.взв'!$B$7:$G$20,3,FALSE)</f>
        <v>21.1.94 кмс</v>
      </c>
      <c r="E17" s="35" t="str">
        <f>VLOOKUP(A17,'[3]пр.взв'!$B$7:$G$20,4,FALSE)</f>
        <v>Оренбургская обл.</v>
      </c>
      <c r="F17" s="35">
        <f>VLOOKUP(A17,'[3]пр.взв'!$B$7:$G$20,5,FALSE)</f>
        <v>0</v>
      </c>
      <c r="G17" s="35" t="str">
        <f>VLOOKUP(A17,'[3]пр.взв'!$B$7:$G$20,6,FALSE)</f>
        <v>Султанов ФН</v>
      </c>
      <c r="H17" s="32">
        <v>7</v>
      </c>
      <c r="I17" s="34" t="s">
        <v>12</v>
      </c>
      <c r="J17" s="35" t="str">
        <f>VLOOKUP(H17,'[4]пр.взв'!$B$7:$G$22,2,FALSE)</f>
        <v>ЗДОБНОВА Алиса Павловна</v>
      </c>
      <c r="K17" s="35" t="str">
        <f>VLOOKUP(H17,'[4]пр.взв'!$B$7:$G$22,3,FALSE)</f>
        <v>30.12.94 1</v>
      </c>
      <c r="L17" s="35" t="str">
        <f>VLOOKUP(H17,'[4]пр.взв'!$B$7:$G$22,4,FALSE)</f>
        <v>Татарстан, Нижнекамск</v>
      </c>
      <c r="M17" s="35">
        <f>VLOOKUP(H17,'[4]пр.взв'!$B$7:$G$22,5,FALSE)</f>
        <v>0</v>
      </c>
      <c r="N17" s="35" t="str">
        <f>VLOOKUP(H17,'[4]пр.взв'!$B$7:$G$22,6,FALSE)</f>
        <v>Хамидуллин ФА</v>
      </c>
    </row>
    <row r="18" spans="1:14" s="3" customFormat="1" ht="13.5" thickBot="1">
      <c r="A18" s="32"/>
      <c r="B18" s="40"/>
      <c r="C18" s="36"/>
      <c r="D18" s="36"/>
      <c r="E18" s="36"/>
      <c r="F18" s="36"/>
      <c r="G18" s="36"/>
      <c r="H18" s="32"/>
      <c r="I18" s="40"/>
      <c r="J18" s="36"/>
      <c r="K18" s="36"/>
      <c r="L18" s="36"/>
      <c r="M18" s="36"/>
      <c r="N18" s="36"/>
    </row>
    <row r="19" spans="1:8" s="3" customFormat="1" ht="13.5" thickBot="1">
      <c r="A19" s="6"/>
      <c r="H19" s="6"/>
    </row>
    <row r="20" spans="1:14" s="3" customFormat="1" ht="12.75">
      <c r="A20" s="32">
        <v>5</v>
      </c>
      <c r="B20" s="33" t="s">
        <v>6</v>
      </c>
      <c r="C20" s="35" t="str">
        <f>VLOOKUP(A20,'[2]пр.взв'!$B$7:$G$20,2,FALSE)</f>
        <v>КУВАТОВА Регина Галиулловна</v>
      </c>
      <c r="D20" s="35" t="str">
        <f>VLOOKUP(A20,'[2]пр.взв'!$B$7:$G$20,3,FALSE)</f>
        <v>06.08.92 кмс</v>
      </c>
      <c r="E20" s="35" t="str">
        <f>VLOOKUP(A20,'[2]пр.взв'!$B$7:$G$20,4,FALSE)</f>
        <v>Оренбургская, Кувандык</v>
      </c>
      <c r="F20" s="35">
        <f>VLOOKUP(A20,'[2]пр.взв'!$B$7:$G$20,5,FALSE)</f>
        <v>0</v>
      </c>
      <c r="G20" s="35" t="str">
        <f>VLOOKUP(A20,'[2]пр.взв'!$B$7:$G$20,6,FALSE)</f>
        <v>Баширов РЗ, Терсков ИВ</v>
      </c>
      <c r="H20" s="32">
        <v>4</v>
      </c>
      <c r="I20" s="33" t="s">
        <v>6</v>
      </c>
      <c r="J20" s="35" t="str">
        <f>VLOOKUP(H20,'[5]пр.взв'!$B$7:$G$20,2,FALSE)</f>
        <v>БИККУЖИНА Алия Минихановна</v>
      </c>
      <c r="K20" s="35" t="str">
        <f>VLOOKUP(H20,'[5]пр.взв'!$B$7:$G$20,3,FALSE)</f>
        <v>08.01.92 мс</v>
      </c>
      <c r="L20" s="35" t="str">
        <f>VLOOKUP(H20,'[5]пр.взв'!$B$7:$G$20,4,FALSE)</f>
        <v>Оренбургская, Кувандык</v>
      </c>
      <c r="M20" s="35">
        <f>VLOOKUP(H20,'[5]пр.взв'!$B$7:$G$20,5,FALSE)</f>
        <v>0</v>
      </c>
      <c r="N20" s="35" t="str">
        <f>VLOOKUP(H20,'[5]пр.взв'!$B$7:$G$20,6,FALSE)</f>
        <v>Баширов РЗ, Терсков ИВ</v>
      </c>
    </row>
    <row r="21" spans="1:14" s="3" customFormat="1" ht="12.75">
      <c r="A21" s="32"/>
      <c r="B21" s="34"/>
      <c r="C21" s="36"/>
      <c r="D21" s="36"/>
      <c r="E21" s="36"/>
      <c r="F21" s="36"/>
      <c r="G21" s="36"/>
      <c r="H21" s="32"/>
      <c r="I21" s="34"/>
      <c r="J21" s="36"/>
      <c r="K21" s="36"/>
      <c r="L21" s="36"/>
      <c r="M21" s="36"/>
      <c r="N21" s="36"/>
    </row>
    <row r="22" spans="1:14" s="3" customFormat="1" ht="12.75">
      <c r="A22" s="32">
        <v>3</v>
      </c>
      <c r="B22" s="34" t="s">
        <v>7</v>
      </c>
      <c r="C22" s="35" t="str">
        <f>VLOOKUP(A22,'[2]пр.взв'!$B$7:$G$20,2,FALSE)</f>
        <v>ГИНИЯТУЛЛИНА Зилия Ирековна</v>
      </c>
      <c r="D22" s="35" t="str">
        <f>VLOOKUP(A22,'[2]пр.взв'!$B$7:$G$20,3,FALSE)</f>
        <v>06.06.92 кмс</v>
      </c>
      <c r="E22" s="35" t="str">
        <f>VLOOKUP(A22,'[2]пр.взв'!$B$7:$G$20,4,FALSE)</f>
        <v>Татарстан, Казань Д</v>
      </c>
      <c r="F22" s="35">
        <f>VLOOKUP(A22,'[2]пр.взв'!$B$7:$G$20,5,FALSE)</f>
        <v>0</v>
      </c>
      <c r="G22" s="35" t="str">
        <f>VLOOKUP(A22,'[2]пр.взв'!$B$7:$G$20,6,FALSE)</f>
        <v>Шинкарев ВВ, Швейкин НГ</v>
      </c>
      <c r="H22" s="32">
        <v>2</v>
      </c>
      <c r="I22" s="34" t="s">
        <v>7</v>
      </c>
      <c r="J22" s="35" t="str">
        <f>VLOOKUP(H22,'[5]пр.взв'!$B$7:$G$20,2,FALSE)</f>
        <v>МАГЗУМОВА Екатерина Шухратжоновна</v>
      </c>
      <c r="K22" s="35" t="str">
        <f>VLOOKUP(H22,'[5]пр.взв'!$B$7:$G$20,3,FALSE)</f>
        <v>01.05.93 кмс</v>
      </c>
      <c r="L22" s="35" t="str">
        <f>VLOOKUP(H22,'[5]пр.взв'!$B$7:$G$20,4,FALSE)</f>
        <v>Самарская, Самара</v>
      </c>
      <c r="M22" s="35" t="str">
        <f>VLOOKUP(H22,'[5]пр.взв'!$B$7:$G$20,5,FALSE)</f>
        <v>003202</v>
      </c>
      <c r="N22" s="35" t="str">
        <f>VLOOKUP(H22,'[5]пр.взв'!$B$7:$G$20,6,FALSE)</f>
        <v>Сараева АА,Киргизов ВВ</v>
      </c>
    </row>
    <row r="23" spans="1:14" s="3" customFormat="1" ht="12.75">
      <c r="A23" s="32"/>
      <c r="B23" s="34"/>
      <c r="C23" s="36"/>
      <c r="D23" s="36"/>
      <c r="E23" s="36"/>
      <c r="F23" s="36"/>
      <c r="G23" s="36"/>
      <c r="H23" s="32"/>
      <c r="I23" s="34"/>
      <c r="J23" s="36"/>
      <c r="K23" s="36"/>
      <c r="L23" s="36"/>
      <c r="M23" s="36"/>
      <c r="N23" s="36"/>
    </row>
    <row r="24" spans="1:14" s="3" customFormat="1" ht="12.75">
      <c r="A24" s="32">
        <v>7</v>
      </c>
      <c r="B24" s="34" t="s">
        <v>8</v>
      </c>
      <c r="C24" s="35" t="str">
        <f>VLOOKUP(A24,'[2]пр.взв'!$B$7:$G$20,2,FALSE)</f>
        <v>ЯКУПОВА Эльвира Мухтаровна</v>
      </c>
      <c r="D24" s="35" t="str">
        <f>VLOOKUP(A24,'[2]пр.взв'!$B$7:$G$20,3,FALSE)</f>
        <v>26.05.93 кмс</v>
      </c>
      <c r="E24" s="35" t="str">
        <f>VLOOKUP(A24,'[2]пр.взв'!$B$7:$G$20,4,FALSE)</f>
        <v>Башкортостан, Стерлитамак МО</v>
      </c>
      <c r="F24" s="35">
        <f>VLOOKUP(A24,'[2]пр.взв'!$B$7:$G$20,5,FALSE)</f>
        <v>0</v>
      </c>
      <c r="G24" s="35" t="str">
        <f>VLOOKUP(A24,'[2]пр.взв'!$B$7:$G$20,6,FALSE)</f>
        <v>Пивоварова ЭМ</v>
      </c>
      <c r="H24" s="32">
        <v>7</v>
      </c>
      <c r="I24" s="34" t="s">
        <v>8</v>
      </c>
      <c r="J24" s="35" t="str">
        <f>VLOOKUP(H24,'[5]пр.взв'!$B$7:$G$20,2,FALSE)</f>
        <v>БЕЛЫХ Анастасия Олеговна</v>
      </c>
      <c r="K24" s="35" t="str">
        <f>VLOOKUP(H24,'[5]пр.взв'!$B$7:$G$20,3,FALSE)</f>
        <v>25.07.92 кмс</v>
      </c>
      <c r="L24" s="35" t="str">
        <f>VLOOKUP(H24,'[5]пр.взв'!$B$7:$G$20,4,FALSE)</f>
        <v>Пермский край, Соликамск МО</v>
      </c>
      <c r="M24" s="35">
        <f>VLOOKUP(H24,'[5]пр.взв'!$B$7:$G$20,5,FALSE)</f>
        <v>0</v>
      </c>
      <c r="N24" s="35" t="str">
        <f>VLOOKUP(H24,'[5]пр.взв'!$B$7:$G$20,6,FALSE)</f>
        <v>Клинова ОА, Клинов ЭН</v>
      </c>
    </row>
    <row r="25" spans="1:14" s="3" customFormat="1" ht="12.75">
      <c r="A25" s="32"/>
      <c r="B25" s="34"/>
      <c r="C25" s="36"/>
      <c r="D25" s="36"/>
      <c r="E25" s="36"/>
      <c r="F25" s="36"/>
      <c r="G25" s="36"/>
      <c r="H25" s="32"/>
      <c r="I25" s="34"/>
      <c r="J25" s="36"/>
      <c r="K25" s="36"/>
      <c r="L25" s="36"/>
      <c r="M25" s="36"/>
      <c r="N25" s="36"/>
    </row>
    <row r="26" spans="1:14" s="3" customFormat="1" ht="12.75">
      <c r="A26" s="32">
        <v>8</v>
      </c>
      <c r="B26" s="34" t="s">
        <v>8</v>
      </c>
      <c r="C26" s="35" t="str">
        <f>VLOOKUP(A26,'[2]пр.взв'!$B$7:$G$24,2,FALSE)</f>
        <v>ХАЛИКОВА Анжелика Ринатовна</v>
      </c>
      <c r="D26" s="35" t="str">
        <f>VLOOKUP(A26,'[2]пр.взв'!$B$7:$G$24,3,FALSE)</f>
        <v>23.05.93 кмс</v>
      </c>
      <c r="E26" s="35" t="str">
        <f>VLOOKUP(A26,'[2]пр.взв'!$B$7:$G$24,4,FALSE)</f>
        <v>Татарстан, Набережные Челны</v>
      </c>
      <c r="F26" s="35">
        <f>VLOOKUP(A26,'[2]пр.взв'!$B$7:$G$24,5,FALSE)</f>
        <v>0</v>
      </c>
      <c r="G26" s="35" t="str">
        <f>VLOOKUP(A26,'[2]пр.взв'!$B$7:$G$24,6,FALSE)</f>
        <v>Ахметов ШЯ</v>
      </c>
      <c r="H26" s="32">
        <v>8</v>
      </c>
      <c r="I26" s="34" t="s">
        <v>8</v>
      </c>
      <c r="J26" s="35" t="str">
        <f>VLOOKUP(H26,'[5]пр.взв'!$B$7:$G$24,2,FALSE)</f>
        <v>ЧЕРНЕВА Елена Александровна</v>
      </c>
      <c r="K26" s="35" t="str">
        <f>VLOOKUP(H26,'[5]пр.взв'!$B$7:$G$24,3,FALSE)</f>
        <v>18.02.94 кмс</v>
      </c>
      <c r="L26" s="35" t="str">
        <f>VLOOKUP(H26,'[5]пр.взв'!$B$7:$G$24,4,FALSE)</f>
        <v>Самарская, Самара</v>
      </c>
      <c r="M26" s="35">
        <f>VLOOKUP(H26,'[5]пр.взв'!$B$7:$G$24,5,FALSE)</f>
        <v>0</v>
      </c>
      <c r="N26" s="35" t="str">
        <f>VLOOKUP(H26,'[5]пр.взв'!$B$7:$G$24,6,FALSE)</f>
        <v>Сараева АА,Киргизов ВВ</v>
      </c>
    </row>
    <row r="27" spans="1:14" s="3" customFormat="1" ht="12.75">
      <c r="A27" s="32"/>
      <c r="B27" s="34"/>
      <c r="C27" s="36"/>
      <c r="D27" s="36"/>
      <c r="E27" s="36"/>
      <c r="F27" s="36"/>
      <c r="G27" s="36"/>
      <c r="H27" s="32"/>
      <c r="I27" s="34"/>
      <c r="J27" s="36"/>
      <c r="K27" s="36"/>
      <c r="L27" s="36"/>
      <c r="M27" s="36"/>
      <c r="N27" s="36"/>
    </row>
    <row r="28" spans="1:14" s="3" customFormat="1" ht="12.75">
      <c r="A28" s="32">
        <v>4</v>
      </c>
      <c r="B28" s="34" t="s">
        <v>9</v>
      </c>
      <c r="C28" s="35" t="str">
        <f>VLOOKUP(A28,'[2]пр.взв'!$B$7:$G$20,2,FALSE)</f>
        <v>ХАСАЕВА Алина Ильдаровна</v>
      </c>
      <c r="D28" s="35" t="str">
        <f>VLOOKUP(A28,'[2]пр.взв'!$B$7:$G$20,3,FALSE)</f>
        <v>16.06.94 кмс</v>
      </c>
      <c r="E28" s="35" t="str">
        <f>VLOOKUP(A28,'[2]пр.взв'!$B$7:$G$20,4,FALSE)</f>
        <v>Башкортостан, Стерлитамак МО</v>
      </c>
      <c r="F28" s="35">
        <f>VLOOKUP(A28,'[2]пр.взв'!$B$7:$G$20,5,FALSE)</f>
        <v>0</v>
      </c>
      <c r="G28" s="35" t="str">
        <f>VLOOKUP(A28,'[2]пр.взв'!$B$7:$G$20,6,FALSE)</f>
        <v>Пивоварова ЭМ</v>
      </c>
      <c r="H28" s="32">
        <v>3</v>
      </c>
      <c r="I28" s="34" t="s">
        <v>9</v>
      </c>
      <c r="J28" s="35" t="str">
        <f>VLOOKUP(H28,'[5]пр.взв'!$B$7:$G$20,2,FALSE)</f>
        <v>УХАБОВА Алина Алексеевна</v>
      </c>
      <c r="K28" s="35" t="str">
        <f>VLOOKUP(H28,'[5]пр.взв'!$B$7:$G$20,3,FALSE)</f>
        <v>18.05.93 кмс</v>
      </c>
      <c r="L28" s="35" t="str">
        <f>VLOOKUP(H28,'[5]пр.взв'!$B$7:$G$20,4,FALSE)</f>
        <v>Пензенская обл. ВС</v>
      </c>
      <c r="M28" s="35">
        <f>VLOOKUP(H28,'[5]пр.взв'!$B$7:$G$20,5,FALSE)</f>
        <v>0</v>
      </c>
      <c r="N28" s="35" t="str">
        <f>VLOOKUP(H28,'[5]пр.взв'!$B$7:$G$20,6,FALSE)</f>
        <v>Голованов ОИ, Мирзоян СК</v>
      </c>
    </row>
    <row r="29" spans="1:14" s="3" customFormat="1" ht="12.75">
      <c r="A29" s="32"/>
      <c r="B29" s="34"/>
      <c r="C29" s="36"/>
      <c r="D29" s="36"/>
      <c r="E29" s="36"/>
      <c r="F29" s="36"/>
      <c r="G29" s="36"/>
      <c r="H29" s="32"/>
      <c r="I29" s="34"/>
      <c r="J29" s="36"/>
      <c r="K29" s="36"/>
      <c r="L29" s="36"/>
      <c r="M29" s="36"/>
      <c r="N29" s="36"/>
    </row>
    <row r="30" spans="1:14" s="3" customFormat="1" ht="13.5" customHeight="1">
      <c r="A30" s="32">
        <v>1</v>
      </c>
      <c r="B30" s="34" t="s">
        <v>12</v>
      </c>
      <c r="C30" s="35" t="str">
        <f>VLOOKUP(A30,'[2]пр.взв'!$B$7:$G$20,2,FALSE)</f>
        <v>ШУРЛОВА Елена Викторовна</v>
      </c>
      <c r="D30" s="35" t="str">
        <f>VLOOKUP(A30,'[2]пр.взв'!$B$7:$G$20,3,FALSE)</f>
        <v>20.11.93 кмс</v>
      </c>
      <c r="E30" s="35" t="str">
        <f>VLOOKUP(A30,'[2]пр.взв'!$B$7:$G$20,4,FALSE)</f>
        <v>Пензенская обл. ВС</v>
      </c>
      <c r="F30" s="35" t="str">
        <f>VLOOKUP(A30,'[2]пр.взв'!$B$7:$G$20,5,FALSE)</f>
        <v>003171</v>
      </c>
      <c r="G30" s="35" t="str">
        <f>VLOOKUP(A30,'[2]пр.взв'!$B$7:$G$20,6,FALSE)</f>
        <v>Голованов ОИ, Мирзоян СК</v>
      </c>
      <c r="H30" s="32">
        <v>5</v>
      </c>
      <c r="I30" s="34" t="s">
        <v>12</v>
      </c>
      <c r="J30" s="35" t="str">
        <f>VLOOKUP(H30,'[5]пр.взв'!$B$7:$G$20,2,FALSE)</f>
        <v>ПЕТРОВА Анжела Маратовна</v>
      </c>
      <c r="K30" s="35" t="str">
        <f>VLOOKUP(H30,'[5]пр.взв'!$B$7:$G$20,3,FALSE)</f>
        <v>12.08.94 кмс</v>
      </c>
      <c r="L30" s="35" t="str">
        <f>VLOOKUP(H30,'[5]пр.взв'!$B$7:$G$20,4,FALSE)</f>
        <v>Башкортостан, Давлеканово МО</v>
      </c>
      <c r="M30" s="35">
        <f>VLOOKUP(H30,'[5]пр.взв'!$B$7:$G$20,5,FALSE)</f>
        <v>0</v>
      </c>
      <c r="N30" s="35" t="str">
        <f>VLOOKUP(H30,'[5]пр.взв'!$B$7:$G$20,6,FALSE)</f>
        <v>Никитин АГ</v>
      </c>
    </row>
    <row r="31" spans="1:14" s="3" customFormat="1" ht="13.5" thickBot="1">
      <c r="A31" s="32"/>
      <c r="B31" s="40"/>
      <c r="C31" s="36"/>
      <c r="D31" s="36"/>
      <c r="E31" s="36"/>
      <c r="F31" s="36"/>
      <c r="G31" s="36"/>
      <c r="H31" s="32"/>
      <c r="I31" s="40"/>
      <c r="J31" s="36"/>
      <c r="K31" s="36"/>
      <c r="L31" s="36"/>
      <c r="M31" s="36"/>
      <c r="N31" s="36"/>
    </row>
    <row r="32" spans="1:8" s="3" customFormat="1" ht="13.5" thickBot="1">
      <c r="A32" s="6"/>
      <c r="H32" s="6"/>
    </row>
    <row r="33" spans="1:14" s="3" customFormat="1" ht="12.75" customHeight="1">
      <c r="A33" s="32">
        <v>3</v>
      </c>
      <c r="B33" s="33" t="s">
        <v>6</v>
      </c>
      <c r="C33" s="35" t="str">
        <f>VLOOKUP(A33,'[6]пр.взв'!$B$7:$G$20,2,FALSE)</f>
        <v>КОНКИНА Анастасия Александровна</v>
      </c>
      <c r="D33" s="35" t="str">
        <f>VLOOKUP(A33,'[6]пр.взв'!$B$7:$G$20,3,FALSE)</f>
        <v>01.12.93 кмс</v>
      </c>
      <c r="E33" s="35" t="str">
        <f>VLOOKUP(A33,'[6]пр.взв'!$B$7:$G$20,4,FALSE)</f>
        <v>Самарская, Самара</v>
      </c>
      <c r="F33" s="35" t="str">
        <f>VLOOKUP(A33,'[6]пр.взв'!$B$7:$G$20,5,FALSE)</f>
        <v>003317</v>
      </c>
      <c r="G33" s="35" t="str">
        <f>VLOOKUP(A33,'[6]пр.взв'!$B$7:$G$20,6,FALSE)</f>
        <v>Сараева АА,Киргизов ВВ</v>
      </c>
      <c r="H33" s="37">
        <v>3</v>
      </c>
      <c r="I33" s="33" t="s">
        <v>6</v>
      </c>
      <c r="J33" s="35" t="str">
        <f>VLOOKUP(H33,'[7]пр.взв'!$B$7:$G$20,2,FALSE)</f>
        <v>БУРОВА Анастасия Павловна</v>
      </c>
      <c r="K33" s="35" t="str">
        <f>VLOOKUP(H33,'[7]пр.взв'!$B$7:$G$20,3,FALSE)</f>
        <v>15.06.92 кмс</v>
      </c>
      <c r="L33" s="35" t="str">
        <f>VLOOKUP(H33,'[7]пр.взв'!$B$7:$G$20,4,FALSE)</f>
        <v>Нижегородская, Дзержинск </v>
      </c>
      <c r="M33" s="35">
        <f>VLOOKUP(H33,'[7]пр.взв'!$B$7:$G$20,5,FALSE)</f>
        <v>0</v>
      </c>
      <c r="N33" s="35" t="str">
        <f>VLOOKUP(H33,'[7]пр.взв'!$B$7:$G$20,6,FALSE)</f>
        <v>Татарищев ГИ</v>
      </c>
    </row>
    <row r="34" spans="1:14" s="3" customFormat="1" ht="12.75">
      <c r="A34" s="32"/>
      <c r="B34" s="34"/>
      <c r="C34" s="36"/>
      <c r="D34" s="36"/>
      <c r="E34" s="36"/>
      <c r="F34" s="36"/>
      <c r="G34" s="36"/>
      <c r="H34" s="37"/>
      <c r="I34" s="34"/>
      <c r="J34" s="36"/>
      <c r="K34" s="36"/>
      <c r="L34" s="36"/>
      <c r="M34" s="36"/>
      <c r="N34" s="36"/>
    </row>
    <row r="35" spans="1:14" s="3" customFormat="1" ht="12.75" customHeight="1">
      <c r="A35" s="32">
        <v>2</v>
      </c>
      <c r="B35" s="34" t="s">
        <v>7</v>
      </c>
      <c r="C35" s="35" t="str">
        <f>VLOOKUP(A35,'[6]пр.взв'!$B$7:$G$20,2,FALSE)</f>
        <v>КАЛИМУЛЛИНА Яна Ленардовна</v>
      </c>
      <c r="D35" s="35" t="str">
        <f>VLOOKUP(A35,'[6]пр.взв'!$B$7:$G$20,3,FALSE)</f>
        <v>17.04.93 1</v>
      </c>
      <c r="E35" s="35" t="str">
        <f>VLOOKUP(A35,'[6]пр.взв'!$B$7:$G$20,4,FALSE)</f>
        <v>Татарстан, Казань </v>
      </c>
      <c r="F35" s="35">
        <f>VLOOKUP(A35,'[6]пр.взв'!$B$7:$G$20,5,FALSE)</f>
        <v>0</v>
      </c>
      <c r="G35" s="35" t="str">
        <f>VLOOKUP(A35,'[6]пр.взв'!$B$7:$G$20,6,FALSE)</f>
        <v>Швейкин НГ</v>
      </c>
      <c r="H35" s="32">
        <v>1</v>
      </c>
      <c r="I35" s="34" t="s">
        <v>7</v>
      </c>
      <c r="J35" s="35" t="str">
        <f>VLOOKUP(H35,'[7]пр.взв'!$B$7:$G$20,2,FALSE)</f>
        <v>ЗВЕРЕВА Дарья Михайловна</v>
      </c>
      <c r="K35" s="35" t="str">
        <f>VLOOKUP(H35,'[7]пр.взв'!$B$7:$G$20,3,FALSE)</f>
        <v>05.02.92 кмс</v>
      </c>
      <c r="L35" s="35" t="str">
        <f>VLOOKUP(H35,'[7]пр.взв'!$B$7:$G$20,4,FALSE)</f>
        <v>Пермский край, Пермь МО</v>
      </c>
      <c r="M35" s="35">
        <f>VLOOKUP(H35,'[7]пр.взв'!$B$7:$G$20,5,FALSE)</f>
        <v>0</v>
      </c>
      <c r="N35" s="35" t="str">
        <f>VLOOKUP(H35,'[7]пр.взв'!$B$7:$G$20,6,FALSE)</f>
        <v>Конкин СА</v>
      </c>
    </row>
    <row r="36" spans="1:14" s="3" customFormat="1" ht="12.75">
      <c r="A36" s="32"/>
      <c r="B36" s="34"/>
      <c r="C36" s="36"/>
      <c r="D36" s="36"/>
      <c r="E36" s="36"/>
      <c r="F36" s="36"/>
      <c r="G36" s="36"/>
      <c r="H36" s="32"/>
      <c r="I36" s="34"/>
      <c r="J36" s="36"/>
      <c r="K36" s="36"/>
      <c r="L36" s="36"/>
      <c r="M36" s="36"/>
      <c r="N36" s="36"/>
    </row>
    <row r="37" spans="1:14" s="3" customFormat="1" ht="12.75">
      <c r="A37" s="32">
        <v>4</v>
      </c>
      <c r="B37" s="34" t="s">
        <v>8</v>
      </c>
      <c r="C37" s="35" t="str">
        <f>VLOOKUP(A37,'[6]пр.взв'!$B$7:$G$20,2,FALSE)</f>
        <v>МУТИГУЛЛИНА Гулия Мансуровна</v>
      </c>
      <c r="D37" s="35" t="str">
        <f>VLOOKUP(A37,'[6]пр.взв'!$B$7:$G$20,3,FALSE)</f>
        <v>30.10.94 1</v>
      </c>
      <c r="E37" s="35" t="str">
        <f>VLOOKUP(A37,'[6]пр.взв'!$B$7:$G$20,4,FALSE)</f>
        <v>Татарстан, Нижнекамск</v>
      </c>
      <c r="F37" s="35">
        <f>VLOOKUP(A37,'[6]пр.взв'!$B$7:$G$20,5,FALSE)</f>
        <v>0</v>
      </c>
      <c r="G37" s="35" t="str">
        <f>VLOOKUP(A37,'[6]пр.взв'!$B$7:$G$20,6,FALSE)</f>
        <v>Садыков ФА</v>
      </c>
      <c r="H37" s="32">
        <v>2</v>
      </c>
      <c r="I37" s="34" t="s">
        <v>8</v>
      </c>
      <c r="J37" s="35" t="str">
        <f>VLOOKUP(H37,'[7]пр.взв'!$B$7:$G$20,2,FALSE)</f>
        <v>КИЛЬДЯКОВА Инна Сергеевна</v>
      </c>
      <c r="K37" s="35" t="str">
        <f>VLOOKUP(H37,'[7]пр.взв'!$B$7:$G$20,3,FALSE)</f>
        <v>09.03.94 1</v>
      </c>
      <c r="L37" s="35" t="str">
        <f>VLOOKUP(H37,'[7]пр.взв'!$B$7:$G$20,4,FALSE)</f>
        <v>Саратовская, Балаково ВС</v>
      </c>
      <c r="M37" s="35">
        <f>VLOOKUP(H37,'[7]пр.взв'!$B$7:$G$20,5,FALSE)</f>
        <v>0</v>
      </c>
      <c r="N37" s="35" t="str">
        <f>VLOOKUP(H37,'[7]пр.взв'!$B$7:$G$20,6,FALSE)</f>
        <v>Сучков АА</v>
      </c>
    </row>
    <row r="38" spans="1:14" s="3" customFormat="1" ht="12.75">
      <c r="A38" s="32"/>
      <c r="B38" s="34"/>
      <c r="C38" s="36"/>
      <c r="D38" s="36"/>
      <c r="E38" s="36"/>
      <c r="F38" s="36"/>
      <c r="G38" s="36"/>
      <c r="H38" s="32"/>
      <c r="I38" s="34"/>
      <c r="J38" s="36"/>
      <c r="K38" s="36"/>
      <c r="L38" s="36"/>
      <c r="M38" s="36"/>
      <c r="N38" s="36"/>
    </row>
    <row r="39" spans="1:14" s="3" customFormat="1" ht="12.75">
      <c r="A39" s="32">
        <v>5</v>
      </c>
      <c r="B39" s="34" t="s">
        <v>8</v>
      </c>
      <c r="C39" s="35" t="str">
        <f>VLOOKUP(A39,'[6]пр.взв'!$B$7:$G$20,2,FALSE)</f>
        <v>МИХАЙЛЫЧЕВА Мария Александровна</v>
      </c>
      <c r="D39" s="35" t="str">
        <f>VLOOKUP(A39,'[6]пр.взв'!$B$7:$G$20,3,FALSE)</f>
        <v>02.06.92 кмс</v>
      </c>
      <c r="E39" s="35" t="str">
        <f>VLOOKUP(A39,'[6]пр.взв'!$B$7:$G$20,4,FALSE)</f>
        <v>Нижегородская, Кстово</v>
      </c>
      <c r="F39" s="35">
        <f>VLOOKUP(A39,'[6]пр.взв'!$B$7:$G$20,5,FALSE)</f>
        <v>0</v>
      </c>
      <c r="G39" s="35" t="str">
        <f>VLOOKUP(A39,'[6]пр.взв'!$B$7:$G$20,6,FALSE)</f>
        <v>Кожемякин ВС</v>
      </c>
      <c r="H39" s="32">
        <v>4</v>
      </c>
      <c r="I39" s="34" t="s">
        <v>8</v>
      </c>
      <c r="J39" s="35" t="str">
        <f>VLOOKUP(H39,'[7]пр.взв'!$B$7:$G$20,2,FALSE)</f>
        <v>ХИТРИК Александра Анатольеевна</v>
      </c>
      <c r="K39" s="35" t="str">
        <f>VLOOKUP(H39,'[7]пр.взв'!$B$7:$G$20,3,FALSE)</f>
        <v>13.08.92 кмс</v>
      </c>
      <c r="L39" s="35" t="str">
        <f>VLOOKUP(H39,'[7]пр.взв'!$B$7:$G$20,4,FALSE)</f>
        <v>Оренбургская, Оренбург</v>
      </c>
      <c r="M39" s="35">
        <f>VLOOKUP(H39,'[7]пр.взв'!$B$7:$G$20,5,FALSE)</f>
        <v>0</v>
      </c>
      <c r="N39" s="35" t="str">
        <f>VLOOKUP(H39,'[7]пр.взв'!$B$7:$G$20,6,FALSE)</f>
        <v>Дмитриев АС</v>
      </c>
    </row>
    <row r="40" spans="1:14" s="3" customFormat="1" ht="12.75">
      <c r="A40" s="32"/>
      <c r="B40" s="34"/>
      <c r="C40" s="36"/>
      <c r="D40" s="36"/>
      <c r="E40" s="36"/>
      <c r="F40" s="36"/>
      <c r="G40" s="36"/>
      <c r="H40" s="32"/>
      <c r="I40" s="34"/>
      <c r="J40" s="36"/>
      <c r="K40" s="36"/>
      <c r="L40" s="36"/>
      <c r="M40" s="36"/>
      <c r="N40" s="36"/>
    </row>
    <row r="41" spans="1:14" s="3" customFormat="1" ht="12.75">
      <c r="A41" s="32">
        <v>1</v>
      </c>
      <c r="B41" s="34" t="s">
        <v>9</v>
      </c>
      <c r="C41" s="35" t="str">
        <f>VLOOKUP(A41,'[6]пр.взв'!$B$7:$G$20,2,FALSE)</f>
        <v>ЛЕСКЕ Татьяна Сергеевна</v>
      </c>
      <c r="D41" s="35" t="str">
        <f>VLOOKUP(A41,'[6]пр.взв'!$B$7:$G$20,3,FALSE)</f>
        <v>19.07.94 кмс</v>
      </c>
      <c r="E41" s="35" t="str">
        <f>VLOOKUP(A41,'[6]пр.взв'!$B$7:$G$20,4,FALSE)</f>
        <v>Оренбургская обл.</v>
      </c>
      <c r="F41" s="35">
        <f>VLOOKUP(A41,'[6]пр.взв'!$B$7:$G$20,5,FALSE)</f>
        <v>0</v>
      </c>
      <c r="G41" s="35" t="str">
        <f>VLOOKUP(A41,'[6]пр.взв'!$B$7:$G$20,6,FALSE)</f>
        <v>Султанов ФН</v>
      </c>
      <c r="H41" s="32"/>
      <c r="I41" s="34" t="s">
        <v>9</v>
      </c>
      <c r="J41" s="38" t="e">
        <f>VLOOKUP(H41,'[7]пр.взв'!$B$7:$G$20,2,FALSE)</f>
        <v>#N/A</v>
      </c>
      <c r="K41" s="38" t="e">
        <f>VLOOKUP(H41,'[7]пр.взв'!$B$7:$G$20,3,FALSE)</f>
        <v>#N/A</v>
      </c>
      <c r="L41" s="38" t="e">
        <f>VLOOKUP(H41,'[7]пр.взв'!$B$7:$G$20,4,FALSE)</f>
        <v>#N/A</v>
      </c>
      <c r="M41" s="38" t="e">
        <f>VLOOKUP(H41,'[7]пр.взв'!$B$7:$G$20,5,FALSE)</f>
        <v>#N/A</v>
      </c>
      <c r="N41" s="38" t="e">
        <f>VLOOKUP(H41,'[7]пр.взв'!$B$7:$G$20,6,FALSE)</f>
        <v>#N/A</v>
      </c>
    </row>
    <row r="42" spans="1:14" s="3" customFormat="1" ht="12.75">
      <c r="A42" s="32"/>
      <c r="B42" s="34"/>
      <c r="C42" s="36"/>
      <c r="D42" s="36"/>
      <c r="E42" s="36"/>
      <c r="F42" s="36"/>
      <c r="G42" s="36"/>
      <c r="H42" s="32"/>
      <c r="I42" s="34"/>
      <c r="J42" s="39"/>
      <c r="K42" s="39"/>
      <c r="L42" s="39"/>
      <c r="M42" s="39"/>
      <c r="N42" s="39"/>
    </row>
    <row r="43" spans="1:14" s="3" customFormat="1" ht="12.75">
      <c r="A43" s="32"/>
      <c r="B43" s="34"/>
      <c r="C43" s="38" t="e">
        <f>VLOOKUP(A43,'[6]пр.взв'!$B$7:$G$20,2,FALSE)</f>
        <v>#N/A</v>
      </c>
      <c r="D43" s="38" t="e">
        <f>VLOOKUP(A43,'[6]пр.взв'!$B$7:$G$20,3,FALSE)</f>
        <v>#N/A</v>
      </c>
      <c r="E43" s="38" t="e">
        <f>VLOOKUP(A43,'[6]пр.взв'!$B$7:$G$20,4,FALSE)</f>
        <v>#N/A</v>
      </c>
      <c r="F43" s="38" t="e">
        <f>VLOOKUP(A43,'[6]пр.взв'!$B$7:$G$20,5,FALSE)</f>
        <v>#N/A</v>
      </c>
      <c r="G43" s="38" t="e">
        <f>VLOOKUP(A43,'[6]пр.взв'!$B$7:$G$20,6,FALSE)</f>
        <v>#N/A</v>
      </c>
      <c r="H43" s="32"/>
      <c r="I43" s="34" t="s">
        <v>9</v>
      </c>
      <c r="J43" s="38" t="e">
        <f>VLOOKUP(H43,'[7]пр.взв'!$B$7:$G$20,2,FALSE)</f>
        <v>#N/A</v>
      </c>
      <c r="K43" s="38" t="e">
        <f>VLOOKUP(H43,'[7]пр.взв'!$B$7:$G$20,3,FALSE)</f>
        <v>#N/A</v>
      </c>
      <c r="L43" s="38" t="e">
        <f>VLOOKUP(H43,'[7]пр.взв'!$B$7:$G$20,4,FALSE)</f>
        <v>#N/A</v>
      </c>
      <c r="M43" s="38" t="e">
        <f>VLOOKUP(H43,'[7]пр.взв'!$B$7:$G$20,5,FALSE)</f>
        <v>#N/A</v>
      </c>
      <c r="N43" s="38" t="e">
        <f>VLOOKUP(H43,'[7]пр.взв'!$B$7:$G$20,6,FALSE)</f>
        <v>#N/A</v>
      </c>
    </row>
    <row r="44" spans="1:14" s="3" customFormat="1" ht="13.5" thickBot="1">
      <c r="A44" s="32"/>
      <c r="B44" s="40"/>
      <c r="C44" s="39"/>
      <c r="D44" s="39"/>
      <c r="E44" s="39"/>
      <c r="F44" s="39"/>
      <c r="G44" s="39"/>
      <c r="H44" s="32"/>
      <c r="I44" s="40"/>
      <c r="J44" s="39"/>
      <c r="K44" s="39"/>
      <c r="L44" s="39"/>
      <c r="M44" s="39"/>
      <c r="N44" s="39"/>
    </row>
    <row r="45" spans="1:8" s="3" customFormat="1" ht="14.25" customHeight="1" thickBot="1">
      <c r="A45" s="7"/>
      <c r="B45" s="15"/>
      <c r="C45" s="12"/>
      <c r="D45" s="13"/>
      <c r="E45" s="14"/>
      <c r="F45" s="16"/>
      <c r="G45" s="12"/>
      <c r="H45" s="6"/>
    </row>
    <row r="46" spans="1:14" s="3" customFormat="1" ht="12.75" customHeight="1">
      <c r="A46" s="6"/>
      <c r="B46" s="24" t="s">
        <v>0</v>
      </c>
      <c r="C46" s="26" t="s">
        <v>1</v>
      </c>
      <c r="D46" s="26" t="s">
        <v>2</v>
      </c>
      <c r="E46" s="26" t="s">
        <v>3</v>
      </c>
      <c r="F46" s="28" t="s">
        <v>4</v>
      </c>
      <c r="G46" s="30" t="s">
        <v>5</v>
      </c>
      <c r="H46" s="5"/>
      <c r="I46" s="24" t="s">
        <v>0</v>
      </c>
      <c r="J46" s="26" t="s">
        <v>1</v>
      </c>
      <c r="K46" s="26" t="s">
        <v>2</v>
      </c>
      <c r="L46" s="26" t="s">
        <v>3</v>
      </c>
      <c r="M46" s="28" t="s">
        <v>4</v>
      </c>
      <c r="N46" s="30" t="s">
        <v>5</v>
      </c>
    </row>
    <row r="47" spans="1:14" s="3" customFormat="1" ht="13.5" thickBot="1">
      <c r="A47" s="6"/>
      <c r="B47" s="25"/>
      <c r="C47" s="27"/>
      <c r="D47" s="27"/>
      <c r="E47" s="27"/>
      <c r="F47" s="29"/>
      <c r="G47" s="31"/>
      <c r="H47" s="5"/>
      <c r="I47" s="25"/>
      <c r="J47" s="27"/>
      <c r="K47" s="27"/>
      <c r="L47" s="27"/>
      <c r="M47" s="29"/>
      <c r="N47" s="31"/>
    </row>
    <row r="48" spans="1:14" s="3" customFormat="1" ht="12.75" customHeight="1">
      <c r="A48" s="32">
        <v>2</v>
      </c>
      <c r="B48" s="33" t="s">
        <v>6</v>
      </c>
      <c r="C48" s="35" t="str">
        <f>VLOOKUP(A48,'[8]пр.взв'!$B$7:$G$20,2,FALSE)</f>
        <v>БИКБОВА Диана Маратовна</v>
      </c>
      <c r="D48" s="35" t="str">
        <f>VLOOKUP(A48,'[8]пр.взв'!$B$7:$G$20,3,FALSE)</f>
        <v>25.09.93 кмс</v>
      </c>
      <c r="E48" s="35" t="str">
        <f>VLOOKUP(A48,'[8]пр.взв'!$B$7:$G$20,4,FALSE)</f>
        <v>Татарстан, Казань Д</v>
      </c>
      <c r="F48" s="35">
        <f>VLOOKUP(A48,'[8]пр.взв'!$B$7:$G$20,5,FALSE)</f>
        <v>0</v>
      </c>
      <c r="G48" s="35" t="str">
        <f>VLOOKUP(A48,'[8]пр.взв'!$B$7:$G$20,6,FALSE)</f>
        <v>Антонова ЕП</v>
      </c>
      <c r="H48" s="32">
        <v>2</v>
      </c>
      <c r="I48" s="33" t="s">
        <v>6</v>
      </c>
      <c r="J48" s="35" t="str">
        <f>VLOOKUP(H48,'[9]пр.взв'!$B$7:$G$20,2,FALSE)</f>
        <v>МАЛЬГИНА-МУСИХИНА Дарья Михайловна</v>
      </c>
      <c r="K48" s="35" t="str">
        <f>VLOOKUP(H48,'[9]пр.взв'!$B$7:$G$20,3,FALSE)</f>
        <v>27.02.94 кмс</v>
      </c>
      <c r="L48" s="35" t="str">
        <f>VLOOKUP(H48,'[9]пр.взв'!$B$7:$G$20,4,FALSE)</f>
        <v>Пермский край, Соликамск МО</v>
      </c>
      <c r="M48" s="35">
        <f>VLOOKUP(H48,'[9]пр.взв'!$B$7:$G$20,5,FALSE)</f>
        <v>0</v>
      </c>
      <c r="N48" s="35" t="str">
        <f>VLOOKUP(H48,'[9]пр.взв'!$B$7:$G$20,6,FALSE)</f>
        <v>Клинова ОА, Клинов ЭН</v>
      </c>
    </row>
    <row r="49" spans="1:14" s="3" customFormat="1" ht="12.75">
      <c r="A49" s="32"/>
      <c r="B49" s="34"/>
      <c r="C49" s="36"/>
      <c r="D49" s="36"/>
      <c r="E49" s="36"/>
      <c r="F49" s="36"/>
      <c r="G49" s="36"/>
      <c r="H49" s="32"/>
      <c r="I49" s="34"/>
      <c r="J49" s="36"/>
      <c r="K49" s="36"/>
      <c r="L49" s="36"/>
      <c r="M49" s="36"/>
      <c r="N49" s="36"/>
    </row>
    <row r="50" spans="1:14" s="3" customFormat="1" ht="12.75" customHeight="1">
      <c r="A50" s="32">
        <v>3</v>
      </c>
      <c r="B50" s="34" t="s">
        <v>7</v>
      </c>
      <c r="C50" s="35" t="str">
        <f>VLOOKUP(A50,'[8]пр.взв'!$B$7:$G$20,2,FALSE)</f>
        <v>ДУНОВА Анфиса Сергеевна</v>
      </c>
      <c r="D50" s="35" t="str">
        <f>VLOOKUP(A50,'[8]пр.взв'!$B$7:$G$20,3,FALSE)</f>
        <v>02.10.92 мс</v>
      </c>
      <c r="E50" s="35" t="str">
        <f>VLOOKUP(A50,'[8]пр.взв'!$B$7:$G$20,4,FALSE)</f>
        <v>Башкортостан, Стерлитамак МО</v>
      </c>
      <c r="F50" s="35">
        <f>VLOOKUP(A50,'[8]пр.взв'!$B$7:$G$20,5,FALSE)</f>
        <v>0</v>
      </c>
      <c r="G50" s="35" t="str">
        <f>VLOOKUP(A50,'[8]пр.взв'!$B$7:$G$20,6,FALSE)</f>
        <v>Зубков ЮВ</v>
      </c>
      <c r="H50" s="32">
        <v>1</v>
      </c>
      <c r="I50" s="34" t="s">
        <v>7</v>
      </c>
      <c r="J50" s="35" t="str">
        <f>VLOOKUP(H50,'[9]пр.взв'!$B$7:$G$20,2,FALSE)</f>
        <v>ЛОПАТКО Ольга Николаевна</v>
      </c>
      <c r="K50" s="35" t="str">
        <f>VLOOKUP(H50,'[9]пр.взв'!$B$7:$G$20,3,FALSE)</f>
        <v>29.11.94 1 </v>
      </c>
      <c r="L50" s="35" t="str">
        <f>VLOOKUP(H50,'[9]пр.взв'!$B$7:$G$20,4,FALSE)</f>
        <v>Башкортостан, Приютово МО</v>
      </c>
      <c r="M50" s="35">
        <f>VLOOKUP(H50,'[9]пр.взв'!$B$7:$G$20,5,FALSE)</f>
        <v>0</v>
      </c>
      <c r="N50" s="35" t="str">
        <f>VLOOKUP(H50,'[9]пр.взв'!$B$7:$G$20,6,FALSE)</f>
        <v>Новгородаов СА</v>
      </c>
    </row>
    <row r="51" spans="1:14" s="3" customFormat="1" ht="12.75">
      <c r="A51" s="32"/>
      <c r="B51" s="34"/>
      <c r="C51" s="36"/>
      <c r="D51" s="36"/>
      <c r="E51" s="36"/>
      <c r="F51" s="36"/>
      <c r="G51" s="36"/>
      <c r="H51" s="32"/>
      <c r="I51" s="34"/>
      <c r="J51" s="36"/>
      <c r="K51" s="36"/>
      <c r="L51" s="36"/>
      <c r="M51" s="36"/>
      <c r="N51" s="36"/>
    </row>
    <row r="52" spans="1:14" s="3" customFormat="1" ht="12.75" customHeight="1">
      <c r="A52" s="32">
        <v>1</v>
      </c>
      <c r="B52" s="34" t="s">
        <v>8</v>
      </c>
      <c r="C52" s="35" t="str">
        <f>VLOOKUP(A52,'[8]пр.взв'!$B$7:$G$20,2,FALSE)</f>
        <v>РАННЕВА Виктория Сергеевна</v>
      </c>
      <c r="D52" s="35" t="str">
        <f>VLOOKUP(A52,'[8]пр.взв'!$B$7:$G$20,3,FALSE)</f>
        <v>23.09.94 кмс</v>
      </c>
      <c r="E52" s="35" t="str">
        <f>VLOOKUP(A52,'[8]пр.взв'!$B$7:$G$20,4,FALSE)</f>
        <v>Башкортостан, Давлеканово МО</v>
      </c>
      <c r="F52" s="35">
        <f>VLOOKUP(A52,'[8]пр.взв'!$B$7:$G$20,5,FALSE)</f>
        <v>0</v>
      </c>
      <c r="G52" s="35" t="str">
        <f>VLOOKUP(A52,'[8]пр.взв'!$B$7:$G$20,6,FALSE)</f>
        <v>Лоншаков ЮВ</v>
      </c>
      <c r="H52" s="32">
        <v>4</v>
      </c>
      <c r="I52" s="34" t="s">
        <v>8</v>
      </c>
      <c r="J52" s="35" t="str">
        <f>VLOOKUP(H52,'[9]пр.взв'!$B$7:$G$20,2,FALSE)</f>
        <v>БУЛУШЕВА Ольга Владимировна</v>
      </c>
      <c r="K52" s="35" t="str">
        <f>VLOOKUP(H52,'[9]пр.взв'!$B$7:$G$20,3,FALSE)</f>
        <v>12.03.93 кмс</v>
      </c>
      <c r="L52" s="35" t="str">
        <f>VLOOKUP(H52,'[9]пр.взв'!$B$7:$G$20,4,FALSE)</f>
        <v>Оренбургская, Бузулук</v>
      </c>
      <c r="M52" s="35">
        <f>VLOOKUP(H52,'[9]пр.взв'!$B$7:$G$20,5,FALSE)</f>
        <v>0</v>
      </c>
      <c r="N52" s="35" t="str">
        <f>VLOOKUP(H52,'[9]пр.взв'!$B$7:$G$20,6,FALSE)</f>
        <v>Плотников ПД</v>
      </c>
    </row>
    <row r="53" spans="1:14" s="3" customFormat="1" ht="12.75">
      <c r="A53" s="32"/>
      <c r="B53" s="34"/>
      <c r="C53" s="36"/>
      <c r="D53" s="36"/>
      <c r="E53" s="36"/>
      <c r="F53" s="36"/>
      <c r="G53" s="36"/>
      <c r="H53" s="32"/>
      <c r="I53" s="34"/>
      <c r="J53" s="36"/>
      <c r="K53" s="36"/>
      <c r="L53" s="36"/>
      <c r="M53" s="36"/>
      <c r="N53" s="36"/>
    </row>
    <row r="54" spans="1:14" s="3" customFormat="1" ht="12.75" customHeight="1">
      <c r="A54" s="32"/>
      <c r="B54" s="34"/>
      <c r="C54" s="38" t="e">
        <f>VLOOKUP(A54,'[8]пр.взв'!$B$7:$G$20,2,FALSE)</f>
        <v>#N/A</v>
      </c>
      <c r="D54" s="38" t="e">
        <f>VLOOKUP(A54,'[8]пр.взв'!$B$7:$G$20,3,FALSE)</f>
        <v>#N/A</v>
      </c>
      <c r="E54" s="38" t="e">
        <f>VLOOKUP(A54,'[8]пр.взв'!$B$7:$G$20,4,FALSE)</f>
        <v>#N/A</v>
      </c>
      <c r="F54" s="38" t="e">
        <f>VLOOKUP(A54,'[8]пр.взв'!$B$7:$G$20,5,FALSE)</f>
        <v>#N/A</v>
      </c>
      <c r="G54" s="38" t="e">
        <f>VLOOKUP(A54,'[8]пр.взв'!$B$7:$G$20,6,FALSE)</f>
        <v>#N/A</v>
      </c>
      <c r="H54" s="32">
        <v>5</v>
      </c>
      <c r="I54" s="34" t="s">
        <v>8</v>
      </c>
      <c r="J54" s="35" t="str">
        <f>VLOOKUP(H54,'[9]пр.взв'!$B$7:$G$20,2,FALSE)</f>
        <v>БУРМИНОВА Дарья Александровна</v>
      </c>
      <c r="K54" s="35" t="str">
        <f>VLOOKUP(H54,'[9]пр.взв'!$B$7:$G$20,3,FALSE)</f>
        <v>29.08.94 1</v>
      </c>
      <c r="L54" s="35" t="str">
        <f>VLOOKUP(H54,'[9]пр.взв'!$B$7:$G$20,4,FALSE)</f>
        <v>Саратовская, Балашов ПР</v>
      </c>
      <c r="M54" s="35">
        <f>VLOOKUP(H54,'[9]пр.взв'!$B$7:$G$20,5,FALSE)</f>
        <v>0</v>
      </c>
      <c r="N54" s="35" t="str">
        <f>VLOOKUP(H54,'[9]пр.взв'!$B$7:$G$20,6,FALSE)</f>
        <v>Антипов СВ</v>
      </c>
    </row>
    <row r="55" spans="1:14" s="3" customFormat="1" ht="12.75">
      <c r="A55" s="32"/>
      <c r="B55" s="34"/>
      <c r="C55" s="39"/>
      <c r="D55" s="39"/>
      <c r="E55" s="39"/>
      <c r="F55" s="39"/>
      <c r="G55" s="39"/>
      <c r="H55" s="32"/>
      <c r="I55" s="34"/>
      <c r="J55" s="36"/>
      <c r="K55" s="36"/>
      <c r="L55" s="36"/>
      <c r="M55" s="36"/>
      <c r="N55" s="36"/>
    </row>
    <row r="56" spans="1:14" s="3" customFormat="1" ht="12.75" customHeight="1">
      <c r="A56" s="32"/>
      <c r="B56" s="34"/>
      <c r="C56" s="38" t="e">
        <f>VLOOKUP(A56,'[8]пр.взв'!$B$7:$G$20,2,FALSE)</f>
        <v>#N/A</v>
      </c>
      <c r="D56" s="38" t="e">
        <f>VLOOKUP(A56,'[8]пр.взв'!$B$7:$G$20,3,FALSE)</f>
        <v>#N/A</v>
      </c>
      <c r="E56" s="38" t="e">
        <f>VLOOKUP(A56,'[8]пр.взв'!$B$7:$G$20,4,FALSE)</f>
        <v>#N/A</v>
      </c>
      <c r="F56" s="38" t="e">
        <f>VLOOKUP(A56,'[8]пр.взв'!$B$7:$G$20,5,FALSE)</f>
        <v>#N/A</v>
      </c>
      <c r="G56" s="38" t="e">
        <f>VLOOKUP(A56,'[8]пр.взв'!$B$7:$G$20,6,FALSE)</f>
        <v>#N/A</v>
      </c>
      <c r="H56" s="32">
        <v>3</v>
      </c>
      <c r="I56" s="34" t="s">
        <v>9</v>
      </c>
      <c r="J56" s="35" t="str">
        <f>VLOOKUP(H56,'[9]пр.взв'!$B$7:$G$20,2,FALSE)</f>
        <v>ЮСУПОВА Ляйсан Ленаровна</v>
      </c>
      <c r="K56" s="35" t="str">
        <f>VLOOKUP(H56,'[9]пр.взв'!$B$7:$G$20,3,FALSE)</f>
        <v>20.07.94 1</v>
      </c>
      <c r="L56" s="35" t="str">
        <f>VLOOKUP(H56,'[9]пр.взв'!$B$7:$G$20,4,FALSE)</f>
        <v>Татарстан, Апастово</v>
      </c>
      <c r="M56" s="35">
        <f>VLOOKUP(H56,'[9]пр.взв'!$B$7:$G$20,5,FALSE)</f>
        <v>0</v>
      </c>
      <c r="N56" s="35" t="str">
        <f>VLOOKUP(H56,'[9]пр.взв'!$B$7:$G$20,6,FALSE)</f>
        <v>Валиулин ИА</v>
      </c>
    </row>
    <row r="57" spans="1:14" s="3" customFormat="1" ht="12.75" customHeight="1">
      <c r="A57" s="32"/>
      <c r="B57" s="34"/>
      <c r="C57" s="39"/>
      <c r="D57" s="39"/>
      <c r="E57" s="39"/>
      <c r="F57" s="39"/>
      <c r="G57" s="39"/>
      <c r="H57" s="32"/>
      <c r="I57" s="34"/>
      <c r="J57" s="36"/>
      <c r="K57" s="36"/>
      <c r="L57" s="36"/>
      <c r="M57" s="36"/>
      <c r="N57" s="36"/>
    </row>
    <row r="58" spans="1:14" s="3" customFormat="1" ht="12.75">
      <c r="A58" s="32"/>
      <c r="B58" s="34"/>
      <c r="C58" s="38" t="e">
        <f>VLOOKUP(A58,'[8]пр.взв'!$B$7:$G$20,2,FALSE)</f>
        <v>#N/A</v>
      </c>
      <c r="D58" s="38" t="e">
        <f>VLOOKUP(A58,'[8]пр.взв'!$B$7:$G$20,3,FALSE)</f>
        <v>#N/A</v>
      </c>
      <c r="E58" s="38" t="e">
        <f>VLOOKUP(A58,'[8]пр.взв'!$B$7:$G$20,4,FALSE)</f>
        <v>#N/A</v>
      </c>
      <c r="F58" s="38" t="e">
        <f>VLOOKUP(A58,'[8]пр.взв'!$B$7:$G$20,5,FALSE)</f>
        <v>#N/A</v>
      </c>
      <c r="G58" s="38" t="e">
        <f>VLOOKUP(A58,'[8]пр.взв'!$B$7:$G$20,6,FALSE)</f>
        <v>#N/A</v>
      </c>
      <c r="H58" s="32"/>
      <c r="I58" s="34"/>
      <c r="J58" s="38" t="e">
        <f>VLOOKUP(H58,'[9]пр.взв'!$B$7:$G$20,2,FALSE)</f>
        <v>#N/A</v>
      </c>
      <c r="K58" s="38" t="e">
        <f>VLOOKUP(H58,'[9]пр.взв'!$B$7:$G$20,3,FALSE)</f>
        <v>#N/A</v>
      </c>
      <c r="L58" s="38" t="e">
        <f>VLOOKUP(H58,'[9]пр.взв'!$B$7:$G$20,4,FALSE)</f>
        <v>#N/A</v>
      </c>
      <c r="M58" s="38" t="e">
        <f>VLOOKUP(H58,'[9]пр.взв'!$B$7:$G$20,5,FALSE)</f>
        <v>#N/A</v>
      </c>
      <c r="N58" s="38" t="e">
        <f>VLOOKUP(H58,'[9]пр.взв'!$B$7:$G$20,6,FALSE)</f>
        <v>#N/A</v>
      </c>
    </row>
    <row r="59" spans="1:14" s="3" customFormat="1" ht="12.75" customHeight="1" thickBot="1">
      <c r="A59" s="32"/>
      <c r="B59" s="40"/>
      <c r="C59" s="39"/>
      <c r="D59" s="39"/>
      <c r="E59" s="39"/>
      <c r="F59" s="39"/>
      <c r="G59" s="39"/>
      <c r="H59" s="32"/>
      <c r="I59" s="40"/>
      <c r="J59" s="39"/>
      <c r="K59" s="39"/>
      <c r="L59" s="39"/>
      <c r="M59" s="39"/>
      <c r="N59" s="39"/>
    </row>
    <row r="60" spans="1:8" s="3" customFormat="1" ht="12.75">
      <c r="A60" s="6"/>
      <c r="B60" s="4"/>
      <c r="C60" s="4"/>
      <c r="D60" s="4"/>
      <c r="E60" s="4"/>
      <c r="F60" s="4"/>
      <c r="G60" s="4"/>
      <c r="H60" s="6"/>
    </row>
    <row r="61" spans="1:8" s="3" customFormat="1" ht="13.5" thickBot="1">
      <c r="A61" s="6"/>
      <c r="B61" s="4"/>
      <c r="C61" s="4"/>
      <c r="D61" s="4"/>
      <c r="E61" s="4"/>
      <c r="F61" s="4"/>
      <c r="G61" s="4"/>
      <c r="H61" s="6"/>
    </row>
    <row r="62" spans="1:14" s="3" customFormat="1" ht="12.75" customHeight="1">
      <c r="A62" s="32">
        <v>3</v>
      </c>
      <c r="B62" s="33" t="s">
        <v>6</v>
      </c>
      <c r="C62" s="35" t="str">
        <f>VLOOKUP(A62,'[10]пр.взв'!$B$7:$G$20,2,FALSE)</f>
        <v>КУЛЬБАБЕНКО Татьяна Борисовна</v>
      </c>
      <c r="D62" s="35" t="str">
        <f>VLOOKUP(A62,'[10]пр.взв'!$B$7:$G$20,3,FALSE)</f>
        <v>24.11.92 кмс</v>
      </c>
      <c r="E62" s="35" t="str">
        <f>VLOOKUP(A62,'[10]пр.взв'!$B$7:$G$20,4,FALSE)</f>
        <v>Оренбургская, Бузулук</v>
      </c>
      <c r="F62" s="35">
        <f>VLOOKUP(A62,'[10]пр.взв'!$B$7:$G$20,5,FALSE)</f>
        <v>0</v>
      </c>
      <c r="G62" s="35" t="str">
        <f>VLOOKUP(A62,'[10]пр.взв'!$B$7:$G$20,6,FALSE)</f>
        <v>Плотников ПД</v>
      </c>
      <c r="H62" s="32">
        <v>2</v>
      </c>
      <c r="I62" s="33" t="s">
        <v>6</v>
      </c>
      <c r="J62" s="35" t="str">
        <f>VLOOKUP(H62,'[11]пр.взв'!$B$7:$G$20,2,FALSE)</f>
        <v>ПЛУЖНОВА Екатерина Михайловна</v>
      </c>
      <c r="K62" s="35" t="str">
        <f>VLOOKUP(H62,'[11]пр.взв'!$B$7:$G$20,3,FALSE)</f>
        <v>24.07.94 кмс</v>
      </c>
      <c r="L62" s="35" t="str">
        <f>VLOOKUP(H62,'[11]пр.взв'!$B$7:$G$20,4,FALSE)</f>
        <v>Оренбургская, Бузулук</v>
      </c>
      <c r="M62" s="35">
        <f>VLOOKUP(H62,'[11]пр.взв'!$B$7:$G$20,5,FALSE)</f>
        <v>0</v>
      </c>
      <c r="N62" s="35" t="str">
        <f>VLOOKUP(H62,'[11]пр.взв'!$B$7:$G$20,6,FALSE)</f>
        <v>Плотников ПД</v>
      </c>
    </row>
    <row r="63" spans="1:14" s="3" customFormat="1" ht="12.75">
      <c r="A63" s="32"/>
      <c r="B63" s="34"/>
      <c r="C63" s="36"/>
      <c r="D63" s="36"/>
      <c r="E63" s="36"/>
      <c r="F63" s="36"/>
      <c r="G63" s="36"/>
      <c r="H63" s="32"/>
      <c r="I63" s="34"/>
      <c r="J63" s="36"/>
      <c r="K63" s="36"/>
      <c r="L63" s="36"/>
      <c r="M63" s="36"/>
      <c r="N63" s="36"/>
    </row>
    <row r="64" spans="1:14" s="3" customFormat="1" ht="12.75" customHeight="1">
      <c r="A64" s="32">
        <v>4</v>
      </c>
      <c r="B64" s="34" t="s">
        <v>7</v>
      </c>
      <c r="C64" s="35" t="str">
        <f>VLOOKUP(A64,'[10]пр.взв'!$B$7:$G$20,2,FALSE)</f>
        <v>КУЗНЕЦОВА Вероника Владимировна</v>
      </c>
      <c r="D64" s="35" t="str">
        <f>VLOOKUP(A64,'[10]пр.взв'!$B$7:$G$20,3,FALSE)</f>
        <v>24.11.92 кмс</v>
      </c>
      <c r="E64" s="35" t="str">
        <f>VLOOKUP(A64,'[10]пр.взв'!$B$7:$G$20,4,FALSE)</f>
        <v>Башкортостан, Уфа МО</v>
      </c>
      <c r="F64" s="35">
        <f>VLOOKUP(A64,'[10]пр.взв'!$B$7:$G$20,5,FALSE)</f>
        <v>0</v>
      </c>
      <c r="G64" s="35" t="str">
        <f>VLOOKUP(A64,'[10]пр.взв'!$B$7:$G$20,6,FALSE)</f>
        <v>Ефимов ГН</v>
      </c>
      <c r="H64" s="32">
        <v>1</v>
      </c>
      <c r="I64" s="34" t="s">
        <v>7</v>
      </c>
      <c r="J64" s="35" t="str">
        <f>VLOOKUP(H64,'[11]пр.взв'!$B$7:$G$20,2,FALSE)</f>
        <v>Сафина Изиля Рустамовна</v>
      </c>
      <c r="K64" s="35" t="str">
        <f>VLOOKUP(H64,'[11]пр.взв'!$B$7:$G$20,3,FALSE)</f>
        <v>27.08.94 1</v>
      </c>
      <c r="L64" s="35" t="str">
        <f>VLOOKUP(H64,'[11]пр.взв'!$B$7:$G$20,4,FALSE)</f>
        <v>Татарстан, Апастово</v>
      </c>
      <c r="M64" s="35">
        <f>VLOOKUP(H64,'[11]пр.взв'!$B$7:$G$20,5,FALSE)</f>
        <v>0</v>
      </c>
      <c r="N64" s="35" t="str">
        <f>VLOOKUP(H64,'[11]пр.взв'!$B$7:$G$20,6,FALSE)</f>
        <v>Валиулин ИА</v>
      </c>
    </row>
    <row r="65" spans="1:14" s="3" customFormat="1" ht="12.75">
      <c r="A65" s="32"/>
      <c r="B65" s="34"/>
      <c r="C65" s="36"/>
      <c r="D65" s="36"/>
      <c r="E65" s="36"/>
      <c r="F65" s="36"/>
      <c r="G65" s="36"/>
      <c r="H65" s="32"/>
      <c r="I65" s="34"/>
      <c r="J65" s="36"/>
      <c r="K65" s="36"/>
      <c r="L65" s="36"/>
      <c r="M65" s="36"/>
      <c r="N65" s="36"/>
    </row>
    <row r="66" spans="1:14" s="3" customFormat="1" ht="12.75" customHeight="1">
      <c r="A66" s="32">
        <v>2</v>
      </c>
      <c r="B66" s="34" t="s">
        <v>8</v>
      </c>
      <c r="C66" s="35" t="str">
        <f>VLOOKUP(A66,'[10]пр.взв'!$B$7:$G$20,2,FALSE)</f>
        <v>РОМАНОВА Карина Олеговна</v>
      </c>
      <c r="D66" s="35" t="str">
        <f>VLOOKUP(A66,'[10]пр.взв'!$B$7:$G$20,3,FALSE)</f>
        <v>11.10.94 1</v>
      </c>
      <c r="E66" s="35" t="str">
        <f>VLOOKUP(A66,'[10]пр.взв'!$B$7:$G$20,4,FALSE)</f>
        <v>Татарстан, Казань </v>
      </c>
      <c r="F66" s="35">
        <f>VLOOKUP(A66,'[10]пр.взв'!$B$7:$G$20,5,FALSE)</f>
        <v>0</v>
      </c>
      <c r="G66" s="35" t="str">
        <f>VLOOKUP(A66,'[10]пр.взв'!$B$7:$G$20,6,FALSE)</f>
        <v>Гарипова ЗР</v>
      </c>
      <c r="H66" s="32"/>
      <c r="I66" s="34"/>
      <c r="J66" s="38" t="e">
        <f>VLOOKUP(H66,'[11]пр.взв'!$B$7:$G$20,2,FALSE)</f>
        <v>#N/A</v>
      </c>
      <c r="K66" s="38" t="e">
        <f>VLOOKUP(H66,'[11]пр.взв'!$B$7:$G$20,3,FALSE)</f>
        <v>#N/A</v>
      </c>
      <c r="L66" s="38" t="e">
        <f>VLOOKUP(H66,'[11]пр.взв'!$B$7:$G$20,4,FALSE)</f>
        <v>#N/A</v>
      </c>
      <c r="M66" s="38" t="e">
        <f>VLOOKUP(H66,'[11]пр.взв'!$B$7:$G$20,5,FALSE)</f>
        <v>#N/A</v>
      </c>
      <c r="N66" s="38" t="e">
        <f>VLOOKUP(H66,'[11]пр.взв'!$B$7:$G$20,6,FALSE)</f>
        <v>#N/A</v>
      </c>
    </row>
    <row r="67" spans="1:14" s="3" customFormat="1" ht="12.75">
      <c r="A67" s="32"/>
      <c r="B67" s="34"/>
      <c r="C67" s="36"/>
      <c r="D67" s="36"/>
      <c r="E67" s="36"/>
      <c r="F67" s="36"/>
      <c r="G67" s="36"/>
      <c r="H67" s="32"/>
      <c r="I67" s="34"/>
      <c r="J67" s="39"/>
      <c r="K67" s="39"/>
      <c r="L67" s="39"/>
      <c r="M67" s="39"/>
      <c r="N67" s="39"/>
    </row>
    <row r="68" spans="1:14" s="3" customFormat="1" ht="12.75" customHeight="1">
      <c r="A68" s="32">
        <v>5</v>
      </c>
      <c r="B68" s="34" t="s">
        <v>8</v>
      </c>
      <c r="C68" s="35" t="str">
        <f>VLOOKUP(A68,'[10]пр.взв'!$B$7:$G$20,2,FALSE)</f>
        <v>РУЖЕЙНИКОВА Татьяна Павловна</v>
      </c>
      <c r="D68" s="35" t="str">
        <f>VLOOKUP(A68,'[10]пр.взв'!$B$7:$G$20,3,FALSE)</f>
        <v>03.12.94 1</v>
      </c>
      <c r="E68" s="35" t="str">
        <f>VLOOKUP(A68,'[10]пр.взв'!$B$7:$G$20,4,FALSE)</f>
        <v>Оренбургская, Бузулук</v>
      </c>
      <c r="F68" s="35">
        <f>VLOOKUP(A68,'[10]пр.взв'!$B$7:$G$20,5,FALSE)</f>
        <v>0</v>
      </c>
      <c r="G68" s="35" t="str">
        <f>VLOOKUP(A68,'[10]пр.взв'!$B$7:$G$20,6,FALSE)</f>
        <v>Плотников ПД</v>
      </c>
      <c r="H68" s="32"/>
      <c r="I68" s="34"/>
      <c r="J68" s="38" t="e">
        <f>VLOOKUP(H68,'[11]пр.взв'!$B$7:$G$20,2,FALSE)</f>
        <v>#N/A</v>
      </c>
      <c r="K68" s="38" t="e">
        <f>VLOOKUP(H68,'[11]пр.взв'!$B$7:$G$20,3,FALSE)</f>
        <v>#N/A</v>
      </c>
      <c r="L68" s="38" t="e">
        <f>VLOOKUP(H68,'[11]пр.взв'!$B$7:$G$20,4,FALSE)</f>
        <v>#N/A</v>
      </c>
      <c r="M68" s="38" t="e">
        <f>VLOOKUP(H68,'[11]пр.взв'!$B$7:$G$20,5,FALSE)</f>
        <v>#N/A</v>
      </c>
      <c r="N68" s="38" t="e">
        <f>VLOOKUP(H68,'[11]пр.взв'!$B$7:$G$20,6,FALSE)</f>
        <v>#N/A</v>
      </c>
    </row>
    <row r="69" spans="1:14" s="3" customFormat="1" ht="12.75">
      <c r="A69" s="32"/>
      <c r="B69" s="34"/>
      <c r="C69" s="36"/>
      <c r="D69" s="36"/>
      <c r="E69" s="36"/>
      <c r="F69" s="36"/>
      <c r="G69" s="36"/>
      <c r="H69" s="32"/>
      <c r="I69" s="34"/>
      <c r="J69" s="39"/>
      <c r="K69" s="39"/>
      <c r="L69" s="39"/>
      <c r="M69" s="39"/>
      <c r="N69" s="39"/>
    </row>
    <row r="70" spans="1:14" s="3" customFormat="1" ht="12.75" customHeight="1">
      <c r="A70" s="32">
        <v>1</v>
      </c>
      <c r="B70" s="34" t="s">
        <v>9</v>
      </c>
      <c r="C70" s="35" t="str">
        <f>VLOOKUP(A70,'[10]пр.взв'!$B$7:$G$20,2,FALSE)</f>
        <v>ТАРАСОВА Анастасия Витальевна</v>
      </c>
      <c r="D70" s="35" t="str">
        <f>VLOOKUP(A70,'[10]пр.взв'!$B$7:$G$20,3,FALSE)</f>
        <v>08.10.93 кмс</v>
      </c>
      <c r="E70" s="35" t="str">
        <f>VLOOKUP(A70,'[10]пр.взв'!$B$7:$G$20,4,FALSE)</f>
        <v>Чувашская респ., Новочебоксарск</v>
      </c>
      <c r="F70" s="35">
        <f>VLOOKUP(A70,'[10]пр.взв'!$B$7:$G$20,5,FALSE)</f>
        <v>0</v>
      </c>
      <c r="G70" s="35" t="str">
        <f>VLOOKUP(A70,'[10]пр.взв'!$B$7:$G$20,6,FALSE)</f>
        <v>Петров НН</v>
      </c>
      <c r="H70" s="32"/>
      <c r="I70" s="34"/>
      <c r="J70" s="38" t="e">
        <f>VLOOKUP(H70,'[11]пр.взв'!$B$7:$G$20,2,FALSE)</f>
        <v>#N/A</v>
      </c>
      <c r="K70" s="38" t="e">
        <f>VLOOKUP(H70,'[11]пр.взв'!$B$7:$G$20,3,FALSE)</f>
        <v>#N/A</v>
      </c>
      <c r="L70" s="38" t="e">
        <f>VLOOKUP(H70,'[11]пр.взв'!$B$7:$G$20,4,FALSE)</f>
        <v>#N/A</v>
      </c>
      <c r="M70" s="38" t="e">
        <f>VLOOKUP(H70,'[11]пр.взв'!$B$7:$G$20,5,FALSE)</f>
        <v>#N/A</v>
      </c>
      <c r="N70" s="38" t="e">
        <f>VLOOKUP(H70,'[11]пр.взв'!$B$7:$G$20,6,FALSE)</f>
        <v>#N/A</v>
      </c>
    </row>
    <row r="71" spans="1:14" s="3" customFormat="1" ht="12.75">
      <c r="A71" s="32"/>
      <c r="B71" s="34"/>
      <c r="C71" s="36"/>
      <c r="D71" s="36"/>
      <c r="E71" s="36"/>
      <c r="F71" s="36"/>
      <c r="G71" s="36"/>
      <c r="H71" s="32"/>
      <c r="I71" s="34"/>
      <c r="J71" s="39"/>
      <c r="K71" s="39"/>
      <c r="L71" s="39"/>
      <c r="M71" s="39"/>
      <c r="N71" s="39"/>
    </row>
    <row r="72" spans="1:14" s="3" customFormat="1" ht="12.75" customHeight="1">
      <c r="A72" s="32"/>
      <c r="B72" s="34"/>
      <c r="C72" s="38" t="e">
        <f>VLOOKUP(A72,'[10]пр.взв'!$B$7:$G$20,2,FALSE)</f>
        <v>#N/A</v>
      </c>
      <c r="D72" s="38" t="e">
        <f>VLOOKUP(A72,'[10]пр.взв'!$B$7:$G$20,3,FALSE)</f>
        <v>#N/A</v>
      </c>
      <c r="E72" s="38" t="e">
        <f>VLOOKUP(A72,'[10]пр.взв'!$B$7:$G$20,4,FALSE)</f>
        <v>#N/A</v>
      </c>
      <c r="F72" s="38" t="e">
        <f>VLOOKUP(A72,'[10]пр.взв'!$B$7:$G$20,5,FALSE)</f>
        <v>#N/A</v>
      </c>
      <c r="G72" s="38" t="e">
        <f>VLOOKUP(A72,'[10]пр.взв'!$B$7:$G$20,6,FALSE)</f>
        <v>#N/A</v>
      </c>
      <c r="H72" s="32"/>
      <c r="I72" s="34"/>
      <c r="J72" s="38" t="e">
        <f>VLOOKUP(H72,'[11]пр.взв'!$B$7:$G$20,2,FALSE)</f>
        <v>#N/A</v>
      </c>
      <c r="K72" s="38" t="e">
        <f>VLOOKUP(H72,'[11]пр.взв'!$B$7:$G$20,3,FALSE)</f>
        <v>#N/A</v>
      </c>
      <c r="L72" s="38" t="e">
        <f>VLOOKUP(H72,'[11]пр.взв'!$B$7:$G$20,4,FALSE)</f>
        <v>#N/A</v>
      </c>
      <c r="M72" s="38" t="e">
        <f>VLOOKUP(H72,'[11]пр.взв'!$B$7:$G$20,5,FALSE)</f>
        <v>#N/A</v>
      </c>
      <c r="N72" s="38" t="e">
        <f>VLOOKUP(H72,'[11]пр.взв'!$B$7:$G$20,6,FALSE)</f>
        <v>#N/A</v>
      </c>
    </row>
    <row r="73" spans="1:14" s="3" customFormat="1" ht="13.5" thickBot="1">
      <c r="A73" s="32"/>
      <c r="B73" s="40"/>
      <c r="C73" s="39"/>
      <c r="D73" s="39"/>
      <c r="E73" s="39"/>
      <c r="F73" s="39"/>
      <c r="G73" s="39"/>
      <c r="H73" s="32"/>
      <c r="I73" s="40"/>
      <c r="J73" s="39"/>
      <c r="K73" s="39"/>
      <c r="L73" s="39"/>
      <c r="M73" s="39"/>
      <c r="N73" s="39"/>
    </row>
    <row r="84" spans="8:14" ht="15.75">
      <c r="H84" s="2" t="str">
        <f>'[1]реквизиты'!$A$6</f>
        <v>Гл. судья, судья МК</v>
      </c>
      <c r="I84" s="9"/>
      <c r="J84" s="8"/>
      <c r="K84" s="11"/>
      <c r="L84" s="11"/>
      <c r="M84" s="9" t="str">
        <f>'[1]реквизиты'!$G$6</f>
        <v>Рыбаков А.Б.</v>
      </c>
      <c r="N84" s="8"/>
    </row>
    <row r="85" spans="8:14" ht="12.75">
      <c r="H85" s="10"/>
      <c r="I85" s="9"/>
      <c r="J85" s="8"/>
      <c r="K85" s="8"/>
      <c r="L85" s="8"/>
      <c r="M85" s="8" t="str">
        <f>'[1]реквизиты'!$G$7</f>
        <v>/Чебоксары/</v>
      </c>
      <c r="N85" s="8"/>
    </row>
    <row r="86" spans="8:14" ht="12.75">
      <c r="H86" s="3"/>
      <c r="I86" s="3"/>
      <c r="J86" s="3"/>
      <c r="K86" s="3"/>
      <c r="L86" s="3"/>
      <c r="M86" s="3"/>
      <c r="N86" s="3"/>
    </row>
    <row r="87" spans="8:14" ht="12.75">
      <c r="H87" s="10" t="str">
        <f>'[1]реквизиты'!$A$8</f>
        <v>Гл. секретарь, судья МК</v>
      </c>
      <c r="I87" s="9"/>
      <c r="J87" s="8"/>
      <c r="K87" s="11"/>
      <c r="L87" s="11"/>
      <c r="M87" s="9" t="str">
        <f>'[1]реквизиты'!$G$8</f>
        <v>Рожков В.И.</v>
      </c>
      <c r="N87" s="8"/>
    </row>
    <row r="88" spans="8:14" ht="12.75">
      <c r="H88" s="8"/>
      <c r="I88" s="8"/>
      <c r="J88" s="8"/>
      <c r="K88" s="8"/>
      <c r="L88" s="8"/>
      <c r="M88" s="8" t="str">
        <f>'[1]реквизиты'!$G$9</f>
        <v>/Саратов/</v>
      </c>
      <c r="N88" s="8"/>
    </row>
  </sheetData>
  <sheetProtection/>
  <mergeCells count="448">
    <mergeCell ref="A1:N1"/>
    <mergeCell ref="A2:N2"/>
    <mergeCell ref="A3:N3"/>
    <mergeCell ref="A4:N4"/>
    <mergeCell ref="B5:B6"/>
    <mergeCell ref="C5:C6"/>
    <mergeCell ref="D5:D6"/>
    <mergeCell ref="E5:E6"/>
    <mergeCell ref="F5:F6"/>
    <mergeCell ref="G5:G6"/>
    <mergeCell ref="I5:I6"/>
    <mergeCell ref="J5:J6"/>
    <mergeCell ref="K5:K6"/>
    <mergeCell ref="L5:L6"/>
    <mergeCell ref="M5:M6"/>
    <mergeCell ref="N5:N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B46:B47"/>
    <mergeCell ref="C46:C47"/>
    <mergeCell ref="D46:D47"/>
    <mergeCell ref="E46:E47"/>
    <mergeCell ref="F46:F47"/>
    <mergeCell ref="G46:G47"/>
    <mergeCell ref="I46:I47"/>
    <mergeCell ref="J46:J47"/>
    <mergeCell ref="K46:K47"/>
    <mergeCell ref="L46:L47"/>
    <mergeCell ref="M46:M47"/>
    <mergeCell ref="N46:N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A70:A71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</mergeCells>
  <printOptions/>
  <pageMargins left="0.15748031496062992" right="0" top="0.1968503937007874" bottom="0.1968503937007874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DNA7 X86</cp:lastModifiedBy>
  <cp:lastPrinted>2011-12-19T13:54:10Z</cp:lastPrinted>
  <dcterms:created xsi:type="dcterms:W3CDTF">1996-10-08T23:32:33Z</dcterms:created>
  <dcterms:modified xsi:type="dcterms:W3CDTF">2011-12-19T16:58:03Z</dcterms:modified>
  <cp:category/>
  <cp:version/>
  <cp:contentType/>
  <cp:contentStatus/>
</cp:coreProperties>
</file>