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<sst xmlns="http://schemas.openxmlformats.org/spreadsheetml/2006/main" count="157" uniqueCount="81">
  <si>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</si>
  <si>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</si>
  <si>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</si>
  <si>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</si>
  <si>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</si>
  <si>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</si>
  <si>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</si>
  <si>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</si>
  <si>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</si>
  <si>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</si>
  <si>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</si>
  <si>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</si>
  <si>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</si>
  <si>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</si>
  <si>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</si>
  <si>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</si>
  <si>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</si>
  <si>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</si>
  <si>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</si>
  <si>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</si>
  <si>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</si>
  <si>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</si>
  <si>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</si>
  <si>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</si>
  <si>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</si>
  <si>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</si>
  <si>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</si>
  <si>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</si>
  <si>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</si>
  <si>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</si>
  <si>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</si>
  <si>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</si>
  <si>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</si>
  <si>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</si>
  <si>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</si>
  <si>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</si>
  <si>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</si>
  <si>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</si>
  <si>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</si>
  <si>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</si>
  <si>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</si>
  <si>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</si>
  <si>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</si>
  <si>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</si>
  <si>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</si>
  <si>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</si>
  <si>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</si>
  <si>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</si>
  <si>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</si>
  <si>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</si>
  <si>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</si>
  <si>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</si>
  <si>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</si>
  <si>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</si>
  <si>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</si>
  <si>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</si>
  <si>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</si>
  <si>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</si>
  <si>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</si>
  <si>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</si>
  <si>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</si>
  <si>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</si>
  <si>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</si>
  <si>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</si>
  <si>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</si>
  <si>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</si>
  <si>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</si>
  <si>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</si>
  <si>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</si>
  <si>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</si>
  <si>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</si>
  <si>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ПФО Нижегородская Выкса ПР</t>
  </si>
  <si>
    <t>КУБАРЬКОВ Андрей Васильевич</t>
  </si>
  <si>
    <t>БОБАРЫКИН Игорь Игоревич</t>
  </si>
  <si>
    <t>Соснихин СЛ, Юрцев СЕ</t>
  </si>
  <si>
    <t>В.к.  52      кг.</t>
  </si>
  <si>
    <t>25.08.1993 кмс</t>
  </si>
  <si>
    <t>Рогов ДС, Гордеев МА</t>
  </si>
  <si>
    <t>06.12.1993 кмс</t>
  </si>
  <si>
    <t>ПФО Нижегородская Павлово</t>
  </si>
  <si>
    <t>ф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</si>
</sst>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color indexed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0" fillId="33" borderId="21" xfId="42" applyNumberFormat="1" applyFont="1" applyFill="1" applyBorder="1" applyAlignment="1" applyProtection="1">
      <alignment horizontal="left" vertical="center" wrapText="1"/>
      <protection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21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0" fillId="33" borderId="20" xfId="42" applyNumberFormat="1" applyFont="1" applyFill="1" applyBorder="1" applyAlignment="1" applyProtection="1">
      <alignment horizontal="left" vertical="center" wrapText="1"/>
      <protection/>
    </xf>
    <xf numFmtId="0" fontId="0" fillId="33" borderId="20" xfId="42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39" xfId="42" applyNumberFormat="1" applyFont="1" applyFill="1" applyBorder="1" applyAlignment="1" applyProtection="1">
      <alignment horizontal="left" vertical="center" wrapText="1"/>
      <protection/>
    </xf>
    <xf numFmtId="0" fontId="0" fillId="33" borderId="40" xfId="42" applyNumberFormat="1" applyFont="1" applyFill="1" applyBorder="1" applyAlignment="1" applyProtection="1">
      <alignment horizontal="left" vertical="center" wrapText="1"/>
      <protection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" fontId="12" fillId="0" borderId="47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2" fillId="34" borderId="47" xfId="0" applyFont="1" applyFill="1" applyBorder="1" applyAlignment="1">
      <alignment horizontal="center" vertical="center" textRotation="90" wrapText="1"/>
    </xf>
    <xf numFmtId="0" fontId="22" fillId="34" borderId="55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5" borderId="57" xfId="0" applyFont="1" applyFill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5" borderId="60" xfId="0" applyFont="1" applyFill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" fontId="74" fillId="0" borderId="49" xfId="0" applyNumberFormat="1" applyFont="1" applyBorder="1" applyAlignment="1">
      <alignment horizontal="center" vertical="center"/>
    </xf>
    <xf numFmtId="1" fontId="74" fillId="0" borderId="4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64" xfId="42" applyFont="1" applyBorder="1" applyAlignment="1" applyProtection="1">
      <alignment horizontal="center" vertical="center"/>
      <protection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5" fillId="0" borderId="63" xfId="42" applyFont="1" applyBorder="1" applyAlignment="1" applyProtection="1">
      <alignment horizontal="center" vertical="center" wrapText="1"/>
      <protection/>
    </xf>
    <xf numFmtId="0" fontId="5" fillId="0" borderId="67" xfId="42" applyFont="1" applyBorder="1" applyAlignment="1" applyProtection="1">
      <alignment horizontal="center" vertical="center" wrapText="1"/>
      <protection/>
    </xf>
    <xf numFmtId="0" fontId="6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0" fillId="0" borderId="66" xfId="42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164" fontId="31" fillId="0" borderId="21" xfId="0" applyNumberFormat="1" applyFont="1" applyBorder="1" applyAlignment="1">
      <alignment horizontal="center" vertical="top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14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2" fillId="0" borderId="2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64" xfId="42" applyNumberFormat="1" applyFont="1" applyFill="1" applyBorder="1" applyAlignment="1" applyProtection="1">
      <alignment horizontal="center" vertical="center" wrapText="1"/>
      <protection/>
    </xf>
    <xf numFmtId="0" fontId="29" fillId="0" borderId="65" xfId="42" applyNumberFormat="1" applyFont="1" applyFill="1" applyBorder="1" applyAlignment="1" applyProtection="1">
      <alignment horizontal="center" vertical="center" wrapText="1"/>
      <protection/>
    </xf>
    <xf numFmtId="0" fontId="29" fillId="0" borderId="66" xfId="42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62" xfId="42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6" borderId="49" xfId="0" applyFont="1" applyFill="1" applyBorder="1" applyAlignment="1">
      <alignment horizontal="center" vertical="center"/>
    </xf>
    <xf numFmtId="0" fontId="28" fillId="36" borderId="56" xfId="0" applyFont="1" applyFill="1" applyBorder="1" applyAlignment="1">
      <alignment horizontal="center" vertical="center"/>
    </xf>
    <xf numFmtId="0" fontId="28" fillId="36" borderId="78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28" fillId="37" borderId="49" xfId="0" applyFont="1" applyFill="1" applyBorder="1" applyAlignment="1">
      <alignment horizontal="center" vertical="center"/>
    </xf>
    <xf numFmtId="0" fontId="28" fillId="37" borderId="56" xfId="0" applyFont="1" applyFill="1" applyBorder="1" applyAlignment="1">
      <alignment horizontal="center" vertical="center"/>
    </xf>
    <xf numFmtId="0" fontId="28" fillId="37" borderId="78" xfId="0" applyFont="1" applyFill="1" applyBorder="1" applyAlignment="1">
      <alignment horizontal="center" vertical="center"/>
    </xf>
    <xf numFmtId="0" fontId="36" fillId="38" borderId="64" xfId="42" applyFont="1" applyFill="1" applyBorder="1" applyAlignment="1" applyProtection="1">
      <alignment horizontal="center" vertical="center" wrapText="1"/>
      <protection/>
    </xf>
    <xf numFmtId="0" fontId="38" fillId="38" borderId="65" xfId="42" applyFont="1" applyFill="1" applyBorder="1" applyAlignment="1" applyProtection="1">
      <alignment horizontal="center" vertical="center" wrapText="1"/>
      <protection/>
    </xf>
    <xf numFmtId="0" fontId="38" fillId="38" borderId="66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6" borderId="64" xfId="42" applyFont="1" applyFill="1" applyBorder="1" applyAlignment="1" applyProtection="1">
      <alignment horizontal="center" vertical="center"/>
      <protection/>
    </xf>
    <xf numFmtId="0" fontId="27" fillId="36" borderId="65" xfId="42" applyFont="1" applyFill="1" applyBorder="1" applyAlignment="1" applyProtection="1">
      <alignment horizontal="center" vertical="center"/>
      <protection/>
    </xf>
    <xf numFmtId="0" fontId="27" fillId="36" borderId="66" xfId="42" applyFont="1" applyFill="1" applyBorder="1" applyAlignment="1" applyProtection="1">
      <alignment horizontal="center" vertical="center"/>
      <protection/>
    </xf>
    <xf numFmtId="0" fontId="28" fillId="34" borderId="49" xfId="0" applyFont="1" applyFill="1" applyBorder="1" applyAlignment="1">
      <alignment horizontal="center" vertical="center"/>
    </xf>
    <xf numFmtId="0" fontId="28" fillId="34" borderId="56" xfId="0" applyFont="1" applyFill="1" applyBorder="1" applyAlignment="1">
      <alignment horizontal="center" vertical="center"/>
    </xf>
    <xf numFmtId="0" fontId="28" fillId="34" borderId="7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20" t="s">
        <v>23</v>
      </c>
      <c r="C1" s="120"/>
      <c r="D1" s="120"/>
      <c r="E1" s="120"/>
      <c r="F1" s="120"/>
      <c r="G1" s="120"/>
      <c r="H1" s="120"/>
      <c r="I1" s="120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44"/>
      <c r="B2" s="48"/>
      <c r="C2" s="48" t="s">
        <v>36</v>
      </c>
      <c r="D2" s="48"/>
      <c r="E2" s="48"/>
      <c r="F2" s="47" t="str">
        <f>HYPERLINK('пр.взв'!$D$4)</f>
        <v>В.к.  52      кг.</v>
      </c>
      <c r="G2" s="48"/>
      <c r="H2" s="48"/>
      <c r="I2" s="79"/>
      <c r="K2" s="48"/>
      <c r="L2" s="48" t="s">
        <v>36</v>
      </c>
      <c r="M2" s="48"/>
      <c r="N2" s="48"/>
      <c r="O2" s="47" t="str">
        <f>HYPERLINK('пр.взв'!$D$4)</f>
        <v>В.к.  52      кг.</v>
      </c>
      <c r="P2" s="48"/>
      <c r="Q2" s="48"/>
      <c r="R2" s="79"/>
    </row>
    <row r="3" spans="1:18" ht="12.75" customHeight="1">
      <c r="A3" s="87"/>
      <c r="B3" s="108" t="s">
        <v>5</v>
      </c>
      <c r="C3" s="110" t="s">
        <v>2</v>
      </c>
      <c r="D3" s="112" t="s">
        <v>24</v>
      </c>
      <c r="E3" s="110" t="s">
        <v>25</v>
      </c>
      <c r="F3" s="110" t="s">
        <v>26</v>
      </c>
      <c r="G3" s="112" t="s">
        <v>27</v>
      </c>
      <c r="H3" s="110" t="s">
        <v>28</v>
      </c>
      <c r="I3" s="114" t="s">
        <v>29</v>
      </c>
      <c r="K3" s="108" t="s">
        <v>5</v>
      </c>
      <c r="L3" s="110" t="s">
        <v>2</v>
      </c>
      <c r="M3" s="112" t="s">
        <v>24</v>
      </c>
      <c r="N3" s="110" t="s">
        <v>25</v>
      </c>
      <c r="O3" s="110" t="s">
        <v>26</v>
      </c>
      <c r="P3" s="112" t="s">
        <v>27</v>
      </c>
      <c r="Q3" s="110" t="s">
        <v>28</v>
      </c>
      <c r="R3" s="114" t="s">
        <v>29</v>
      </c>
    </row>
    <row r="4" spans="1:18" ht="13.5" thickBot="1">
      <c r="A4" s="87"/>
      <c r="B4" s="109"/>
      <c r="C4" s="111"/>
      <c r="D4" s="113"/>
      <c r="E4" s="111"/>
      <c r="F4" s="111"/>
      <c r="G4" s="113"/>
      <c r="H4" s="111"/>
      <c r="I4" s="115"/>
      <c r="K4" s="109"/>
      <c r="L4" s="111"/>
      <c r="M4" s="113"/>
      <c r="N4" s="111"/>
      <c r="O4" s="111"/>
      <c r="P4" s="113"/>
      <c r="Q4" s="111"/>
      <c r="R4" s="115"/>
    </row>
    <row r="5" spans="1:18" ht="21" customHeight="1">
      <c r="A5" s="44"/>
      <c r="B5" s="102"/>
      <c r="C5" s="118" t="str">
        <f>IF(B5=0," ",VLOOKUP(B5,'пр.взв'!$B$7:$G$70,2,FALSE))</f>
        <v> </v>
      </c>
      <c r="D5" s="105" t="str">
        <f>IF(B5=0," ",VLOOKUP(B5,'пр.взв'!$B$7:$G$70,3,FALSE))</f>
        <v> </v>
      </c>
      <c r="E5" s="105" t="str">
        <f>IF(B5=0," ",VLOOKUP(B5,'пр.взв'!$B$7:$G$70,4,FALSE))</f>
        <v> </v>
      </c>
      <c r="F5" s="106"/>
      <c r="G5" s="106"/>
      <c r="H5" s="88"/>
      <c r="I5" s="90"/>
      <c r="K5" s="102"/>
      <c r="L5" s="118" t="str">
        <f>IF(K5=0," ",VLOOKUP(K5,'пр.взв'!$B$7:$G$70,2,FALSE))</f>
        <v> </v>
      </c>
      <c r="M5" s="105" t="str">
        <f>IF(K5=0," ",VLOOKUP(K5,'пр.взв'!$B$7:$G$70,3,FALSE))</f>
        <v> </v>
      </c>
      <c r="N5" s="105" t="str">
        <f>IF(K5=0," ",VLOOKUP(K5,'пр.взв'!$B$7:$G$70,4,FALSE))</f>
        <v> </v>
      </c>
      <c r="O5" s="106"/>
      <c r="P5" s="106"/>
      <c r="Q5" s="88"/>
      <c r="R5" s="90"/>
    </row>
    <row r="6" spans="1:18" ht="21" customHeight="1">
      <c r="A6" s="44"/>
      <c r="B6" s="103"/>
      <c r="C6" s="119"/>
      <c r="D6" s="98"/>
      <c r="E6" s="98"/>
      <c r="F6" s="100"/>
      <c r="G6" s="100"/>
      <c r="H6" s="89"/>
      <c r="I6" s="91"/>
      <c r="K6" s="103"/>
      <c r="L6" s="119"/>
      <c r="M6" s="98"/>
      <c r="N6" s="98"/>
      <c r="O6" s="100"/>
      <c r="P6" s="100"/>
      <c r="Q6" s="89"/>
      <c r="R6" s="91"/>
    </row>
    <row r="7" spans="1:18" ht="21" customHeight="1">
      <c r="A7" s="87"/>
      <c r="B7" s="94"/>
      <c r="C7" s="116" t="str">
        <f>IF(B7=0," ",VLOOKUP(B7,'пр.взв'!$B$7:$G$70,2,FALSE))</f>
        <v> </v>
      </c>
      <c r="D7" s="98" t="str">
        <f>IF(B7=0," ",VLOOKUP(B7,'пр.взв'!$B$7:$G$70,3,FALSE))</f>
        <v> </v>
      </c>
      <c r="E7" s="98" t="str">
        <f>IF(B7=0," ",VLOOKUP(B7,'пр.взв'!$B$7:$G$70,4,FALSE))</f>
        <v> </v>
      </c>
      <c r="F7" s="100"/>
      <c r="G7" s="100"/>
      <c r="H7" s="89"/>
      <c r="I7" s="91"/>
      <c r="K7" s="94"/>
      <c r="L7" s="116" t="str">
        <f>IF(K7=0," ",VLOOKUP(K7,'пр.взв'!$B$7:$G$70,2,FALSE))</f>
        <v> </v>
      </c>
      <c r="M7" s="98" t="str">
        <f>IF(K7=0," ",VLOOKUP(K7,'пр.взв'!$B$7:$G$70,3,FALSE))</f>
        <v> </v>
      </c>
      <c r="N7" s="98" t="str">
        <f>IF(K7=0," ",VLOOKUP(K7,'пр.взв'!$B$7:$G$70,4,FALSE))</f>
        <v> </v>
      </c>
      <c r="O7" s="100"/>
      <c r="P7" s="100"/>
      <c r="Q7" s="89"/>
      <c r="R7" s="91"/>
    </row>
    <row r="8" spans="1:18" ht="21" customHeight="1" thickBot="1">
      <c r="A8" s="87"/>
      <c r="B8" s="95"/>
      <c r="C8" s="117"/>
      <c r="D8" s="99"/>
      <c r="E8" s="99"/>
      <c r="F8" s="101"/>
      <c r="G8" s="101"/>
      <c r="H8" s="92"/>
      <c r="I8" s="93"/>
      <c r="K8" s="95"/>
      <c r="L8" s="117"/>
      <c r="M8" s="99"/>
      <c r="N8" s="99"/>
      <c r="O8" s="101"/>
      <c r="P8" s="101"/>
      <c r="Q8" s="92"/>
      <c r="R8" s="93"/>
    </row>
    <row r="9" spans="1:18" ht="21" customHeight="1">
      <c r="A9" s="87"/>
      <c r="B9" s="102"/>
      <c r="C9" s="118" t="str">
        <f>IF(B9=0," ",VLOOKUP(B9,'пр.взв'!$B$7:$G$70,2,FALSE))</f>
        <v> </v>
      </c>
      <c r="D9" s="105" t="str">
        <f>IF(B9=0," ",VLOOKUP(B9,'пр.взв'!$B$7:$G$70,3,FALSE))</f>
        <v> </v>
      </c>
      <c r="E9" s="105" t="str">
        <f>IF(B9=0," ",VLOOKUP(B9,'пр.взв'!$B$7:$G$70,4,FALSE))</f>
        <v> </v>
      </c>
      <c r="F9" s="106"/>
      <c r="G9" s="106"/>
      <c r="H9" s="88"/>
      <c r="I9" s="90"/>
      <c r="K9" s="102"/>
      <c r="L9" s="118" t="str">
        <f>IF(K9=0," ",VLOOKUP(K9,'пр.взв'!$B$7:$G$70,2,FALSE))</f>
        <v> </v>
      </c>
      <c r="M9" s="105" t="str">
        <f>IF(K9=0," ",VLOOKUP(K9,'пр.взв'!$B$7:$G$70,3,FALSE))</f>
        <v> </v>
      </c>
      <c r="N9" s="105" t="str">
        <f>IF(K9=0," ",VLOOKUP(K9,'пр.взв'!$B$7:$G$70,4,FALSE))</f>
        <v> </v>
      </c>
      <c r="O9" s="106"/>
      <c r="P9" s="106"/>
      <c r="Q9" s="88"/>
      <c r="R9" s="90"/>
    </row>
    <row r="10" spans="1:18" ht="21" customHeight="1">
      <c r="A10" s="87"/>
      <c r="B10" s="103"/>
      <c r="C10" s="119"/>
      <c r="D10" s="98"/>
      <c r="E10" s="98"/>
      <c r="F10" s="100"/>
      <c r="G10" s="100"/>
      <c r="H10" s="89"/>
      <c r="I10" s="91"/>
      <c r="K10" s="103"/>
      <c r="L10" s="119"/>
      <c r="M10" s="98"/>
      <c r="N10" s="98"/>
      <c r="O10" s="100"/>
      <c r="P10" s="100"/>
      <c r="Q10" s="89"/>
      <c r="R10" s="91"/>
    </row>
    <row r="11" spans="1:18" ht="21" customHeight="1">
      <c r="A11" s="87"/>
      <c r="B11" s="94"/>
      <c r="C11" s="116" t="str">
        <f>IF(B11=0," ",VLOOKUP(B11,'пр.взв'!$B$7:$G$70,2,FALSE))</f>
        <v> </v>
      </c>
      <c r="D11" s="98" t="str">
        <f>IF(B11=0," ",VLOOKUP(B11,'пр.взв'!$B$7:$G$70,3,FALSE))</f>
        <v> </v>
      </c>
      <c r="E11" s="98" t="str">
        <f>IF(B11=0," ",VLOOKUP(B11,'пр.взв'!$B$7:$G$70,4,FALSE))</f>
        <v> </v>
      </c>
      <c r="F11" s="100"/>
      <c r="G11" s="100"/>
      <c r="H11" s="89"/>
      <c r="I11" s="91"/>
      <c r="K11" s="94"/>
      <c r="L11" s="116" t="str">
        <f>IF(K11=0," ",VLOOKUP(K11,'пр.взв'!$B$7:$G$70,2,FALSE))</f>
        <v> </v>
      </c>
      <c r="M11" s="98" t="str">
        <f>IF(K11=0," ",VLOOKUP(K11,'пр.взв'!$B$7:$G$70,3,FALSE))</f>
        <v> </v>
      </c>
      <c r="N11" s="98" t="str">
        <f>IF(K11=0," ",VLOOKUP(K11,'пр.взв'!$B$7:$G$70,4,FALSE))</f>
        <v> </v>
      </c>
      <c r="O11" s="100"/>
      <c r="P11" s="100"/>
      <c r="Q11" s="89"/>
      <c r="R11" s="91"/>
    </row>
    <row r="12" spans="1:18" ht="21" customHeight="1" thickBot="1">
      <c r="A12" s="87"/>
      <c r="B12" s="95"/>
      <c r="C12" s="117"/>
      <c r="D12" s="99"/>
      <c r="E12" s="99"/>
      <c r="F12" s="101"/>
      <c r="G12" s="101"/>
      <c r="H12" s="92"/>
      <c r="I12" s="93"/>
      <c r="K12" s="95"/>
      <c r="L12" s="117"/>
      <c r="M12" s="99"/>
      <c r="N12" s="99"/>
      <c r="O12" s="101"/>
      <c r="P12" s="101"/>
      <c r="Q12" s="92"/>
      <c r="R12" s="93"/>
    </row>
    <row r="13" spans="1:18" ht="21" customHeight="1">
      <c r="A13" s="87"/>
      <c r="B13" s="102"/>
      <c r="C13" s="118" t="str">
        <f>IF(B13=0," ",VLOOKUP(B13,'пр.взв'!$B$7:$G$70,2,FALSE))</f>
        <v> </v>
      </c>
      <c r="D13" s="105" t="str">
        <f>IF(B13=0," ",VLOOKUP(B13,'пр.взв'!$B$7:$G$70,3,FALSE))</f>
        <v> </v>
      </c>
      <c r="E13" s="105" t="str">
        <f>IF(B13=0," ",VLOOKUP(B13,'пр.взв'!$B$7:$G$70,4,FALSE))</f>
        <v> </v>
      </c>
      <c r="F13" s="106"/>
      <c r="G13" s="106"/>
      <c r="H13" s="88"/>
      <c r="I13" s="90"/>
      <c r="K13" s="102"/>
      <c r="L13" s="118" t="str">
        <f>IF(K13=0," ",VLOOKUP(K13,'пр.взв'!$B$7:$G$70,2,FALSE))</f>
        <v> </v>
      </c>
      <c r="M13" s="105" t="str">
        <f>IF(K13=0," ",VLOOKUP(K13,'пр.взв'!$B$7:$G$70,3,FALSE))</f>
        <v> </v>
      </c>
      <c r="N13" s="105" t="str">
        <f>IF(K13=0," ",VLOOKUP(K13,'пр.взв'!$B$7:$G$70,4,FALSE))</f>
        <v> </v>
      </c>
      <c r="O13" s="106"/>
      <c r="P13" s="106"/>
      <c r="Q13" s="88"/>
      <c r="R13" s="90"/>
    </row>
    <row r="14" spans="1:18" ht="21" customHeight="1">
      <c r="A14" s="87"/>
      <c r="B14" s="103"/>
      <c r="C14" s="119"/>
      <c r="D14" s="98"/>
      <c r="E14" s="98"/>
      <c r="F14" s="100"/>
      <c r="G14" s="100"/>
      <c r="H14" s="89"/>
      <c r="I14" s="91"/>
      <c r="K14" s="103"/>
      <c r="L14" s="119"/>
      <c r="M14" s="98"/>
      <c r="N14" s="98"/>
      <c r="O14" s="100"/>
      <c r="P14" s="100"/>
      <c r="Q14" s="89"/>
      <c r="R14" s="91"/>
    </row>
    <row r="15" spans="1:18" ht="21" customHeight="1">
      <c r="A15" s="87"/>
      <c r="B15" s="94"/>
      <c r="C15" s="116" t="str">
        <f>IF(B15=0," ",VLOOKUP(B15,'пр.взв'!$B$7:$G$70,2,FALSE))</f>
        <v> </v>
      </c>
      <c r="D15" s="98" t="str">
        <f>IF(B15=0," ",VLOOKUP(B15,'пр.взв'!$B$7:$G$70,3,FALSE))</f>
        <v> </v>
      </c>
      <c r="E15" s="98" t="str">
        <f>IF(B15=0," ",VLOOKUP(B15,'пр.взв'!$B$7:$G$70,4,FALSE))</f>
        <v> </v>
      </c>
      <c r="F15" s="100"/>
      <c r="G15" s="100"/>
      <c r="H15" s="89"/>
      <c r="I15" s="91"/>
      <c r="K15" s="94"/>
      <c r="L15" s="116" t="str">
        <f>IF(K15=0," ",VLOOKUP(K15,'пр.взв'!$B$7:$G$70,2,FALSE))</f>
        <v> </v>
      </c>
      <c r="M15" s="98" t="str">
        <f>IF(K15=0," ",VLOOKUP(K15,'пр.взв'!$B$7:$G$70,3,FALSE))</f>
        <v> </v>
      </c>
      <c r="N15" s="98" t="str">
        <f>IF(K15=0," ",VLOOKUP(K15,'пр.взв'!$B$7:$G$70,4,FALSE))</f>
        <v> </v>
      </c>
      <c r="O15" s="100"/>
      <c r="P15" s="100"/>
      <c r="Q15" s="89"/>
      <c r="R15" s="91"/>
    </row>
    <row r="16" spans="1:18" ht="21" customHeight="1" thickBot="1">
      <c r="A16" s="87"/>
      <c r="B16" s="95"/>
      <c r="C16" s="117"/>
      <c r="D16" s="99"/>
      <c r="E16" s="99"/>
      <c r="F16" s="101"/>
      <c r="G16" s="101"/>
      <c r="H16" s="92"/>
      <c r="I16" s="93"/>
      <c r="K16" s="95"/>
      <c r="L16" s="117"/>
      <c r="M16" s="99"/>
      <c r="N16" s="99"/>
      <c r="O16" s="101"/>
      <c r="P16" s="101"/>
      <c r="Q16" s="92"/>
      <c r="R16" s="93"/>
    </row>
    <row r="17" spans="1:18" ht="21" customHeight="1">
      <c r="A17" s="87"/>
      <c r="B17" s="102"/>
      <c r="C17" s="118" t="str">
        <f>IF(B17=0," ",VLOOKUP(B17,'пр.взв'!$B$7:$G$70,2,FALSE))</f>
        <v> </v>
      </c>
      <c r="D17" s="105" t="str">
        <f>IF(B17=0," ",VLOOKUP(B17,'пр.взв'!$B$7:$G$70,3,FALSE))</f>
        <v> </v>
      </c>
      <c r="E17" s="105" t="str">
        <f>IF(B17=0," ",VLOOKUP(B17,'пр.взв'!$B$7:$G$70,4,FALSE))</f>
        <v> </v>
      </c>
      <c r="F17" s="106"/>
      <c r="G17" s="106"/>
      <c r="H17" s="88"/>
      <c r="I17" s="90"/>
      <c r="K17" s="102"/>
      <c r="L17" s="118" t="str">
        <f>IF(K17=0," ",VLOOKUP(K17,'пр.взв'!$B$7:$G$70,2,FALSE))</f>
        <v> </v>
      </c>
      <c r="M17" s="105" t="str">
        <f>IF(K17=0," ",VLOOKUP(K17,'пр.взв'!$B$7:$G$70,3,FALSE))</f>
        <v> </v>
      </c>
      <c r="N17" s="105" t="str">
        <f>IF(K17=0," ",VLOOKUP(K17,'пр.взв'!$B$7:$G$70,4,FALSE))</f>
        <v> </v>
      </c>
      <c r="O17" s="106"/>
      <c r="P17" s="106"/>
      <c r="Q17" s="88"/>
      <c r="R17" s="90"/>
    </row>
    <row r="18" spans="1:18" ht="21" customHeight="1">
      <c r="A18" s="87"/>
      <c r="B18" s="103"/>
      <c r="C18" s="119"/>
      <c r="D18" s="98"/>
      <c r="E18" s="98"/>
      <c r="F18" s="100"/>
      <c r="G18" s="100"/>
      <c r="H18" s="89"/>
      <c r="I18" s="91"/>
      <c r="K18" s="103"/>
      <c r="L18" s="119"/>
      <c r="M18" s="98"/>
      <c r="N18" s="98"/>
      <c r="O18" s="100"/>
      <c r="P18" s="100"/>
      <c r="Q18" s="89"/>
      <c r="R18" s="91"/>
    </row>
    <row r="19" spans="1:18" ht="21" customHeight="1">
      <c r="A19" s="87"/>
      <c r="B19" s="94"/>
      <c r="C19" s="116" t="str">
        <f>IF(B19=0," ",VLOOKUP(B19,'пр.взв'!$B$7:$G$70,2,FALSE))</f>
        <v> </v>
      </c>
      <c r="D19" s="98" t="str">
        <f>IF(B19=0," ",VLOOKUP(B19,'пр.взв'!$B$7:$G$70,3,FALSE))</f>
        <v> </v>
      </c>
      <c r="E19" s="98" t="str">
        <f>IF(B19=0," ",VLOOKUP(B19,'пр.взв'!$B$7:$G$70,4,FALSE))</f>
        <v> </v>
      </c>
      <c r="F19" s="100"/>
      <c r="G19" s="100"/>
      <c r="H19" s="89"/>
      <c r="I19" s="91"/>
      <c r="K19" s="94"/>
      <c r="L19" s="116" t="str">
        <f>IF(K19=0," ",VLOOKUP(K19,'пр.взв'!$B$7:$G$70,2,FALSE))</f>
        <v> </v>
      </c>
      <c r="M19" s="98" t="str">
        <f>IF(K19=0," ",VLOOKUP(K19,'пр.взв'!$B$7:$G$70,3,FALSE))</f>
        <v> </v>
      </c>
      <c r="N19" s="98" t="str">
        <f>IF(K19=0," ",VLOOKUP(K19,'пр.взв'!$B$7:$G$70,4,FALSE))</f>
        <v> </v>
      </c>
      <c r="O19" s="100"/>
      <c r="P19" s="100"/>
      <c r="Q19" s="89"/>
      <c r="R19" s="91"/>
    </row>
    <row r="20" spans="1:18" ht="21" customHeight="1" thickBot="1">
      <c r="A20" s="87"/>
      <c r="B20" s="95"/>
      <c r="C20" s="117"/>
      <c r="D20" s="99"/>
      <c r="E20" s="99"/>
      <c r="F20" s="101"/>
      <c r="G20" s="101"/>
      <c r="H20" s="92"/>
      <c r="I20" s="93"/>
      <c r="K20" s="95"/>
      <c r="L20" s="117"/>
      <c r="M20" s="99"/>
      <c r="N20" s="99"/>
      <c r="O20" s="101"/>
      <c r="P20" s="101"/>
      <c r="Q20" s="92"/>
      <c r="R20" s="93"/>
    </row>
    <row r="21" spans="1:18" ht="21" customHeight="1">
      <c r="A21" s="87"/>
      <c r="B21" s="102"/>
      <c r="C21" s="118" t="str">
        <f>IF(B21=0," ",VLOOKUP(B21,'пр.взв'!$B$7:$G$70,2,FALSE))</f>
        <v> </v>
      </c>
      <c r="D21" s="105" t="str">
        <f>IF(B21=0," ",VLOOKUP(B21,'пр.взв'!$B$7:$G$70,3,FALSE))</f>
        <v> </v>
      </c>
      <c r="E21" s="105" t="str">
        <f>IF(B21=0," ",VLOOKUP(B21,'пр.взв'!$B$7:$G$70,4,FALSE))</f>
        <v> </v>
      </c>
      <c r="F21" s="106"/>
      <c r="G21" s="106"/>
      <c r="H21" s="88"/>
      <c r="I21" s="90"/>
      <c r="K21" s="102"/>
      <c r="L21" s="118" t="str">
        <f>IF(K21=0," ",VLOOKUP(K21,'пр.взв'!$B$7:$G$70,2,FALSE))</f>
        <v> </v>
      </c>
      <c r="M21" s="105" t="str">
        <f>IF(K21=0," ",VLOOKUP(K21,'пр.взв'!$B$7:$G$70,3,FALSE))</f>
        <v> </v>
      </c>
      <c r="N21" s="105" t="str">
        <f>IF(K21=0," ",VLOOKUP(K21,'пр.взв'!$B$7:$G$70,4,FALSE))</f>
        <v> </v>
      </c>
      <c r="O21" s="106"/>
      <c r="P21" s="106"/>
      <c r="Q21" s="88"/>
      <c r="R21" s="90"/>
    </row>
    <row r="22" spans="1:18" ht="21" customHeight="1">
      <c r="A22" s="87"/>
      <c r="B22" s="103"/>
      <c r="C22" s="119"/>
      <c r="D22" s="98"/>
      <c r="E22" s="98"/>
      <c r="F22" s="100"/>
      <c r="G22" s="100"/>
      <c r="H22" s="89"/>
      <c r="I22" s="91"/>
      <c r="K22" s="103"/>
      <c r="L22" s="119"/>
      <c r="M22" s="98"/>
      <c r="N22" s="98"/>
      <c r="O22" s="100"/>
      <c r="P22" s="100"/>
      <c r="Q22" s="89"/>
      <c r="R22" s="91"/>
    </row>
    <row r="23" spans="1:18" ht="21" customHeight="1">
      <c r="A23" s="87"/>
      <c r="B23" s="94"/>
      <c r="C23" s="116" t="str">
        <f>IF(B23=0," ",VLOOKUP(B23,'пр.взв'!$B$7:$G$70,2,FALSE))</f>
        <v> </v>
      </c>
      <c r="D23" s="98" t="str">
        <f>IF(B23=0," ",VLOOKUP(B23,'пр.взв'!$B$7:$G$70,3,FALSE))</f>
        <v> </v>
      </c>
      <c r="E23" s="98" t="str">
        <f>IF(B23=0," ",VLOOKUP(B23,'пр.взв'!$B$7:$G$70,4,FALSE))</f>
        <v> </v>
      </c>
      <c r="F23" s="100"/>
      <c r="G23" s="100"/>
      <c r="H23" s="89"/>
      <c r="I23" s="91"/>
      <c r="K23" s="94"/>
      <c r="L23" s="116" t="str">
        <f>IF(K23=0," ",VLOOKUP(K23,'пр.взв'!$B$7:$G$70,2,FALSE))</f>
        <v> </v>
      </c>
      <c r="M23" s="98" t="str">
        <f>IF(K23=0," ",VLOOKUP(K23,'пр.взв'!$B$7:$G$70,3,FALSE))</f>
        <v> </v>
      </c>
      <c r="N23" s="98" t="str">
        <f>IF(K23=0," ",VLOOKUP(K23,'пр.взв'!$B$7:$G$70,4,FALSE))</f>
        <v> </v>
      </c>
      <c r="O23" s="100"/>
      <c r="P23" s="100"/>
      <c r="Q23" s="89"/>
      <c r="R23" s="91"/>
    </row>
    <row r="24" spans="1:18" ht="21" customHeight="1" thickBot="1">
      <c r="A24" s="87"/>
      <c r="B24" s="95"/>
      <c r="C24" s="117"/>
      <c r="D24" s="99"/>
      <c r="E24" s="99"/>
      <c r="F24" s="101"/>
      <c r="G24" s="101"/>
      <c r="H24" s="92"/>
      <c r="I24" s="93"/>
      <c r="K24" s="95"/>
      <c r="L24" s="117"/>
      <c r="M24" s="99"/>
      <c r="N24" s="99"/>
      <c r="O24" s="101"/>
      <c r="P24" s="101"/>
      <c r="Q24" s="92"/>
      <c r="R24" s="93"/>
    </row>
    <row r="25" spans="1:18" ht="21" customHeight="1">
      <c r="A25" s="87"/>
      <c r="B25" s="102"/>
      <c r="C25" s="118" t="str">
        <f>IF(B25=0," ",VLOOKUP(B25,'пр.взв'!$B$7:$G$70,2,FALSE))</f>
        <v> </v>
      </c>
      <c r="D25" s="105" t="str">
        <f>IF(B25=0," ",VLOOKUP(B25,'пр.взв'!$B$7:$G$70,3,FALSE))</f>
        <v> </v>
      </c>
      <c r="E25" s="105" t="str">
        <f>IF(B25=0," ",VLOOKUP(B25,'пр.взв'!$B$7:$G$70,4,FALSE))</f>
        <v> </v>
      </c>
      <c r="F25" s="106"/>
      <c r="G25" s="106"/>
      <c r="H25" s="88"/>
      <c r="I25" s="90"/>
      <c r="K25" s="102"/>
      <c r="L25" s="118" t="str">
        <f>IF(K25=0," ",VLOOKUP(K25,'пр.взв'!$B$7:$G$70,2,FALSE))</f>
        <v> </v>
      </c>
      <c r="M25" s="105" t="str">
        <f>IF(K25=0," ",VLOOKUP(K25,'пр.взв'!$B$7:$G$70,3,FALSE))</f>
        <v> </v>
      </c>
      <c r="N25" s="105" t="str">
        <f>IF(K25=0," ",VLOOKUP(K25,'пр.взв'!$B$7:$G$70,4,FALSE))</f>
        <v> </v>
      </c>
      <c r="O25" s="106"/>
      <c r="P25" s="106"/>
      <c r="Q25" s="88"/>
      <c r="R25" s="90"/>
    </row>
    <row r="26" spans="1:18" ht="21" customHeight="1">
      <c r="A26" s="87"/>
      <c r="B26" s="103"/>
      <c r="C26" s="119"/>
      <c r="D26" s="98"/>
      <c r="E26" s="98"/>
      <c r="F26" s="100"/>
      <c r="G26" s="100"/>
      <c r="H26" s="89"/>
      <c r="I26" s="91"/>
      <c r="K26" s="103"/>
      <c r="L26" s="119"/>
      <c r="M26" s="98"/>
      <c r="N26" s="98"/>
      <c r="O26" s="100"/>
      <c r="P26" s="100"/>
      <c r="Q26" s="89"/>
      <c r="R26" s="91"/>
    </row>
    <row r="27" spans="1:18" ht="21" customHeight="1">
      <c r="A27" s="87"/>
      <c r="B27" s="94"/>
      <c r="C27" s="116" t="str">
        <f>IF(B27=0," ",VLOOKUP(B27,'пр.взв'!$B$7:$G$70,2,FALSE))</f>
        <v> </v>
      </c>
      <c r="D27" s="98" t="str">
        <f>IF(B27=0," ",VLOOKUP(B27,'пр.взв'!$B$7:$G$70,3,FALSE))</f>
        <v> </v>
      </c>
      <c r="E27" s="98" t="str">
        <f>IF(B27=0," ",VLOOKUP(B27,'пр.взв'!$B$7:$G$70,4,FALSE))</f>
        <v> </v>
      </c>
      <c r="F27" s="100"/>
      <c r="G27" s="100"/>
      <c r="H27" s="89"/>
      <c r="I27" s="91"/>
      <c r="K27" s="94"/>
      <c r="L27" s="116" t="str">
        <f>IF(K27=0," ",VLOOKUP(K27,'пр.взв'!$B$7:$G$70,2,FALSE))</f>
        <v> </v>
      </c>
      <c r="M27" s="98" t="str">
        <f>IF(K27=0," ",VLOOKUP(K27,'пр.взв'!$B$7:$G$70,3,FALSE))</f>
        <v> </v>
      </c>
      <c r="N27" s="98" t="str">
        <f>IF(K27=0," ",VLOOKUP(K27,'пр.взв'!$B$7:$G$70,4,FALSE))</f>
        <v> </v>
      </c>
      <c r="O27" s="100"/>
      <c r="P27" s="100"/>
      <c r="Q27" s="89"/>
      <c r="R27" s="91"/>
    </row>
    <row r="28" spans="1:18" ht="21" customHeight="1" thickBot="1">
      <c r="A28" s="87"/>
      <c r="B28" s="95"/>
      <c r="C28" s="117"/>
      <c r="D28" s="99"/>
      <c r="E28" s="99"/>
      <c r="F28" s="101"/>
      <c r="G28" s="101"/>
      <c r="H28" s="92"/>
      <c r="I28" s="93"/>
      <c r="K28" s="95"/>
      <c r="L28" s="117"/>
      <c r="M28" s="99"/>
      <c r="N28" s="99"/>
      <c r="O28" s="101"/>
      <c r="P28" s="101"/>
      <c r="Q28" s="92"/>
      <c r="R28" s="93"/>
    </row>
    <row r="29" spans="1:18" ht="21" customHeight="1">
      <c r="A29" s="87"/>
      <c r="B29" s="102"/>
      <c r="C29" s="118" t="str">
        <f>IF(B29=0," ",VLOOKUP(B29,'пр.взв'!$B$7:$G$70,2,FALSE))</f>
        <v> </v>
      </c>
      <c r="D29" s="105" t="str">
        <f>IF(B29=0," ",VLOOKUP(B29,'пр.взв'!$B$7:$G$70,3,FALSE))</f>
        <v> </v>
      </c>
      <c r="E29" s="105" t="str">
        <f>IF(B29=0," ",VLOOKUP(B29,'пр.взв'!$B$7:$G$70,4,FALSE))</f>
        <v> </v>
      </c>
      <c r="F29" s="106"/>
      <c r="G29" s="106"/>
      <c r="H29" s="88"/>
      <c r="I29" s="90"/>
      <c r="K29" s="102"/>
      <c r="L29" s="118" t="str">
        <f>IF(K29=0," ",VLOOKUP(K29,'пр.взв'!$B$7:$G$70,2,FALSE))</f>
        <v> </v>
      </c>
      <c r="M29" s="105" t="str">
        <f>IF(K29=0," ",VLOOKUP(K29,'пр.взв'!$B$7:$G$70,3,FALSE))</f>
        <v> </v>
      </c>
      <c r="N29" s="105" t="str">
        <f>IF(K29=0," ",VLOOKUP(K29,'пр.взв'!$B$7:$G$70,4,FALSE))</f>
        <v> </v>
      </c>
      <c r="O29" s="106"/>
      <c r="P29" s="106"/>
      <c r="Q29" s="88"/>
      <c r="R29" s="90"/>
    </row>
    <row r="30" spans="1:18" ht="21" customHeight="1">
      <c r="A30" s="87"/>
      <c r="B30" s="103"/>
      <c r="C30" s="119"/>
      <c r="D30" s="98"/>
      <c r="E30" s="98"/>
      <c r="F30" s="100"/>
      <c r="G30" s="100"/>
      <c r="H30" s="89"/>
      <c r="I30" s="91"/>
      <c r="K30" s="103"/>
      <c r="L30" s="119"/>
      <c r="M30" s="98"/>
      <c r="N30" s="98"/>
      <c r="O30" s="100"/>
      <c r="P30" s="100"/>
      <c r="Q30" s="89"/>
      <c r="R30" s="91"/>
    </row>
    <row r="31" spans="1:18" ht="21" customHeight="1">
      <c r="A31" s="87"/>
      <c r="B31" s="94"/>
      <c r="C31" s="116" t="str">
        <f>IF(B31=0," ",VLOOKUP(B31,'пр.взв'!$B$7:$G$70,2,FALSE))</f>
        <v> </v>
      </c>
      <c r="D31" s="98" t="str">
        <f>IF(B31=0," ",VLOOKUP(B31,'пр.взв'!$B$7:$G$70,3,FALSE))</f>
        <v> </v>
      </c>
      <c r="E31" s="98" t="str">
        <f>IF(B31=0," ",VLOOKUP(B31,'пр.взв'!$B$7:$G$70,4,FALSE))</f>
        <v> </v>
      </c>
      <c r="F31" s="100"/>
      <c r="G31" s="100"/>
      <c r="H31" s="89"/>
      <c r="I31" s="91"/>
      <c r="K31" s="94"/>
      <c r="L31" s="116" t="str">
        <f>IF(K31=0," ",VLOOKUP(K31,'пр.взв'!$B$7:$G$70,2,FALSE))</f>
        <v> </v>
      </c>
      <c r="M31" s="98" t="str">
        <f>IF(K31=0," ",VLOOKUP(K31,'пр.взв'!$B$7:$G$70,3,FALSE))</f>
        <v> </v>
      </c>
      <c r="N31" s="98" t="str">
        <f>IF(K31=0," ",VLOOKUP(K31,'пр.взв'!$B$7:$G$70,4,FALSE))</f>
        <v> </v>
      </c>
      <c r="O31" s="100"/>
      <c r="P31" s="100"/>
      <c r="Q31" s="89"/>
      <c r="R31" s="91"/>
    </row>
    <row r="32" spans="1:18" ht="21" customHeight="1" thickBot="1">
      <c r="A32" s="87"/>
      <c r="B32" s="95"/>
      <c r="C32" s="117"/>
      <c r="D32" s="99"/>
      <c r="E32" s="99"/>
      <c r="F32" s="101"/>
      <c r="G32" s="101"/>
      <c r="H32" s="92"/>
      <c r="I32" s="93"/>
      <c r="K32" s="95"/>
      <c r="L32" s="117"/>
      <c r="M32" s="99"/>
      <c r="N32" s="99"/>
      <c r="O32" s="101"/>
      <c r="P32" s="101"/>
      <c r="Q32" s="92"/>
      <c r="R32" s="93"/>
    </row>
    <row r="33" spans="1:18" ht="21" customHeight="1">
      <c r="A33" s="87"/>
      <c r="B33" s="102"/>
      <c r="C33" s="118" t="str">
        <f>IF(B33=0," ",VLOOKUP(B33,'пр.взв'!$B$7:$G$70,2,FALSE))</f>
        <v> </v>
      </c>
      <c r="D33" s="105" t="str">
        <f>IF(B33=0," ",VLOOKUP(B33,'пр.взв'!$B$7:$G$70,3,FALSE))</f>
        <v> </v>
      </c>
      <c r="E33" s="105" t="str">
        <f>IF(B33=0," ",VLOOKUP(B33,'пр.взв'!$B$7:$G$70,4,FALSE))</f>
        <v> </v>
      </c>
      <c r="F33" s="106"/>
      <c r="G33" s="106"/>
      <c r="H33" s="88"/>
      <c r="I33" s="90"/>
      <c r="K33" s="102"/>
      <c r="L33" s="118" t="str">
        <f>IF(K33=0," ",VLOOKUP(K33,'пр.взв'!$B$7:$G$70,2,FALSE))</f>
        <v> </v>
      </c>
      <c r="M33" s="105" t="str">
        <f>IF(K33=0," ",VLOOKUP(K33,'пр.взв'!$B$7:$G$70,3,FALSE))</f>
        <v> </v>
      </c>
      <c r="N33" s="105" t="str">
        <f>IF(K33=0," ",VLOOKUP(K33,'пр.взв'!$B$7:$G$70,4,FALSE))</f>
        <v> </v>
      </c>
      <c r="O33" s="106"/>
      <c r="P33" s="106"/>
      <c r="Q33" s="88"/>
      <c r="R33" s="90"/>
    </row>
    <row r="34" spans="1:18" ht="21" customHeight="1">
      <c r="A34" s="87"/>
      <c r="B34" s="103"/>
      <c r="C34" s="119"/>
      <c r="D34" s="98"/>
      <c r="E34" s="98"/>
      <c r="F34" s="100"/>
      <c r="G34" s="100"/>
      <c r="H34" s="89"/>
      <c r="I34" s="91"/>
      <c r="K34" s="103"/>
      <c r="L34" s="119"/>
      <c r="M34" s="98"/>
      <c r="N34" s="98"/>
      <c r="O34" s="100"/>
      <c r="P34" s="100"/>
      <c r="Q34" s="89"/>
      <c r="R34" s="91"/>
    </row>
    <row r="35" spans="1:18" ht="21" customHeight="1">
      <c r="A35" s="87"/>
      <c r="B35" s="94"/>
      <c r="C35" s="116" t="str">
        <f>IF(B35=0," ",VLOOKUP(B35,'пр.взв'!$B$7:$G$70,2,FALSE))</f>
        <v> </v>
      </c>
      <c r="D35" s="98" t="str">
        <f>IF(B35=0," ",VLOOKUP(B35,'пр.взв'!$B$7:$G$70,3,FALSE))</f>
        <v> </v>
      </c>
      <c r="E35" s="98" t="str">
        <f>IF(B35=0," ",VLOOKUP(B35,'пр.взв'!$B$7:$G$70,4,FALSE))</f>
        <v> </v>
      </c>
      <c r="F35" s="100"/>
      <c r="G35" s="100"/>
      <c r="H35" s="89"/>
      <c r="I35" s="91"/>
      <c r="K35" s="94"/>
      <c r="L35" s="116" t="str">
        <f>IF(K35=0," ",VLOOKUP(K35,'пр.взв'!$B$7:$G$70,2,FALSE))</f>
        <v> </v>
      </c>
      <c r="M35" s="98" t="str">
        <f>IF(K35=0," ",VLOOKUP(K35,'пр.взв'!$B$7:$G$70,3,FALSE))</f>
        <v> </v>
      </c>
      <c r="N35" s="98" t="str">
        <f>IF(K35=0," ",VLOOKUP(K35,'пр.взв'!$B$7:$G$70,4,FALSE))</f>
        <v> </v>
      </c>
      <c r="O35" s="100"/>
      <c r="P35" s="100"/>
      <c r="Q35" s="89"/>
      <c r="R35" s="91"/>
    </row>
    <row r="36" spans="1:18" ht="21" customHeight="1" thickBot="1">
      <c r="A36" s="87"/>
      <c r="B36" s="95"/>
      <c r="C36" s="117"/>
      <c r="D36" s="99"/>
      <c r="E36" s="99"/>
      <c r="F36" s="101"/>
      <c r="G36" s="101"/>
      <c r="H36" s="92"/>
      <c r="I36" s="93"/>
      <c r="K36" s="95"/>
      <c r="L36" s="117"/>
      <c r="M36" s="99"/>
      <c r="N36" s="99"/>
      <c r="O36" s="101"/>
      <c r="P36" s="101"/>
      <c r="Q36" s="92"/>
      <c r="R36" s="93"/>
    </row>
    <row r="37" spans="1:18" ht="21" customHeight="1">
      <c r="A37" s="87"/>
      <c r="B37" s="102"/>
      <c r="C37" s="118" t="str">
        <f>IF(B37=0," ",VLOOKUP(B37,'пр.взв'!$B$7:$G$70,2,FALSE))</f>
        <v> </v>
      </c>
      <c r="D37" s="105" t="str">
        <f>IF(B37=0," ",VLOOKUP(B37,'пр.взв'!$B$7:$G$70,3,FALSE))</f>
        <v> </v>
      </c>
      <c r="E37" s="105" t="str">
        <f>IF(B37=0," ",VLOOKUP(B37,'пр.взв'!$B$7:$G$70,4,FALSE))</f>
        <v> </v>
      </c>
      <c r="F37" s="106"/>
      <c r="G37" s="106"/>
      <c r="H37" s="88"/>
      <c r="I37" s="90"/>
      <c r="K37" s="102"/>
      <c r="L37" s="118" t="str">
        <f>IF(K37=0," ",VLOOKUP(K37,'пр.взв'!$B$7:$G$70,2,FALSE))</f>
        <v> </v>
      </c>
      <c r="M37" s="105" t="str">
        <f>IF(K37=0," ",VLOOKUP(K37,'пр.взв'!$B$7:$G$70,3,FALSE))</f>
        <v> </v>
      </c>
      <c r="N37" s="105" t="str">
        <f>IF(K37=0," ",VLOOKUP(K37,'пр.взв'!$B$7:$G$70,4,FALSE))</f>
        <v> </v>
      </c>
      <c r="O37" s="106"/>
      <c r="P37" s="106"/>
      <c r="Q37" s="88"/>
      <c r="R37" s="90"/>
    </row>
    <row r="38" spans="1:18" ht="21" customHeight="1">
      <c r="A38" s="87"/>
      <c r="B38" s="103"/>
      <c r="C38" s="119"/>
      <c r="D38" s="98"/>
      <c r="E38" s="98"/>
      <c r="F38" s="100"/>
      <c r="G38" s="100"/>
      <c r="H38" s="89"/>
      <c r="I38" s="91"/>
      <c r="K38" s="103"/>
      <c r="L38" s="119"/>
      <c r="M38" s="98"/>
      <c r="N38" s="98"/>
      <c r="O38" s="100"/>
      <c r="P38" s="100"/>
      <c r="Q38" s="89"/>
      <c r="R38" s="91"/>
    </row>
    <row r="39" spans="1:18" ht="21" customHeight="1">
      <c r="A39" s="87"/>
      <c r="B39" s="94"/>
      <c r="C39" s="116" t="str">
        <f>IF(B39=0," ",VLOOKUP(B39,'пр.взв'!$B$7:$G$70,2,FALSE))</f>
        <v> </v>
      </c>
      <c r="D39" s="98" t="str">
        <f>IF(B39=0," ",VLOOKUP(B39,'пр.взв'!$B$7:$G$70,3,FALSE))</f>
        <v> </v>
      </c>
      <c r="E39" s="98" t="str">
        <f>IF(B39=0," ",VLOOKUP(B39,'пр.взв'!$B$7:$G$70,4,FALSE))</f>
        <v> </v>
      </c>
      <c r="F39" s="100"/>
      <c r="G39" s="100"/>
      <c r="H39" s="89"/>
      <c r="I39" s="91"/>
      <c r="K39" s="94"/>
      <c r="L39" s="116" t="str">
        <f>IF(K39=0," ",VLOOKUP(K39,'пр.взв'!$B$7:$G$70,2,FALSE))</f>
        <v> </v>
      </c>
      <c r="M39" s="98" t="str">
        <f>IF(K39=0," ",VLOOKUP(K39,'пр.взв'!$B$7:$G$70,3,FALSE))</f>
        <v> </v>
      </c>
      <c r="N39" s="98" t="str">
        <f>IF(K39=0," ",VLOOKUP(K39,'пр.взв'!$B$7:$G$70,4,FALSE))</f>
        <v> </v>
      </c>
      <c r="O39" s="100"/>
      <c r="P39" s="100"/>
      <c r="Q39" s="89"/>
      <c r="R39" s="91"/>
    </row>
    <row r="40" spans="1:18" ht="21" customHeight="1" thickBot="1">
      <c r="A40" s="87"/>
      <c r="B40" s="95"/>
      <c r="C40" s="117"/>
      <c r="D40" s="99"/>
      <c r="E40" s="99"/>
      <c r="F40" s="101"/>
      <c r="G40" s="101"/>
      <c r="H40" s="92"/>
      <c r="I40" s="93"/>
      <c r="K40" s="95"/>
      <c r="L40" s="117"/>
      <c r="M40" s="99"/>
      <c r="N40" s="99"/>
      <c r="O40" s="101"/>
      <c r="P40" s="101"/>
      <c r="Q40" s="92"/>
      <c r="R40" s="93"/>
    </row>
    <row r="41" spans="1:18" ht="21" customHeight="1">
      <c r="A41" s="87"/>
      <c r="B41" s="102"/>
      <c r="C41" s="118" t="str">
        <f>IF(B41=0," ",VLOOKUP(B41,'пр.взв'!$B$7:$G$70,2,FALSE))</f>
        <v> </v>
      </c>
      <c r="D41" s="105" t="str">
        <f>IF(B41=0," ",VLOOKUP(B41,'пр.взв'!$B$7:$G$70,3,FALSE))</f>
        <v> </v>
      </c>
      <c r="E41" s="105" t="str">
        <f>IF(B41=0," ",VLOOKUP(B41,'пр.взв'!$B$7:$G$70,4,FALSE))</f>
        <v> </v>
      </c>
      <c r="F41" s="106"/>
      <c r="G41" s="106"/>
      <c r="H41" s="88"/>
      <c r="I41" s="90"/>
      <c r="K41" s="102"/>
      <c r="L41" s="118" t="str">
        <f>IF(K41=0," ",VLOOKUP(K41,'пр.взв'!$B$7:$G$70,2,FALSE))</f>
        <v> </v>
      </c>
      <c r="M41" s="105" t="str">
        <f>IF(K41=0," ",VLOOKUP(K41,'пр.взв'!$B$7:$G$70,3,FALSE))</f>
        <v> </v>
      </c>
      <c r="N41" s="105" t="str">
        <f>IF(K41=0," ",VLOOKUP(K41,'пр.взв'!$B$7:$G$70,4,FALSE))</f>
        <v> </v>
      </c>
      <c r="O41" s="106"/>
      <c r="P41" s="106"/>
      <c r="Q41" s="88"/>
      <c r="R41" s="90"/>
    </row>
    <row r="42" spans="1:18" ht="21" customHeight="1">
      <c r="A42" s="87"/>
      <c r="B42" s="103"/>
      <c r="C42" s="119"/>
      <c r="D42" s="98"/>
      <c r="E42" s="98"/>
      <c r="F42" s="100"/>
      <c r="G42" s="100"/>
      <c r="H42" s="89"/>
      <c r="I42" s="91"/>
      <c r="K42" s="103"/>
      <c r="L42" s="119"/>
      <c r="M42" s="98"/>
      <c r="N42" s="98"/>
      <c r="O42" s="100"/>
      <c r="P42" s="100"/>
      <c r="Q42" s="89"/>
      <c r="R42" s="91"/>
    </row>
    <row r="43" spans="1:18" ht="21" customHeight="1">
      <c r="A43" s="87"/>
      <c r="B43" s="94"/>
      <c r="C43" s="116" t="str">
        <f>IF(B43=0," ",VLOOKUP(B43,'пр.взв'!$B$7:$G$70,2,FALSE))</f>
        <v> </v>
      </c>
      <c r="D43" s="98" t="str">
        <f>IF(B43=0," ",VLOOKUP(B43,'пр.взв'!$B$7:$G$70,3,FALSE))</f>
        <v> </v>
      </c>
      <c r="E43" s="98" t="str">
        <f>IF(B43=0," ",VLOOKUP(B43,'пр.взв'!$B$7:$G$70,4,FALSE))</f>
        <v> </v>
      </c>
      <c r="F43" s="100"/>
      <c r="G43" s="100"/>
      <c r="H43" s="89"/>
      <c r="I43" s="91"/>
      <c r="K43" s="94"/>
      <c r="L43" s="116" t="str">
        <f>IF(K43=0," ",VLOOKUP(K43,'пр.взв'!$B$7:$G$70,2,FALSE))</f>
        <v> </v>
      </c>
      <c r="M43" s="98" t="str">
        <f>IF(K43=0," ",VLOOKUP(K43,'пр.взв'!$B$7:$G$70,3,FALSE))</f>
        <v> </v>
      </c>
      <c r="N43" s="98" t="str">
        <f>IF(K43=0," ",VLOOKUP(K43,'пр.взв'!$B$7:$G$70,4,FALSE))</f>
        <v> </v>
      </c>
      <c r="O43" s="100"/>
      <c r="P43" s="100"/>
      <c r="Q43" s="89"/>
      <c r="R43" s="91"/>
    </row>
    <row r="44" spans="1:18" ht="21" customHeight="1" thickBot="1">
      <c r="A44" s="87"/>
      <c r="B44" s="95"/>
      <c r="C44" s="117"/>
      <c r="D44" s="99"/>
      <c r="E44" s="99"/>
      <c r="F44" s="101"/>
      <c r="G44" s="101"/>
      <c r="H44" s="92"/>
      <c r="I44" s="93"/>
      <c r="K44" s="95"/>
      <c r="L44" s="117"/>
      <c r="M44" s="99"/>
      <c r="N44" s="99"/>
      <c r="O44" s="101"/>
      <c r="P44" s="101"/>
      <c r="Q44" s="92"/>
      <c r="R44" s="93"/>
    </row>
    <row r="45" spans="1:18" ht="21" customHeight="1">
      <c r="A45" s="87"/>
      <c r="B45" s="102"/>
      <c r="C45" s="118" t="str">
        <f>IF(B45=0," ",VLOOKUP(B45,'пр.взв'!$B$7:$G$70,2,FALSE))</f>
        <v> </v>
      </c>
      <c r="D45" s="105" t="str">
        <f>IF(B45=0," ",VLOOKUP(B45,'пр.взв'!$B$7:$G$70,3,FALSE))</f>
        <v> </v>
      </c>
      <c r="E45" s="105" t="str">
        <f>IF(B45=0," ",VLOOKUP(B45,'пр.взв'!$B$7:$G$70,4,FALSE))</f>
        <v> </v>
      </c>
      <c r="F45" s="106"/>
      <c r="G45" s="106"/>
      <c r="H45" s="88"/>
      <c r="I45" s="90"/>
      <c r="K45" s="102"/>
      <c r="L45" s="118" t="str">
        <f>IF(K45=0," ",VLOOKUP(K45,'пр.взв'!$B$7:$G$70,2,FALSE))</f>
        <v> </v>
      </c>
      <c r="M45" s="105" t="str">
        <f>IF(K45=0," ",VLOOKUP(K45,'пр.взв'!$B$7:$G$70,3,FALSE))</f>
        <v> </v>
      </c>
      <c r="N45" s="105" t="str">
        <f>IF(K45=0," ",VLOOKUP(K45,'пр.взв'!$B$7:$G$70,4,FALSE))</f>
        <v> </v>
      </c>
      <c r="O45" s="106"/>
      <c r="P45" s="106"/>
      <c r="Q45" s="88"/>
      <c r="R45" s="90"/>
    </row>
    <row r="46" spans="1:18" ht="21" customHeight="1">
      <c r="A46" s="87"/>
      <c r="B46" s="103"/>
      <c r="C46" s="119"/>
      <c r="D46" s="98"/>
      <c r="E46" s="98"/>
      <c r="F46" s="100"/>
      <c r="G46" s="100"/>
      <c r="H46" s="89"/>
      <c r="I46" s="91"/>
      <c r="K46" s="103"/>
      <c r="L46" s="119"/>
      <c r="M46" s="98"/>
      <c r="N46" s="98"/>
      <c r="O46" s="100"/>
      <c r="P46" s="100"/>
      <c r="Q46" s="89"/>
      <c r="R46" s="91"/>
    </row>
    <row r="47" spans="1:18" ht="21" customHeight="1">
      <c r="A47" s="87"/>
      <c r="B47" s="94"/>
      <c r="C47" s="116" t="str">
        <f>IF(B47=0," ",VLOOKUP(B47,'пр.взв'!$B$7:$G$70,2,FALSE))</f>
        <v> </v>
      </c>
      <c r="D47" s="98" t="str">
        <f>IF(B47=0," ",VLOOKUP(B47,'пр.взв'!$B$7:$G$70,3,FALSE))</f>
        <v> </v>
      </c>
      <c r="E47" s="98" t="str">
        <f>IF(B47=0," ",VLOOKUP(B47,'пр.взв'!$B$7:$G$70,4,FALSE))</f>
        <v> </v>
      </c>
      <c r="F47" s="100"/>
      <c r="G47" s="100"/>
      <c r="H47" s="89"/>
      <c r="I47" s="91"/>
      <c r="K47" s="94"/>
      <c r="L47" s="116" t="str">
        <f>IF(K47=0," ",VLOOKUP(K47,'пр.взв'!$B$7:$G$70,2,FALSE))</f>
        <v> </v>
      </c>
      <c r="M47" s="98" t="str">
        <f>IF(K47=0," ",VLOOKUP(K47,'пр.взв'!$B$7:$G$70,3,FALSE))</f>
        <v> </v>
      </c>
      <c r="N47" s="98" t="str">
        <f>IF(K47=0," ",VLOOKUP(K47,'пр.взв'!$B$7:$G$70,4,FALSE))</f>
        <v> </v>
      </c>
      <c r="O47" s="100"/>
      <c r="P47" s="100"/>
      <c r="Q47" s="89"/>
      <c r="R47" s="91"/>
    </row>
    <row r="48" spans="1:18" ht="21" customHeight="1" thickBot="1">
      <c r="A48" s="87"/>
      <c r="B48" s="95"/>
      <c r="C48" s="117"/>
      <c r="D48" s="99"/>
      <c r="E48" s="99"/>
      <c r="F48" s="101"/>
      <c r="G48" s="101"/>
      <c r="H48" s="92"/>
      <c r="I48" s="93"/>
      <c r="K48" s="95"/>
      <c r="L48" s="117"/>
      <c r="M48" s="99"/>
      <c r="N48" s="99"/>
      <c r="O48" s="101"/>
      <c r="P48" s="101"/>
      <c r="Q48" s="92"/>
      <c r="R48" s="93"/>
    </row>
    <row r="49" spans="1:18" ht="21" customHeight="1">
      <c r="A49" s="87"/>
      <c r="B49" s="102"/>
      <c r="C49" s="118" t="str">
        <f>IF(B49=0," ",VLOOKUP(B49,'пр.взв'!$B$7:$G$70,2,FALSE))</f>
        <v> </v>
      </c>
      <c r="D49" s="105" t="str">
        <f>IF(B49=0," ",VLOOKUP(B49,'пр.взв'!$B$7:$G$70,3,FALSE))</f>
        <v> </v>
      </c>
      <c r="E49" s="105" t="str">
        <f>IF(B49=0," ",VLOOKUP(B49,'пр.взв'!$B$7:$G$70,4,FALSE))</f>
        <v> </v>
      </c>
      <c r="F49" s="106"/>
      <c r="G49" s="106"/>
      <c r="H49" s="88"/>
      <c r="I49" s="90"/>
      <c r="K49" s="102"/>
      <c r="L49" s="118" t="str">
        <f>IF(K49=0," ",VLOOKUP(K49,'пр.взв'!$B$7:$G$70,2,FALSE))</f>
        <v> </v>
      </c>
      <c r="M49" s="105" t="str">
        <f>IF(K49=0," ",VLOOKUP(K49,'пр.взв'!$B$7:$G$70,3,FALSE))</f>
        <v> </v>
      </c>
      <c r="N49" s="105" t="str">
        <f>IF(K49=0," ",VLOOKUP(K49,'пр.взв'!$B$7:$G$70,4,FALSE))</f>
        <v> </v>
      </c>
      <c r="O49" s="106"/>
      <c r="P49" s="106"/>
      <c r="Q49" s="88"/>
      <c r="R49" s="90"/>
    </row>
    <row r="50" spans="1:18" ht="21" customHeight="1">
      <c r="A50" s="87"/>
      <c r="B50" s="103"/>
      <c r="C50" s="119"/>
      <c r="D50" s="98"/>
      <c r="E50" s="98"/>
      <c r="F50" s="100"/>
      <c r="G50" s="100"/>
      <c r="H50" s="89"/>
      <c r="I50" s="91"/>
      <c r="K50" s="103"/>
      <c r="L50" s="119"/>
      <c r="M50" s="98"/>
      <c r="N50" s="98"/>
      <c r="O50" s="100"/>
      <c r="P50" s="100"/>
      <c r="Q50" s="89"/>
      <c r="R50" s="91"/>
    </row>
    <row r="51" spans="1:18" ht="21" customHeight="1">
      <c r="A51" s="87"/>
      <c r="B51" s="94"/>
      <c r="C51" s="116" t="str">
        <f>IF(B51=0," ",VLOOKUP(B51,'пр.взв'!$B$7:$G$70,2,FALSE))</f>
        <v> </v>
      </c>
      <c r="D51" s="98" t="str">
        <f>IF(B51=0," ",VLOOKUP(B51,'пр.взв'!$B$7:$G$70,3,FALSE))</f>
        <v> </v>
      </c>
      <c r="E51" s="98" t="str">
        <f>IF(B51=0," ",VLOOKUP(B51,'пр.взв'!$B$7:$G$70,4,FALSE))</f>
        <v> </v>
      </c>
      <c r="F51" s="100"/>
      <c r="G51" s="100"/>
      <c r="H51" s="89"/>
      <c r="I51" s="91"/>
      <c r="K51" s="94"/>
      <c r="L51" s="116" t="str">
        <f>IF(K51=0," ",VLOOKUP(K51,'пр.взв'!$B$7:$G$70,2,FALSE))</f>
        <v> </v>
      </c>
      <c r="M51" s="98" t="str">
        <f>IF(K51=0," ",VLOOKUP(K51,'пр.взв'!$B$7:$G$70,3,FALSE))</f>
        <v> </v>
      </c>
      <c r="N51" s="98" t="str">
        <f>IF(K51=0," ",VLOOKUP(K51,'пр.взв'!$B$7:$G$70,4,FALSE))</f>
        <v> </v>
      </c>
      <c r="O51" s="100"/>
      <c r="P51" s="100"/>
      <c r="Q51" s="89"/>
      <c r="R51" s="91"/>
    </row>
    <row r="52" spans="1:18" ht="21" customHeight="1" thickBot="1">
      <c r="A52" s="87"/>
      <c r="B52" s="95"/>
      <c r="C52" s="117"/>
      <c r="D52" s="99"/>
      <c r="E52" s="99"/>
      <c r="F52" s="101"/>
      <c r="G52" s="101"/>
      <c r="H52" s="92"/>
      <c r="I52" s="93"/>
      <c r="K52" s="95"/>
      <c r="L52" s="117"/>
      <c r="M52" s="99"/>
      <c r="N52" s="99"/>
      <c r="O52" s="101"/>
      <c r="P52" s="101"/>
      <c r="Q52" s="92"/>
      <c r="R52" s="93"/>
    </row>
    <row r="53" spans="1:18" ht="21" customHeight="1">
      <c r="A53" s="87"/>
      <c r="B53" s="102"/>
      <c r="C53" s="118" t="str">
        <f>IF(B53=0," ",VLOOKUP(B53,'пр.взв'!$B$7:$G$70,2,FALSE))</f>
        <v> </v>
      </c>
      <c r="D53" s="105" t="str">
        <f>IF(B53=0," ",VLOOKUP(B53,'пр.взв'!$B$7:$G$70,3,FALSE))</f>
        <v> </v>
      </c>
      <c r="E53" s="105" t="str">
        <f>IF(B53=0," ",VLOOKUP(B53,'пр.взв'!$B$7:$G$70,4,FALSE))</f>
        <v> </v>
      </c>
      <c r="F53" s="106"/>
      <c r="G53" s="106"/>
      <c r="H53" s="88"/>
      <c r="I53" s="90"/>
      <c r="K53" s="102"/>
      <c r="L53" s="118" t="str">
        <f>IF(K53=0," ",VLOOKUP(K53,'пр.взв'!$B$7:$G$70,2,FALSE))</f>
        <v> </v>
      </c>
      <c r="M53" s="105" t="str">
        <f>IF(K53=0," ",VLOOKUP(K53,'пр.взв'!$B$7:$G$70,3,FALSE))</f>
        <v> </v>
      </c>
      <c r="N53" s="105" t="str">
        <f>IF(K53=0," ",VLOOKUP(K53,'пр.взв'!$B$7:$G$70,4,FALSE))</f>
        <v> </v>
      </c>
      <c r="O53" s="106"/>
      <c r="P53" s="106"/>
      <c r="Q53" s="88"/>
      <c r="R53" s="90"/>
    </row>
    <row r="54" spans="1:18" ht="21" customHeight="1">
      <c r="A54" s="87"/>
      <c r="B54" s="103"/>
      <c r="C54" s="119"/>
      <c r="D54" s="98"/>
      <c r="E54" s="98"/>
      <c r="F54" s="100"/>
      <c r="G54" s="100"/>
      <c r="H54" s="89"/>
      <c r="I54" s="91"/>
      <c r="K54" s="103"/>
      <c r="L54" s="119"/>
      <c r="M54" s="98"/>
      <c r="N54" s="98"/>
      <c r="O54" s="100"/>
      <c r="P54" s="100"/>
      <c r="Q54" s="89"/>
      <c r="R54" s="91"/>
    </row>
    <row r="55" spans="1:18" ht="21" customHeight="1">
      <c r="A55" s="87"/>
      <c r="B55" s="94"/>
      <c r="C55" s="116" t="str">
        <f>IF(B55=0," ",VLOOKUP(B55,'пр.взв'!$B$7:$G$70,2,FALSE))</f>
        <v> </v>
      </c>
      <c r="D55" s="98" t="str">
        <f>IF(B55=0," ",VLOOKUP(B55,'пр.взв'!$B$7:$G$70,3,FALSE))</f>
        <v> </v>
      </c>
      <c r="E55" s="98" t="str">
        <f>IF(B55=0," ",VLOOKUP(B55,'пр.взв'!$B$7:$G$70,4,FALSE))</f>
        <v> </v>
      </c>
      <c r="F55" s="100"/>
      <c r="G55" s="100"/>
      <c r="H55" s="89"/>
      <c r="I55" s="91"/>
      <c r="K55" s="94"/>
      <c r="L55" s="116" t="str">
        <f>IF(K55=0," ",VLOOKUP(K55,'пр.взв'!$B$7:$G$70,2,FALSE))</f>
        <v> </v>
      </c>
      <c r="M55" s="98" t="str">
        <f>IF(K55=0," ",VLOOKUP(K55,'пр.взв'!$B$7:$G$70,3,FALSE))</f>
        <v> </v>
      </c>
      <c r="N55" s="98" t="str">
        <f>IF(K55=0," ",VLOOKUP(K55,'пр.взв'!$B$7:$G$70,4,FALSE))</f>
        <v> </v>
      </c>
      <c r="O55" s="100"/>
      <c r="P55" s="100"/>
      <c r="Q55" s="89"/>
      <c r="R55" s="91"/>
    </row>
    <row r="56" spans="1:18" ht="21" customHeight="1" thickBot="1">
      <c r="A56" s="87"/>
      <c r="B56" s="95"/>
      <c r="C56" s="117"/>
      <c r="D56" s="99"/>
      <c r="E56" s="99"/>
      <c r="F56" s="101"/>
      <c r="G56" s="101"/>
      <c r="H56" s="92"/>
      <c r="I56" s="93"/>
      <c r="K56" s="95"/>
      <c r="L56" s="117"/>
      <c r="M56" s="99"/>
      <c r="N56" s="99"/>
      <c r="O56" s="101"/>
      <c r="P56" s="101"/>
      <c r="Q56" s="92"/>
      <c r="R56" s="93"/>
    </row>
    <row r="57" spans="1:18" ht="21" customHeight="1">
      <c r="A57" s="87"/>
      <c r="B57" s="102"/>
      <c r="C57" s="118" t="str">
        <f>IF(B57=0," ",VLOOKUP(B57,'пр.взв'!$B$7:$G$70,2,FALSE))</f>
        <v> </v>
      </c>
      <c r="D57" s="105" t="str">
        <f>IF(B57=0," ",VLOOKUP(B57,'пр.взв'!$B$7:$G$70,3,FALSE))</f>
        <v> </v>
      </c>
      <c r="E57" s="105" t="str">
        <f>IF(B57=0," ",VLOOKUP(B57,'пр.взв'!$B$7:$G$70,4,FALSE))</f>
        <v> </v>
      </c>
      <c r="F57" s="106"/>
      <c r="G57" s="106"/>
      <c r="H57" s="88"/>
      <c r="I57" s="90"/>
      <c r="K57" s="102"/>
      <c r="L57" s="118" t="str">
        <f>IF(K57=0," ",VLOOKUP(K57,'пр.взв'!$B$7:$G$70,2,FALSE))</f>
        <v> </v>
      </c>
      <c r="M57" s="105" t="str">
        <f>IF(K57=0," ",VLOOKUP(K57,'пр.взв'!$B$7:$G$70,3,FALSE))</f>
        <v> </v>
      </c>
      <c r="N57" s="105" t="str">
        <f>IF(K57=0," ",VLOOKUP(K57,'пр.взв'!$B$7:$G$70,4,FALSE))</f>
        <v> </v>
      </c>
      <c r="O57" s="106"/>
      <c r="P57" s="106"/>
      <c r="Q57" s="88"/>
      <c r="R57" s="90"/>
    </row>
    <row r="58" spans="1:18" ht="21" customHeight="1">
      <c r="A58" s="87"/>
      <c r="B58" s="103"/>
      <c r="C58" s="119"/>
      <c r="D58" s="98"/>
      <c r="E58" s="98"/>
      <c r="F58" s="100"/>
      <c r="G58" s="100"/>
      <c r="H58" s="89"/>
      <c r="I58" s="91"/>
      <c r="K58" s="103"/>
      <c r="L58" s="119"/>
      <c r="M58" s="98"/>
      <c r="N58" s="98"/>
      <c r="O58" s="100"/>
      <c r="P58" s="100"/>
      <c r="Q58" s="89"/>
      <c r="R58" s="91"/>
    </row>
    <row r="59" spans="1:18" ht="21" customHeight="1">
      <c r="A59" s="87"/>
      <c r="B59" s="94"/>
      <c r="C59" s="116" t="str">
        <f>IF(B59=0," ",VLOOKUP(B59,'пр.взв'!$B$7:$G$70,2,FALSE))</f>
        <v> </v>
      </c>
      <c r="D59" s="98" t="str">
        <f>IF(B59=0," ",VLOOKUP(B59,'пр.взв'!$B$7:$G$70,3,FALSE))</f>
        <v> </v>
      </c>
      <c r="E59" s="98" t="str">
        <f>IF(B59=0," ",VLOOKUP(B59,'пр.взв'!$B$7:$G$70,4,FALSE))</f>
        <v> </v>
      </c>
      <c r="F59" s="100"/>
      <c r="G59" s="100"/>
      <c r="H59" s="89"/>
      <c r="I59" s="91"/>
      <c r="K59" s="94"/>
      <c r="L59" s="116" t="str">
        <f>IF(K59=0," ",VLOOKUP(K59,'пр.взв'!$B$7:$G$70,2,FALSE))</f>
        <v> </v>
      </c>
      <c r="M59" s="98" t="str">
        <f>IF(K59=0," ",VLOOKUP(K59,'пр.взв'!$B$7:$G$70,3,FALSE))</f>
        <v> </v>
      </c>
      <c r="N59" s="98" t="str">
        <f>IF(K59=0," ",VLOOKUP(K59,'пр.взв'!$B$7:$G$70,4,FALSE))</f>
        <v> </v>
      </c>
      <c r="O59" s="100"/>
      <c r="P59" s="100"/>
      <c r="Q59" s="89"/>
      <c r="R59" s="91"/>
    </row>
    <row r="60" spans="1:18" ht="21" customHeight="1" thickBot="1">
      <c r="A60" s="87"/>
      <c r="B60" s="95"/>
      <c r="C60" s="117"/>
      <c r="D60" s="99"/>
      <c r="E60" s="99"/>
      <c r="F60" s="101"/>
      <c r="G60" s="101"/>
      <c r="H60" s="92"/>
      <c r="I60" s="93"/>
      <c r="K60" s="95"/>
      <c r="L60" s="117"/>
      <c r="M60" s="99"/>
      <c r="N60" s="99"/>
      <c r="O60" s="101"/>
      <c r="P60" s="101"/>
      <c r="Q60" s="92"/>
      <c r="R60" s="93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07" t="s">
        <v>23</v>
      </c>
      <c r="C63" s="107"/>
      <c r="D63" s="107"/>
      <c r="E63" s="107"/>
      <c r="F63" s="107"/>
      <c r="G63" s="107"/>
      <c r="H63" s="107"/>
      <c r="I63" s="107"/>
      <c r="K63" s="107" t="s">
        <v>23</v>
      </c>
      <c r="L63" s="107"/>
      <c r="M63" s="107"/>
      <c r="N63" s="107"/>
      <c r="O63" s="107"/>
      <c r="P63" s="107"/>
      <c r="Q63" s="107"/>
      <c r="R63" s="107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52 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52      кг.</v>
      </c>
      <c r="P64" s="46"/>
      <c r="Q64" s="46"/>
      <c r="R64" s="46"/>
    </row>
    <row r="65" spans="1:18" ht="12.75" customHeight="1">
      <c r="A65" s="44"/>
      <c r="B65" s="108" t="s">
        <v>5</v>
      </c>
      <c r="C65" s="110" t="s">
        <v>2</v>
      </c>
      <c r="D65" s="112" t="s">
        <v>24</v>
      </c>
      <c r="E65" s="110" t="s">
        <v>25</v>
      </c>
      <c r="F65" s="110" t="s">
        <v>26</v>
      </c>
      <c r="G65" s="112" t="s">
        <v>27</v>
      </c>
      <c r="H65" s="110" t="s">
        <v>28</v>
      </c>
      <c r="I65" s="114" t="s">
        <v>29</v>
      </c>
      <c r="K65" s="108" t="s">
        <v>5</v>
      </c>
      <c r="L65" s="110" t="s">
        <v>2</v>
      </c>
      <c r="M65" s="112" t="s">
        <v>24</v>
      </c>
      <c r="N65" s="110" t="s">
        <v>25</v>
      </c>
      <c r="O65" s="110" t="s">
        <v>26</v>
      </c>
      <c r="P65" s="112" t="s">
        <v>27</v>
      </c>
      <c r="Q65" s="110" t="s">
        <v>28</v>
      </c>
      <c r="R65" s="114" t="s">
        <v>29</v>
      </c>
    </row>
    <row r="66" spans="1:18" ht="13.5" thickBot="1">
      <c r="A66" s="44"/>
      <c r="B66" s="109"/>
      <c r="C66" s="111"/>
      <c r="D66" s="113"/>
      <c r="E66" s="111"/>
      <c r="F66" s="111"/>
      <c r="G66" s="113"/>
      <c r="H66" s="111"/>
      <c r="I66" s="115"/>
      <c r="K66" s="109"/>
      <c r="L66" s="111"/>
      <c r="M66" s="113"/>
      <c r="N66" s="111"/>
      <c r="O66" s="111"/>
      <c r="P66" s="113"/>
      <c r="Q66" s="111"/>
      <c r="R66" s="115"/>
    </row>
    <row r="67" spans="1:18" ht="12.75">
      <c r="A67" s="44"/>
      <c r="B67" s="102"/>
      <c r="C67" s="104" t="str">
        <f>IF(B67=0," ",VLOOKUP(B67,'пр.взв'!$B$7:$G$70,2,FALSE))</f>
        <v> </v>
      </c>
      <c r="D67" s="105" t="str">
        <f>IF(B67=0," ",VLOOKUP(B67,'пр.взв'!$B$7:$G$70,3,FALSE))</f>
        <v> </v>
      </c>
      <c r="E67" s="104" t="str">
        <f>IF(B67=0," ",VLOOKUP(B67,'пр.взв'!$B$7:$G$70,4,FALSE))</f>
        <v> </v>
      </c>
      <c r="F67" s="106"/>
      <c r="G67" s="106"/>
      <c r="H67" s="88"/>
      <c r="I67" s="90"/>
      <c r="K67" s="102"/>
      <c r="L67" s="104" t="str">
        <f>IF(K67=0," ",VLOOKUP(K67,'пр.взв'!$B$7:$G$70,2,FALSE))</f>
        <v> </v>
      </c>
      <c r="M67" s="105" t="str">
        <f>IF(K67=0," ",VLOOKUP(K67,'пр.взв'!$B$7:$G$70,3,FALSE))</f>
        <v> </v>
      </c>
      <c r="N67" s="104" t="str">
        <f>IF(K67=0," ",VLOOKUP(K67,'пр.взв'!$B$7:$G$70,4,FALSE))</f>
        <v> </v>
      </c>
      <c r="O67" s="106"/>
      <c r="P67" s="106"/>
      <c r="Q67" s="88"/>
      <c r="R67" s="90"/>
    </row>
    <row r="68" spans="1:18" ht="12.75">
      <c r="A68" s="44"/>
      <c r="B68" s="103"/>
      <c r="C68" s="96"/>
      <c r="D68" s="98"/>
      <c r="E68" s="96"/>
      <c r="F68" s="100"/>
      <c r="G68" s="100"/>
      <c r="H68" s="89"/>
      <c r="I68" s="91"/>
      <c r="K68" s="103"/>
      <c r="L68" s="96"/>
      <c r="M68" s="98"/>
      <c r="N68" s="96"/>
      <c r="O68" s="100"/>
      <c r="P68" s="100"/>
      <c r="Q68" s="89"/>
      <c r="R68" s="91"/>
    </row>
    <row r="69" spans="1:18" ht="12.75">
      <c r="A69" s="87"/>
      <c r="B69" s="94"/>
      <c r="C69" s="96" t="str">
        <f>IF(B69=0," ",VLOOKUP(B69,'пр.взв'!$B$7:$G$70,2,FALSE))</f>
        <v> </v>
      </c>
      <c r="D69" s="98" t="str">
        <f>IF(B69=0," ",VLOOKUP(B69,'пр.взв'!$B$7:$G$70,3,FALSE))</f>
        <v> </v>
      </c>
      <c r="E69" s="96" t="str">
        <f>IF(B69=0," ",VLOOKUP(B69,'пр.взв'!$B$7:$G$70,4,FALSE))</f>
        <v> </v>
      </c>
      <c r="F69" s="100"/>
      <c r="G69" s="100"/>
      <c r="H69" s="89"/>
      <c r="I69" s="91"/>
      <c r="K69" s="94"/>
      <c r="L69" s="96" t="str">
        <f>IF(K69=0," ",VLOOKUP(K69,'пр.взв'!$B$7:$G$70,2,FALSE))</f>
        <v> </v>
      </c>
      <c r="M69" s="98" t="str">
        <f>IF(K69=0," ",VLOOKUP(K69,'пр.взв'!$B$7:$G$70,3,FALSE))</f>
        <v> </v>
      </c>
      <c r="N69" s="96" t="str">
        <f>IF(K69=0," ",VLOOKUP(K69,'пр.взв'!$B$7:$G$70,4,FALSE))</f>
        <v> </v>
      </c>
      <c r="O69" s="100"/>
      <c r="P69" s="100"/>
      <c r="Q69" s="89"/>
      <c r="R69" s="91"/>
    </row>
    <row r="70" spans="1:18" ht="13.5" thickBot="1">
      <c r="A70" s="87"/>
      <c r="B70" s="95"/>
      <c r="C70" s="97"/>
      <c r="D70" s="99"/>
      <c r="E70" s="97"/>
      <c r="F70" s="101"/>
      <c r="G70" s="101"/>
      <c r="H70" s="92"/>
      <c r="I70" s="93"/>
      <c r="K70" s="95"/>
      <c r="L70" s="97"/>
      <c r="M70" s="99"/>
      <c r="N70" s="97"/>
      <c r="O70" s="101"/>
      <c r="P70" s="101"/>
      <c r="Q70" s="92"/>
      <c r="R70" s="93"/>
    </row>
    <row r="71" spans="1:18" ht="12.75">
      <c r="A71" s="87"/>
      <c r="B71" s="102"/>
      <c r="C71" s="104" t="str">
        <f>IF(B71=0," ",VLOOKUP(B71,'пр.взв'!$B$7:$G$70,2,FALSE))</f>
        <v> </v>
      </c>
      <c r="D71" s="105" t="str">
        <f>IF(B71=0," ",VLOOKUP(B71,'пр.взв'!$B$7:$G$70,3,FALSE))</f>
        <v> </v>
      </c>
      <c r="E71" s="104" t="str">
        <f>IF(B71=0," ",VLOOKUP(B71,'пр.взв'!$B$7:$G$70,4,FALSE))</f>
        <v> </v>
      </c>
      <c r="F71" s="106"/>
      <c r="G71" s="106"/>
      <c r="H71" s="88"/>
      <c r="I71" s="90"/>
      <c r="K71" s="102"/>
      <c r="L71" s="104" t="str">
        <f>IF(K71=0," ",VLOOKUP(K71,'пр.взв'!$B$7:$G$70,2,FALSE))</f>
        <v> </v>
      </c>
      <c r="M71" s="105" t="str">
        <f>IF(K71=0," ",VLOOKUP(K71,'пр.взв'!$B$7:$G$70,3,FALSE))</f>
        <v> </v>
      </c>
      <c r="N71" s="104" t="str">
        <f>IF(K71=0," ",VLOOKUP(K71,'пр.взв'!$B$7:$G$70,4,FALSE))</f>
        <v> </v>
      </c>
      <c r="O71" s="106"/>
      <c r="P71" s="106"/>
      <c r="Q71" s="88"/>
      <c r="R71" s="90"/>
    </row>
    <row r="72" spans="1:18" ht="12.75">
      <c r="A72" s="87"/>
      <c r="B72" s="103"/>
      <c r="C72" s="96"/>
      <c r="D72" s="98"/>
      <c r="E72" s="96"/>
      <c r="F72" s="100"/>
      <c r="G72" s="100"/>
      <c r="H72" s="89"/>
      <c r="I72" s="91"/>
      <c r="K72" s="103"/>
      <c r="L72" s="96"/>
      <c r="M72" s="98"/>
      <c r="N72" s="96"/>
      <c r="O72" s="100"/>
      <c r="P72" s="100"/>
      <c r="Q72" s="89"/>
      <c r="R72" s="91"/>
    </row>
    <row r="73" spans="1:18" ht="12.75">
      <c r="A73" s="87"/>
      <c r="B73" s="94"/>
      <c r="C73" s="96" t="str">
        <f>IF(B73=0," ",VLOOKUP(B73,'пр.взв'!$B$7:$G$70,2,FALSE))</f>
        <v> </v>
      </c>
      <c r="D73" s="98" t="str">
        <f>IF(B73=0," ",VLOOKUP(B73,'пр.взв'!$B$7:$G$70,3,FALSE))</f>
        <v> </v>
      </c>
      <c r="E73" s="96" t="str">
        <f>IF(B73=0," ",VLOOKUP(B73,'пр.взв'!$B$7:$G$70,4,FALSE))</f>
        <v> </v>
      </c>
      <c r="F73" s="100"/>
      <c r="G73" s="100"/>
      <c r="H73" s="89"/>
      <c r="I73" s="91"/>
      <c r="K73" s="94"/>
      <c r="L73" s="96" t="str">
        <f>IF(K73=0," ",VLOOKUP(K73,'пр.взв'!$B$7:$G$70,2,FALSE))</f>
        <v> </v>
      </c>
      <c r="M73" s="98" t="str">
        <f>IF(K73=0," ",VLOOKUP(K73,'пр.взв'!$B$7:$G$70,3,FALSE))</f>
        <v> </v>
      </c>
      <c r="N73" s="96" t="str">
        <f>IF(K73=0," ",VLOOKUP(K73,'пр.взв'!$B$7:$G$70,4,FALSE))</f>
        <v> </v>
      </c>
      <c r="O73" s="100"/>
      <c r="P73" s="100"/>
      <c r="Q73" s="89"/>
      <c r="R73" s="91"/>
    </row>
    <row r="74" spans="1:18" ht="13.5" thickBot="1">
      <c r="A74" s="87"/>
      <c r="B74" s="95"/>
      <c r="C74" s="97"/>
      <c r="D74" s="99"/>
      <c r="E74" s="97"/>
      <c r="F74" s="101"/>
      <c r="G74" s="101"/>
      <c r="H74" s="92"/>
      <c r="I74" s="93"/>
      <c r="K74" s="95"/>
      <c r="L74" s="97"/>
      <c r="M74" s="99"/>
      <c r="N74" s="97"/>
      <c r="O74" s="101"/>
      <c r="P74" s="101"/>
      <c r="Q74" s="92"/>
      <c r="R74" s="93"/>
    </row>
    <row r="75" spans="1:18" ht="12.75">
      <c r="A75" s="87"/>
      <c r="B75" s="102"/>
      <c r="C75" s="104" t="str">
        <f>IF(B75=0," ",VLOOKUP(B75,'пр.взв'!$B$7:$G$70,2,FALSE))</f>
        <v> </v>
      </c>
      <c r="D75" s="105" t="str">
        <f>IF(B75=0," ",VLOOKUP(B75,'пр.взв'!$B$7:$G$70,3,FALSE))</f>
        <v> </v>
      </c>
      <c r="E75" s="104" t="str">
        <f>IF(B75=0," ",VLOOKUP(B75,'пр.взв'!$B$7:$G$70,4,FALSE))</f>
        <v> </v>
      </c>
      <c r="F75" s="106"/>
      <c r="G75" s="106"/>
      <c r="H75" s="88"/>
      <c r="I75" s="90"/>
      <c r="K75" s="102"/>
      <c r="L75" s="104" t="str">
        <f>IF(K75=0," ",VLOOKUP(K75,'пр.взв'!$B$7:$G$70,2,FALSE))</f>
        <v> </v>
      </c>
      <c r="M75" s="105" t="str">
        <f>IF(K75=0," ",VLOOKUP(K75,'пр.взв'!$B$7:$G$70,3,FALSE))</f>
        <v> </v>
      </c>
      <c r="N75" s="104" t="str">
        <f>IF(K75=0," ",VLOOKUP(K75,'пр.взв'!$B$7:$G$70,4,FALSE))</f>
        <v> </v>
      </c>
      <c r="O75" s="106"/>
      <c r="P75" s="106"/>
      <c r="Q75" s="88"/>
      <c r="R75" s="90"/>
    </row>
    <row r="76" spans="1:18" ht="12.75">
      <c r="A76" s="87"/>
      <c r="B76" s="103"/>
      <c r="C76" s="96"/>
      <c r="D76" s="98"/>
      <c r="E76" s="96"/>
      <c r="F76" s="100"/>
      <c r="G76" s="100"/>
      <c r="H76" s="89"/>
      <c r="I76" s="91"/>
      <c r="K76" s="103"/>
      <c r="L76" s="96"/>
      <c r="M76" s="98"/>
      <c r="N76" s="96"/>
      <c r="O76" s="100"/>
      <c r="P76" s="100"/>
      <c r="Q76" s="89"/>
      <c r="R76" s="91"/>
    </row>
    <row r="77" spans="1:18" ht="12.75">
      <c r="A77" s="87"/>
      <c r="B77" s="94"/>
      <c r="C77" s="96" t="str">
        <f>IF(B77=0," ",VLOOKUP(B77,'пр.взв'!$B$7:$G$70,2,FALSE))</f>
        <v> </v>
      </c>
      <c r="D77" s="98" t="str">
        <f>IF(B77=0," ",VLOOKUP(B77,'пр.взв'!$B$7:$G$70,3,FALSE))</f>
        <v> </v>
      </c>
      <c r="E77" s="96" t="str">
        <f>IF(B77=0," ",VLOOKUP(B77,'пр.взв'!$B$7:$G$70,4,FALSE))</f>
        <v> </v>
      </c>
      <c r="F77" s="100"/>
      <c r="G77" s="100"/>
      <c r="H77" s="89"/>
      <c r="I77" s="91"/>
      <c r="K77" s="94"/>
      <c r="L77" s="96" t="str">
        <f>IF(K77=0," ",VLOOKUP(K77,'пр.взв'!$B$7:$G$70,2,FALSE))</f>
        <v> </v>
      </c>
      <c r="M77" s="98" t="str">
        <f>IF(K77=0," ",VLOOKUP(K77,'пр.взв'!$B$7:$G$70,3,FALSE))</f>
        <v> </v>
      </c>
      <c r="N77" s="96" t="str">
        <f>IF(K77=0," ",VLOOKUP(K77,'пр.взв'!$B$7:$G$70,4,FALSE))</f>
        <v> </v>
      </c>
      <c r="O77" s="100"/>
      <c r="P77" s="100"/>
      <c r="Q77" s="89"/>
      <c r="R77" s="91"/>
    </row>
    <row r="78" spans="1:18" ht="13.5" thickBot="1">
      <c r="A78" s="87"/>
      <c r="B78" s="95"/>
      <c r="C78" s="97"/>
      <c r="D78" s="99"/>
      <c r="E78" s="97"/>
      <c r="F78" s="101"/>
      <c r="G78" s="101"/>
      <c r="H78" s="92"/>
      <c r="I78" s="93"/>
      <c r="K78" s="95"/>
      <c r="L78" s="97"/>
      <c r="M78" s="99"/>
      <c r="N78" s="97"/>
      <c r="O78" s="101"/>
      <c r="P78" s="101"/>
      <c r="Q78" s="92"/>
      <c r="R78" s="93"/>
    </row>
    <row r="79" spans="1:18" ht="12.75">
      <c r="A79" s="87"/>
      <c r="B79" s="102"/>
      <c r="C79" s="104" t="str">
        <f>IF(B79=0," ",VLOOKUP(B79,'пр.взв'!$B$7:$G$70,2,FALSE))</f>
        <v> </v>
      </c>
      <c r="D79" s="105" t="str">
        <f>IF(B79=0," ",VLOOKUP(B79,'пр.взв'!$B$7:$G$70,3,FALSE))</f>
        <v> </v>
      </c>
      <c r="E79" s="104" t="str">
        <f>IF(B79=0," ",VLOOKUP(B79,'пр.взв'!$B$7:$G$70,4,FALSE))</f>
        <v> </v>
      </c>
      <c r="F79" s="106"/>
      <c r="G79" s="106"/>
      <c r="H79" s="88"/>
      <c r="I79" s="90"/>
      <c r="K79" s="102"/>
      <c r="L79" s="104" t="str">
        <f>IF(K79=0," ",VLOOKUP(K79,'пр.взв'!$B$7:$G$70,2,FALSE))</f>
        <v> </v>
      </c>
      <c r="M79" s="105" t="str">
        <f>IF(K79=0," ",VLOOKUP(K79,'пр.взв'!$B$7:$G$70,3,FALSE))</f>
        <v> </v>
      </c>
      <c r="N79" s="104" t="str">
        <f>IF(K79=0," ",VLOOKUP(K79,'пр.взв'!$B$7:$G$70,4,FALSE))</f>
        <v> </v>
      </c>
      <c r="O79" s="106"/>
      <c r="P79" s="106"/>
      <c r="Q79" s="88"/>
      <c r="R79" s="90"/>
    </row>
    <row r="80" spans="1:18" ht="12.75">
      <c r="A80" s="87"/>
      <c r="B80" s="103"/>
      <c r="C80" s="96"/>
      <c r="D80" s="98"/>
      <c r="E80" s="96"/>
      <c r="F80" s="100"/>
      <c r="G80" s="100"/>
      <c r="H80" s="89"/>
      <c r="I80" s="91"/>
      <c r="K80" s="103"/>
      <c r="L80" s="96"/>
      <c r="M80" s="98"/>
      <c r="N80" s="96"/>
      <c r="O80" s="100"/>
      <c r="P80" s="100"/>
      <c r="Q80" s="89"/>
      <c r="R80" s="91"/>
    </row>
    <row r="81" spans="1:18" ht="12.75">
      <c r="A81" s="87"/>
      <c r="B81" s="94"/>
      <c r="C81" s="96" t="str">
        <f>IF(B81=0," ",VLOOKUP(B81,'пр.взв'!$B$7:$G$70,2,FALSE))</f>
        <v> </v>
      </c>
      <c r="D81" s="98" t="str">
        <f>IF(B81=0," ",VLOOKUP(B81,'пр.взв'!$B$7:$G$70,3,FALSE))</f>
        <v> </v>
      </c>
      <c r="E81" s="96" t="str">
        <f>IF(B81=0," ",VLOOKUP(B81,'пр.взв'!$B$7:$G$70,4,FALSE))</f>
        <v> </v>
      </c>
      <c r="F81" s="100"/>
      <c r="G81" s="100"/>
      <c r="H81" s="89"/>
      <c r="I81" s="91"/>
      <c r="K81" s="94"/>
      <c r="L81" s="96" t="str">
        <f>IF(K81=0," ",VLOOKUP(K81,'пр.взв'!$B$7:$G$70,2,FALSE))</f>
        <v> </v>
      </c>
      <c r="M81" s="98" t="str">
        <f>IF(K81=0," ",VLOOKUP(K81,'пр.взв'!$B$7:$G$70,3,FALSE))</f>
        <v> </v>
      </c>
      <c r="N81" s="96" t="str">
        <f>IF(K81=0," ",VLOOKUP(K81,'пр.взв'!$B$7:$G$70,4,FALSE))</f>
        <v> </v>
      </c>
      <c r="O81" s="100"/>
      <c r="P81" s="100"/>
      <c r="Q81" s="89"/>
      <c r="R81" s="91"/>
    </row>
    <row r="82" spans="1:18" ht="13.5" thickBot="1">
      <c r="A82" s="87"/>
      <c r="B82" s="95"/>
      <c r="C82" s="97"/>
      <c r="D82" s="99"/>
      <c r="E82" s="97"/>
      <c r="F82" s="101"/>
      <c r="G82" s="101"/>
      <c r="H82" s="92"/>
      <c r="I82" s="93"/>
      <c r="K82" s="95"/>
      <c r="L82" s="97"/>
      <c r="M82" s="99"/>
      <c r="N82" s="97"/>
      <c r="O82" s="101"/>
      <c r="P82" s="101"/>
      <c r="Q82" s="92"/>
      <c r="R82" s="93"/>
    </row>
    <row r="83" spans="1:18" ht="12.75">
      <c r="A83" s="87"/>
      <c r="B83" s="102"/>
      <c r="C83" s="104" t="str">
        <f>IF(B83=0," ",VLOOKUP(B83,'пр.взв'!$B$7:$G$70,2,FALSE))</f>
        <v> </v>
      </c>
      <c r="D83" s="105" t="str">
        <f>IF(B83=0," ",VLOOKUP(B83,'пр.взв'!$B$7:$G$70,3,FALSE))</f>
        <v> </v>
      </c>
      <c r="E83" s="104" t="str">
        <f>IF(B83=0," ",VLOOKUP(B83,'пр.взв'!$B$7:$G$70,4,FALSE))</f>
        <v> </v>
      </c>
      <c r="F83" s="106"/>
      <c r="G83" s="106"/>
      <c r="H83" s="88"/>
      <c r="I83" s="90"/>
      <c r="K83" s="102"/>
      <c r="L83" s="104" t="str">
        <f>IF(K83=0," ",VLOOKUP(K83,'пр.взв'!$B$7:$G$70,2,FALSE))</f>
        <v> </v>
      </c>
      <c r="M83" s="105" t="str">
        <f>IF(K83=0," ",VLOOKUP(K83,'пр.взв'!$B$7:$G$70,3,FALSE))</f>
        <v> </v>
      </c>
      <c r="N83" s="104" t="str">
        <f>IF(K83=0," ",VLOOKUP(K83,'пр.взв'!$B$7:$G$70,4,FALSE))</f>
        <v> </v>
      </c>
      <c r="O83" s="106"/>
      <c r="P83" s="106"/>
      <c r="Q83" s="88"/>
      <c r="R83" s="90"/>
    </row>
    <row r="84" spans="1:18" ht="12.75">
      <c r="A84" s="87"/>
      <c r="B84" s="103"/>
      <c r="C84" s="96"/>
      <c r="D84" s="98"/>
      <c r="E84" s="96"/>
      <c r="F84" s="100"/>
      <c r="G84" s="100"/>
      <c r="H84" s="89"/>
      <c r="I84" s="91"/>
      <c r="K84" s="103"/>
      <c r="L84" s="96"/>
      <c r="M84" s="98"/>
      <c r="N84" s="96"/>
      <c r="O84" s="100"/>
      <c r="P84" s="100"/>
      <c r="Q84" s="89"/>
      <c r="R84" s="91"/>
    </row>
    <row r="85" spans="1:18" ht="12.75">
      <c r="A85" s="87"/>
      <c r="B85" s="94"/>
      <c r="C85" s="96" t="str">
        <f>IF(B85=0," ",VLOOKUP(B85,'пр.взв'!$B$7:$G$70,2,FALSE))</f>
        <v> </v>
      </c>
      <c r="D85" s="98" t="str">
        <f>IF(B85=0," ",VLOOKUP(B85,'пр.взв'!$B$7:$G$70,3,FALSE))</f>
        <v> </v>
      </c>
      <c r="E85" s="96" t="str">
        <f>IF(B85=0," ",VLOOKUP(B85,'пр.взв'!$B$7:$G$70,4,FALSE))</f>
        <v> </v>
      </c>
      <c r="F85" s="100"/>
      <c r="G85" s="100"/>
      <c r="H85" s="89"/>
      <c r="I85" s="91"/>
      <c r="K85" s="94"/>
      <c r="L85" s="96" t="str">
        <f>IF(K85=0," ",VLOOKUP(K85,'пр.взв'!$B$7:$G$70,2,FALSE))</f>
        <v> </v>
      </c>
      <c r="M85" s="98" t="str">
        <f>IF(K85=0," ",VLOOKUP(K85,'пр.взв'!$B$7:$G$70,3,FALSE))</f>
        <v> </v>
      </c>
      <c r="N85" s="96" t="str">
        <f>IF(K85=0," ",VLOOKUP(K85,'пр.взв'!$B$7:$G$70,4,FALSE))</f>
        <v> </v>
      </c>
      <c r="O85" s="100"/>
      <c r="P85" s="100"/>
      <c r="Q85" s="89"/>
      <c r="R85" s="91"/>
    </row>
    <row r="86" spans="1:18" ht="13.5" thickBot="1">
      <c r="A86" s="87"/>
      <c r="B86" s="95"/>
      <c r="C86" s="97"/>
      <c r="D86" s="99"/>
      <c r="E86" s="97"/>
      <c r="F86" s="101"/>
      <c r="G86" s="101"/>
      <c r="H86" s="92"/>
      <c r="I86" s="93"/>
      <c r="K86" s="95"/>
      <c r="L86" s="97"/>
      <c r="M86" s="99"/>
      <c r="N86" s="97"/>
      <c r="O86" s="101"/>
      <c r="P86" s="101"/>
      <c r="Q86" s="92"/>
      <c r="R86" s="93"/>
    </row>
    <row r="87" spans="1:18" ht="12.75">
      <c r="A87" s="87"/>
      <c r="B87" s="102"/>
      <c r="C87" s="104" t="str">
        <f>IF(B87=0," ",VLOOKUP(B87,'пр.взв'!$B$7:$G$70,2,FALSE))</f>
        <v> </v>
      </c>
      <c r="D87" s="105" t="str">
        <f>IF(B87=0," ",VLOOKUP(B87,'пр.взв'!$B$7:$G$70,3,FALSE))</f>
        <v> </v>
      </c>
      <c r="E87" s="104" t="str">
        <f>IF(B87=0," ",VLOOKUP(B87,'пр.взв'!$B$7:$G$70,4,FALSE))</f>
        <v> </v>
      </c>
      <c r="F87" s="106"/>
      <c r="G87" s="106"/>
      <c r="H87" s="88"/>
      <c r="I87" s="90"/>
      <c r="K87" s="102"/>
      <c r="L87" s="104" t="str">
        <f>IF(K87=0," ",VLOOKUP(K87,'пр.взв'!$B$7:$G$70,2,FALSE))</f>
        <v> </v>
      </c>
      <c r="M87" s="105" t="str">
        <f>IF(K87=0," ",VLOOKUP(K87,'пр.взв'!$B$7:$G$70,3,FALSE))</f>
        <v> </v>
      </c>
      <c r="N87" s="104" t="str">
        <f>IF(K87=0," ",VLOOKUP(K87,'пр.взв'!$B$7:$G$70,4,FALSE))</f>
        <v> </v>
      </c>
      <c r="O87" s="106"/>
      <c r="P87" s="106"/>
      <c r="Q87" s="88"/>
      <c r="R87" s="90"/>
    </row>
    <row r="88" spans="1:18" ht="12.75">
      <c r="A88" s="87"/>
      <c r="B88" s="103"/>
      <c r="C88" s="96"/>
      <c r="D88" s="98"/>
      <c r="E88" s="96"/>
      <c r="F88" s="100"/>
      <c r="G88" s="100"/>
      <c r="H88" s="89"/>
      <c r="I88" s="91"/>
      <c r="K88" s="103"/>
      <c r="L88" s="96"/>
      <c r="M88" s="98"/>
      <c r="N88" s="96"/>
      <c r="O88" s="100"/>
      <c r="P88" s="100"/>
      <c r="Q88" s="89"/>
      <c r="R88" s="91"/>
    </row>
    <row r="89" spans="1:18" ht="12.75">
      <c r="A89" s="87"/>
      <c r="B89" s="94"/>
      <c r="C89" s="96" t="str">
        <f>IF(B89=0," ",VLOOKUP(B89,'пр.взв'!$B$7:$G$70,2,FALSE))</f>
        <v> </v>
      </c>
      <c r="D89" s="98" t="str">
        <f>IF(B89=0," ",VLOOKUP(B89,'пр.взв'!$B$7:$G$70,3,FALSE))</f>
        <v> </v>
      </c>
      <c r="E89" s="96" t="str">
        <f>IF(B89=0," ",VLOOKUP(B89,'пр.взв'!$B$7:$G$70,4,FALSE))</f>
        <v> </v>
      </c>
      <c r="F89" s="100"/>
      <c r="G89" s="100"/>
      <c r="H89" s="89"/>
      <c r="I89" s="91"/>
      <c r="K89" s="94"/>
      <c r="L89" s="96" t="str">
        <f>IF(K89=0," ",VLOOKUP(K89,'пр.взв'!$B$7:$G$70,2,FALSE))</f>
        <v> </v>
      </c>
      <c r="M89" s="98" t="str">
        <f>IF(K89=0," ",VLOOKUP(K89,'пр.взв'!$B$7:$G$70,3,FALSE))</f>
        <v> </v>
      </c>
      <c r="N89" s="96" t="str">
        <f>IF(K89=0," ",VLOOKUP(K89,'пр.взв'!$B$7:$G$70,4,FALSE))</f>
        <v> </v>
      </c>
      <c r="O89" s="100"/>
      <c r="P89" s="100"/>
      <c r="Q89" s="89"/>
      <c r="R89" s="91"/>
    </row>
    <row r="90" spans="1:18" ht="13.5" thickBot="1">
      <c r="A90" s="87"/>
      <c r="B90" s="95"/>
      <c r="C90" s="97"/>
      <c r="D90" s="99"/>
      <c r="E90" s="97"/>
      <c r="F90" s="101"/>
      <c r="G90" s="101"/>
      <c r="H90" s="92"/>
      <c r="I90" s="93"/>
      <c r="K90" s="95"/>
      <c r="L90" s="97"/>
      <c r="M90" s="99"/>
      <c r="N90" s="97"/>
      <c r="O90" s="101"/>
      <c r="P90" s="101"/>
      <c r="Q90" s="92"/>
      <c r="R90" s="93"/>
    </row>
    <row r="91" spans="1:18" ht="12.75">
      <c r="A91" s="87"/>
      <c r="B91" s="102"/>
      <c r="C91" s="104" t="str">
        <f>IF(B91=0," ",VLOOKUP(B91,'пр.взв'!$B$7:$G$70,2,FALSE))</f>
        <v> </v>
      </c>
      <c r="D91" s="105" t="str">
        <f>IF(B91=0," ",VLOOKUP(B91,'пр.взв'!$B$7:$G$70,3,FALSE))</f>
        <v> </v>
      </c>
      <c r="E91" s="104" t="str">
        <f>IF(B91=0," ",VLOOKUP(B91,'пр.взв'!$B$7:$G$70,4,FALSE))</f>
        <v> </v>
      </c>
      <c r="F91" s="106"/>
      <c r="G91" s="106"/>
      <c r="H91" s="88"/>
      <c r="I91" s="90"/>
      <c r="K91" s="102"/>
      <c r="L91" s="104" t="str">
        <f>IF(K91=0," ",VLOOKUP(K91,'пр.взв'!$B$7:$G$70,2,FALSE))</f>
        <v> </v>
      </c>
      <c r="M91" s="105" t="str">
        <f>IF(K91=0," ",VLOOKUP(K91,'пр.взв'!$B$7:$G$70,3,FALSE))</f>
        <v> </v>
      </c>
      <c r="N91" s="104" t="str">
        <f>IF(K91=0," ",VLOOKUP(K91,'пр.взв'!$B$7:$G$70,4,FALSE))</f>
        <v> </v>
      </c>
      <c r="O91" s="106"/>
      <c r="P91" s="106"/>
      <c r="Q91" s="88"/>
      <c r="R91" s="90"/>
    </row>
    <row r="92" spans="1:18" ht="12.75">
      <c r="A92" s="87"/>
      <c r="B92" s="103"/>
      <c r="C92" s="96"/>
      <c r="D92" s="98"/>
      <c r="E92" s="96"/>
      <c r="F92" s="100"/>
      <c r="G92" s="100"/>
      <c r="H92" s="89"/>
      <c r="I92" s="91"/>
      <c r="K92" s="103"/>
      <c r="L92" s="96"/>
      <c r="M92" s="98"/>
      <c r="N92" s="96"/>
      <c r="O92" s="100"/>
      <c r="P92" s="100"/>
      <c r="Q92" s="89"/>
      <c r="R92" s="91"/>
    </row>
    <row r="93" spans="1:18" ht="12.75">
      <c r="A93" s="87"/>
      <c r="B93" s="94"/>
      <c r="C93" s="96" t="str">
        <f>IF(B93=0," ",VLOOKUP(B93,'пр.взв'!$B$7:$G$70,2,FALSE))</f>
        <v> </v>
      </c>
      <c r="D93" s="98" t="str">
        <f>IF(B93=0," ",VLOOKUP(B93,'пр.взв'!$B$7:$G$70,3,FALSE))</f>
        <v> </v>
      </c>
      <c r="E93" s="96" t="str">
        <f>IF(B93=0," ",VLOOKUP(B93,'пр.взв'!$B$7:$G$70,4,FALSE))</f>
        <v> </v>
      </c>
      <c r="F93" s="100"/>
      <c r="G93" s="100"/>
      <c r="H93" s="89"/>
      <c r="I93" s="91"/>
      <c r="K93" s="94"/>
      <c r="L93" s="96" t="str">
        <f>IF(K93=0," ",VLOOKUP(K93,'пр.взв'!$B$7:$G$70,2,FALSE))</f>
        <v> </v>
      </c>
      <c r="M93" s="98" t="str">
        <f>IF(K93=0," ",VLOOKUP(K93,'пр.взв'!$B$7:$G$70,3,FALSE))</f>
        <v> </v>
      </c>
      <c r="N93" s="96" t="str">
        <f>IF(K93=0," ",VLOOKUP(K93,'пр.взв'!$B$7:$G$70,4,FALSE))</f>
        <v> </v>
      </c>
      <c r="O93" s="100"/>
      <c r="P93" s="100"/>
      <c r="Q93" s="89"/>
      <c r="R93" s="91"/>
    </row>
    <row r="94" spans="1:18" ht="13.5" thickBot="1">
      <c r="A94" s="87"/>
      <c r="B94" s="95"/>
      <c r="C94" s="97"/>
      <c r="D94" s="99"/>
      <c r="E94" s="97"/>
      <c r="F94" s="101"/>
      <c r="G94" s="101"/>
      <c r="H94" s="92"/>
      <c r="I94" s="93"/>
      <c r="K94" s="95"/>
      <c r="L94" s="97"/>
      <c r="M94" s="99"/>
      <c r="N94" s="97"/>
      <c r="O94" s="101"/>
      <c r="P94" s="101"/>
      <c r="Q94" s="92"/>
      <c r="R94" s="93"/>
    </row>
    <row r="95" spans="1:18" ht="12.75">
      <c r="A95" s="87"/>
      <c r="B95" s="102"/>
      <c r="C95" s="104" t="str">
        <f>IF(B95=0," ",VLOOKUP(B95,'пр.взв'!$B$7:$G$70,2,FALSE))</f>
        <v> </v>
      </c>
      <c r="D95" s="105" t="str">
        <f>IF(B95=0," ",VLOOKUP(B95,'пр.взв'!$B$7:$G$70,3,FALSE))</f>
        <v> </v>
      </c>
      <c r="E95" s="104" t="str">
        <f>IF(B95=0," ",VLOOKUP(B95,'пр.взв'!$B$7:$G$70,4,FALSE))</f>
        <v> </v>
      </c>
      <c r="F95" s="106"/>
      <c r="G95" s="106"/>
      <c r="H95" s="88"/>
      <c r="I95" s="90"/>
      <c r="K95" s="102"/>
      <c r="L95" s="104" t="str">
        <f>IF(K95=0," ",VLOOKUP(K95,'пр.взв'!$B$7:$G$70,2,FALSE))</f>
        <v> </v>
      </c>
      <c r="M95" s="105" t="str">
        <f>IF(K95=0," ",VLOOKUP(K95,'пр.взв'!$B$7:$G$70,3,FALSE))</f>
        <v> </v>
      </c>
      <c r="N95" s="104" t="str">
        <f>IF(K95=0," ",VLOOKUP(K95,'пр.взв'!$B$7:$G$70,4,FALSE))</f>
        <v> </v>
      </c>
      <c r="O95" s="106"/>
      <c r="P95" s="106"/>
      <c r="Q95" s="88"/>
      <c r="R95" s="90"/>
    </row>
    <row r="96" spans="1:18" ht="12.75">
      <c r="A96" s="87"/>
      <c r="B96" s="103"/>
      <c r="C96" s="96"/>
      <c r="D96" s="98"/>
      <c r="E96" s="96"/>
      <c r="F96" s="100"/>
      <c r="G96" s="100"/>
      <c r="H96" s="89"/>
      <c r="I96" s="91"/>
      <c r="K96" s="103"/>
      <c r="L96" s="96"/>
      <c r="M96" s="98"/>
      <c r="N96" s="96"/>
      <c r="O96" s="100"/>
      <c r="P96" s="100"/>
      <c r="Q96" s="89"/>
      <c r="R96" s="91"/>
    </row>
    <row r="97" spans="1:18" ht="12.75">
      <c r="A97" s="87"/>
      <c r="B97" s="94"/>
      <c r="C97" s="96" t="str">
        <f>IF(B97=0," ",VLOOKUP(B97,'пр.взв'!$B$7:$G$70,2,FALSE))</f>
        <v> </v>
      </c>
      <c r="D97" s="98" t="str">
        <f>IF(B97=0," ",VLOOKUP(B97,'пр.взв'!$B$7:$G$70,3,FALSE))</f>
        <v> </v>
      </c>
      <c r="E97" s="96" t="str">
        <f>IF(B97=0," ",VLOOKUP(B97,'пр.взв'!$B$7:$G$70,4,FALSE))</f>
        <v> </v>
      </c>
      <c r="F97" s="100"/>
      <c r="G97" s="100"/>
      <c r="H97" s="89"/>
      <c r="I97" s="91"/>
      <c r="K97" s="94"/>
      <c r="L97" s="96" t="str">
        <f>IF(K97=0," ",VLOOKUP(K97,'пр.взв'!$B$7:$G$70,2,FALSE))</f>
        <v> </v>
      </c>
      <c r="M97" s="98" t="str">
        <f>IF(K97=0," ",VLOOKUP(K97,'пр.взв'!$B$7:$G$70,3,FALSE))</f>
        <v> </v>
      </c>
      <c r="N97" s="96" t="str">
        <f>IF(K97=0," ",VLOOKUP(K97,'пр.взв'!$B$7:$G$70,4,FALSE))</f>
        <v> </v>
      </c>
      <c r="O97" s="100"/>
      <c r="P97" s="100"/>
      <c r="Q97" s="89"/>
      <c r="R97" s="91"/>
    </row>
    <row r="98" spans="1:18" ht="13.5" thickBot="1">
      <c r="A98" s="87"/>
      <c r="B98" s="95"/>
      <c r="C98" s="97"/>
      <c r="D98" s="99"/>
      <c r="E98" s="97"/>
      <c r="F98" s="101"/>
      <c r="G98" s="101"/>
      <c r="H98" s="92"/>
      <c r="I98" s="93"/>
      <c r="K98" s="95"/>
      <c r="L98" s="97"/>
      <c r="M98" s="99"/>
      <c r="N98" s="97"/>
      <c r="O98" s="101"/>
      <c r="P98" s="101"/>
      <c r="Q98" s="92"/>
      <c r="R98" s="93"/>
    </row>
    <row r="99" spans="1:18" ht="12.75">
      <c r="A99" s="87"/>
      <c r="B99" s="102"/>
      <c r="C99" s="104" t="str">
        <f>IF(B99=0," ",VLOOKUP(B99,'пр.взв'!$B$7:$G$70,2,FALSE))</f>
        <v> </v>
      </c>
      <c r="D99" s="105" t="str">
        <f>IF(B99=0," ",VLOOKUP(B99,'пр.взв'!$B$7:$G$70,3,FALSE))</f>
        <v> </v>
      </c>
      <c r="E99" s="104" t="str">
        <f>IF(B99=0," ",VLOOKUP(B99,'пр.взв'!$B$7:$G$70,4,FALSE))</f>
        <v> </v>
      </c>
      <c r="F99" s="106"/>
      <c r="G99" s="106"/>
      <c r="H99" s="88"/>
      <c r="I99" s="90"/>
      <c r="K99" s="102"/>
      <c r="L99" s="104" t="str">
        <f>IF(K99=0," ",VLOOKUP(K99,'пр.взв'!$B$7:$G$70,2,FALSE))</f>
        <v> </v>
      </c>
      <c r="M99" s="105" t="str">
        <f>IF(K99=0," ",VLOOKUP(K99,'пр.взв'!$B$7:$G$70,3,FALSE))</f>
        <v> </v>
      </c>
      <c r="N99" s="104" t="str">
        <f>IF(K99=0," ",VLOOKUP(K99,'пр.взв'!$B$7:$G$70,4,FALSE))</f>
        <v> </v>
      </c>
      <c r="O99" s="106"/>
      <c r="P99" s="106"/>
      <c r="Q99" s="88"/>
      <c r="R99" s="90"/>
    </row>
    <row r="100" spans="1:18" ht="12.75">
      <c r="A100" s="87"/>
      <c r="B100" s="103"/>
      <c r="C100" s="96"/>
      <c r="D100" s="98"/>
      <c r="E100" s="96"/>
      <c r="F100" s="100"/>
      <c r="G100" s="100"/>
      <c r="H100" s="89"/>
      <c r="I100" s="91"/>
      <c r="K100" s="103"/>
      <c r="L100" s="96"/>
      <c r="M100" s="98"/>
      <c r="N100" s="96"/>
      <c r="O100" s="100"/>
      <c r="P100" s="100"/>
      <c r="Q100" s="89"/>
      <c r="R100" s="91"/>
    </row>
    <row r="101" spans="1:18" ht="12.75">
      <c r="A101" s="87"/>
      <c r="B101" s="94"/>
      <c r="C101" s="96" t="str">
        <f>IF(B101=0," ",VLOOKUP(B101,'пр.взв'!$B$7:$G$70,2,FALSE))</f>
        <v> </v>
      </c>
      <c r="D101" s="98" t="str">
        <f>IF(B101=0," ",VLOOKUP(B101,'пр.взв'!$B$7:$G$70,3,FALSE))</f>
        <v> </v>
      </c>
      <c r="E101" s="96" t="str">
        <f>IF(B101=0," ",VLOOKUP(B101,'пр.взв'!$B$7:$G$70,4,FALSE))</f>
        <v> </v>
      </c>
      <c r="F101" s="100"/>
      <c r="G101" s="100"/>
      <c r="H101" s="89"/>
      <c r="I101" s="91"/>
      <c r="K101" s="94"/>
      <c r="L101" s="96" t="str">
        <f>IF(K101=0," ",VLOOKUP(K101,'пр.взв'!$B$7:$G$70,2,FALSE))</f>
        <v> </v>
      </c>
      <c r="M101" s="98" t="str">
        <f>IF(K101=0," ",VLOOKUP(K101,'пр.взв'!$B$7:$G$70,3,FALSE))</f>
        <v> </v>
      </c>
      <c r="N101" s="96" t="str">
        <f>IF(K101=0," ",VLOOKUP(K101,'пр.взв'!$B$7:$G$70,4,FALSE))</f>
        <v> </v>
      </c>
      <c r="O101" s="100"/>
      <c r="P101" s="100"/>
      <c r="Q101" s="89"/>
      <c r="R101" s="91"/>
    </row>
    <row r="102" spans="1:18" ht="13.5" thickBot="1">
      <c r="A102" s="87"/>
      <c r="B102" s="95"/>
      <c r="C102" s="97"/>
      <c r="D102" s="99"/>
      <c r="E102" s="97"/>
      <c r="F102" s="101"/>
      <c r="G102" s="101"/>
      <c r="H102" s="92"/>
      <c r="I102" s="93"/>
      <c r="K102" s="95"/>
      <c r="L102" s="97"/>
      <c r="M102" s="99"/>
      <c r="N102" s="97"/>
      <c r="O102" s="101"/>
      <c r="P102" s="101"/>
      <c r="Q102" s="92"/>
      <c r="R102" s="93"/>
    </row>
    <row r="103" spans="1:18" ht="12.75">
      <c r="A103" s="87"/>
      <c r="B103" s="102"/>
      <c r="C103" s="104" t="str">
        <f>IF(B103=0," ",VLOOKUP(B103,'пр.взв'!$B$7:$G$70,2,FALSE))</f>
        <v> </v>
      </c>
      <c r="D103" s="105" t="str">
        <f>IF(B103=0," ",VLOOKUP(B103,'пр.взв'!$B$7:$G$70,3,FALSE))</f>
        <v> </v>
      </c>
      <c r="E103" s="104" t="str">
        <f>IF(B103=0," ",VLOOKUP(B103,'пр.взв'!$B$7:$G$70,4,FALSE))</f>
        <v> </v>
      </c>
      <c r="F103" s="106"/>
      <c r="G103" s="106"/>
      <c r="H103" s="88"/>
      <c r="I103" s="90"/>
      <c r="K103" s="102"/>
      <c r="L103" s="104" t="str">
        <f>IF(K103=0," ",VLOOKUP(K103,'пр.взв'!$B$7:$G$70,2,FALSE))</f>
        <v> </v>
      </c>
      <c r="M103" s="105" t="str">
        <f>IF(K103=0," ",VLOOKUP(K103,'пр.взв'!$B$7:$G$70,3,FALSE))</f>
        <v> </v>
      </c>
      <c r="N103" s="104" t="str">
        <f>IF(K103=0," ",VLOOKUP(K103,'пр.взв'!$B$7:$G$70,4,FALSE))</f>
        <v> </v>
      </c>
      <c r="O103" s="106"/>
      <c r="P103" s="106"/>
      <c r="Q103" s="88"/>
      <c r="R103" s="90"/>
    </row>
    <row r="104" spans="1:18" ht="12.75">
      <c r="A104" s="87"/>
      <c r="B104" s="103"/>
      <c r="C104" s="96"/>
      <c r="D104" s="98"/>
      <c r="E104" s="96"/>
      <c r="F104" s="100"/>
      <c r="G104" s="100"/>
      <c r="H104" s="89"/>
      <c r="I104" s="91"/>
      <c r="K104" s="103"/>
      <c r="L104" s="96"/>
      <c r="M104" s="98"/>
      <c r="N104" s="96"/>
      <c r="O104" s="100"/>
      <c r="P104" s="100"/>
      <c r="Q104" s="89"/>
      <c r="R104" s="91"/>
    </row>
    <row r="105" spans="1:18" ht="12.75">
      <c r="A105" s="87"/>
      <c r="B105" s="94"/>
      <c r="C105" s="96" t="str">
        <f>IF(B105=0," ",VLOOKUP(B105,'пр.взв'!$B$7:$G$70,2,FALSE))</f>
        <v> </v>
      </c>
      <c r="D105" s="98" t="str">
        <f>IF(B105=0," ",VLOOKUP(B105,'пр.взв'!$B$7:$G$70,3,FALSE))</f>
        <v> </v>
      </c>
      <c r="E105" s="96" t="str">
        <f>IF(B105=0," ",VLOOKUP(B105,'пр.взв'!$B$7:$G$70,4,FALSE))</f>
        <v> </v>
      </c>
      <c r="F105" s="100"/>
      <c r="G105" s="100"/>
      <c r="H105" s="89"/>
      <c r="I105" s="91"/>
      <c r="K105" s="94"/>
      <c r="L105" s="96" t="str">
        <f>IF(K105=0," ",VLOOKUP(K105,'пр.взв'!$B$7:$G$70,2,FALSE))</f>
        <v> </v>
      </c>
      <c r="M105" s="98" t="str">
        <f>IF(K105=0," ",VLOOKUP(K105,'пр.взв'!$B$7:$G$70,3,FALSE))</f>
        <v> </v>
      </c>
      <c r="N105" s="96" t="str">
        <f>IF(K105=0," ",VLOOKUP(K105,'пр.взв'!$B$7:$G$70,4,FALSE))</f>
        <v> </v>
      </c>
      <c r="O105" s="100"/>
      <c r="P105" s="100"/>
      <c r="Q105" s="89"/>
      <c r="R105" s="91"/>
    </row>
    <row r="106" spans="1:18" ht="13.5" thickBot="1">
      <c r="A106" s="87"/>
      <c r="B106" s="95"/>
      <c r="C106" s="97"/>
      <c r="D106" s="99"/>
      <c r="E106" s="97"/>
      <c r="F106" s="101"/>
      <c r="G106" s="101"/>
      <c r="H106" s="92"/>
      <c r="I106" s="93"/>
      <c r="K106" s="95"/>
      <c r="L106" s="97"/>
      <c r="M106" s="99"/>
      <c r="N106" s="97"/>
      <c r="O106" s="101"/>
      <c r="P106" s="101"/>
      <c r="Q106" s="92"/>
      <c r="R106" s="93"/>
    </row>
    <row r="107" spans="1:18" ht="12.75">
      <c r="A107" s="87"/>
      <c r="B107" s="102"/>
      <c r="C107" s="104" t="str">
        <f>IF(B107=0," ",VLOOKUP(B107,'пр.взв'!$B$7:$G$70,2,FALSE))</f>
        <v> </v>
      </c>
      <c r="D107" s="105" t="str">
        <f>IF(B107=0," ",VLOOKUP(B107,'пр.взв'!$B$7:$G$70,3,FALSE))</f>
        <v> </v>
      </c>
      <c r="E107" s="104" t="str">
        <f>IF(B107=0," ",VLOOKUP(B107,'пр.взв'!$B$7:$G$70,4,FALSE))</f>
        <v> </v>
      </c>
      <c r="F107" s="106"/>
      <c r="G107" s="106"/>
      <c r="H107" s="88"/>
      <c r="I107" s="90"/>
      <c r="K107" s="102"/>
      <c r="L107" s="104" t="str">
        <f>IF(K107=0," ",VLOOKUP(K107,'пр.взв'!$B$7:$G$70,2,FALSE))</f>
        <v> </v>
      </c>
      <c r="M107" s="105" t="str">
        <f>IF(K107=0," ",VLOOKUP(K107,'пр.взв'!$B$7:$G$70,3,FALSE))</f>
        <v> </v>
      </c>
      <c r="N107" s="104" t="str">
        <f>IF(K107=0," ",VLOOKUP(K107,'пр.взв'!$B$7:$G$70,4,FALSE))</f>
        <v> </v>
      </c>
      <c r="O107" s="106"/>
      <c r="P107" s="106"/>
      <c r="Q107" s="88"/>
      <c r="R107" s="90"/>
    </row>
    <row r="108" spans="1:18" ht="12.75">
      <c r="A108" s="87"/>
      <c r="B108" s="103"/>
      <c r="C108" s="96"/>
      <c r="D108" s="98"/>
      <c r="E108" s="96"/>
      <c r="F108" s="100"/>
      <c r="G108" s="100"/>
      <c r="H108" s="89"/>
      <c r="I108" s="91"/>
      <c r="K108" s="103"/>
      <c r="L108" s="96"/>
      <c r="M108" s="98"/>
      <c r="N108" s="96"/>
      <c r="O108" s="100"/>
      <c r="P108" s="100"/>
      <c r="Q108" s="89"/>
      <c r="R108" s="91"/>
    </row>
    <row r="109" spans="1:18" ht="12.75">
      <c r="A109" s="87"/>
      <c r="B109" s="94"/>
      <c r="C109" s="96" t="str">
        <f>IF(B109=0," ",VLOOKUP(B109,'пр.взв'!$B$7:$G$70,2,FALSE))</f>
        <v> </v>
      </c>
      <c r="D109" s="98" t="str">
        <f>IF(B109=0," ",VLOOKUP(B109,'пр.взв'!$B$7:$G$70,3,FALSE))</f>
        <v> </v>
      </c>
      <c r="E109" s="96" t="str">
        <f>IF(B109=0," ",VLOOKUP(B109,'пр.взв'!$B$7:$G$70,4,FALSE))</f>
        <v> </v>
      </c>
      <c r="F109" s="100"/>
      <c r="G109" s="100"/>
      <c r="H109" s="89"/>
      <c r="I109" s="91"/>
      <c r="K109" s="94"/>
      <c r="L109" s="96" t="str">
        <f>IF(K109=0," ",VLOOKUP(K109,'пр.взв'!$B$7:$G$70,2,FALSE))</f>
        <v> </v>
      </c>
      <c r="M109" s="98" t="str">
        <f>IF(K109=0," ",VLOOKUP(K109,'пр.взв'!$B$7:$G$70,3,FALSE))</f>
        <v> </v>
      </c>
      <c r="N109" s="96" t="str">
        <f>IF(K109=0," ",VLOOKUP(K109,'пр.взв'!$B$7:$G$70,4,FALSE))</f>
        <v> </v>
      </c>
      <c r="O109" s="100"/>
      <c r="P109" s="100"/>
      <c r="Q109" s="89"/>
      <c r="R109" s="91"/>
    </row>
    <row r="110" spans="1:18" ht="13.5" thickBot="1">
      <c r="A110" s="87"/>
      <c r="B110" s="95"/>
      <c r="C110" s="97"/>
      <c r="D110" s="99"/>
      <c r="E110" s="97"/>
      <c r="F110" s="101"/>
      <c r="G110" s="101"/>
      <c r="H110" s="92"/>
      <c r="I110" s="93"/>
      <c r="K110" s="95"/>
      <c r="L110" s="97"/>
      <c r="M110" s="99"/>
      <c r="N110" s="97"/>
      <c r="O110" s="101"/>
      <c r="P110" s="101"/>
      <c r="Q110" s="92"/>
      <c r="R110" s="93"/>
    </row>
    <row r="111" spans="1:18" ht="12.75">
      <c r="A111" s="87"/>
      <c r="B111" s="102"/>
      <c r="C111" s="104" t="str">
        <f>IF(B111=0," ",VLOOKUP(B111,'пр.взв'!$B$7:$G$70,2,FALSE))</f>
        <v> </v>
      </c>
      <c r="D111" s="105" t="str">
        <f>IF(B111=0," ",VLOOKUP(B111,'пр.взв'!$B$7:$G$70,3,FALSE))</f>
        <v> </v>
      </c>
      <c r="E111" s="104" t="str">
        <f>IF(B111=0," ",VLOOKUP(B111,'пр.взв'!$B$7:$G$70,4,FALSE))</f>
        <v> </v>
      </c>
      <c r="F111" s="106"/>
      <c r="G111" s="106"/>
      <c r="H111" s="88"/>
      <c r="I111" s="90"/>
      <c r="K111" s="102"/>
      <c r="L111" s="104" t="str">
        <f>IF(K111=0," ",VLOOKUP(K111,'пр.взв'!$B$7:$G$70,2,FALSE))</f>
        <v> </v>
      </c>
      <c r="M111" s="105" t="str">
        <f>IF(K111=0," ",VLOOKUP(K111,'пр.взв'!$B$7:$G$70,3,FALSE))</f>
        <v> </v>
      </c>
      <c r="N111" s="104" t="str">
        <f>IF(K111=0," ",VLOOKUP(K111,'пр.взв'!$B$7:$G$70,4,FALSE))</f>
        <v> </v>
      </c>
      <c r="O111" s="106"/>
      <c r="P111" s="106"/>
      <c r="Q111" s="88"/>
      <c r="R111" s="90"/>
    </row>
    <row r="112" spans="1:18" ht="12.75">
      <c r="A112" s="87"/>
      <c r="B112" s="103"/>
      <c r="C112" s="96"/>
      <c r="D112" s="98"/>
      <c r="E112" s="96"/>
      <c r="F112" s="100"/>
      <c r="G112" s="100"/>
      <c r="H112" s="89"/>
      <c r="I112" s="91"/>
      <c r="K112" s="103"/>
      <c r="L112" s="96"/>
      <c r="M112" s="98"/>
      <c r="N112" s="96"/>
      <c r="O112" s="100"/>
      <c r="P112" s="100"/>
      <c r="Q112" s="89"/>
      <c r="R112" s="91"/>
    </row>
    <row r="113" spans="1:18" ht="12.75">
      <c r="A113" s="87"/>
      <c r="B113" s="94"/>
      <c r="C113" s="96" t="str">
        <f>IF(B113=0," ",VLOOKUP(B113,'пр.взв'!$B$7:$G$70,2,FALSE))</f>
        <v> </v>
      </c>
      <c r="D113" s="98" t="str">
        <f>IF(B113=0," ",VLOOKUP(B113,'пр.взв'!$B$7:$G$70,3,FALSE))</f>
        <v> </v>
      </c>
      <c r="E113" s="96" t="str">
        <f>IF(B113=0," ",VLOOKUP(B113,'пр.взв'!$B$7:$G$70,4,FALSE))</f>
        <v> </v>
      </c>
      <c r="F113" s="100"/>
      <c r="G113" s="100"/>
      <c r="H113" s="89"/>
      <c r="I113" s="91"/>
      <c r="K113" s="94"/>
      <c r="L113" s="96" t="str">
        <f>IF(K113=0," ",VLOOKUP(K113,'пр.взв'!$B$7:$G$70,2,FALSE))</f>
        <v> </v>
      </c>
      <c r="M113" s="98" t="str">
        <f>IF(K113=0," ",VLOOKUP(K113,'пр.взв'!$B$7:$G$70,3,FALSE))</f>
        <v> </v>
      </c>
      <c r="N113" s="96" t="str">
        <f>IF(K113=0," ",VLOOKUP(K113,'пр.взв'!$B$7:$G$70,4,FALSE))</f>
        <v> </v>
      </c>
      <c r="O113" s="100"/>
      <c r="P113" s="100"/>
      <c r="Q113" s="89"/>
      <c r="R113" s="91"/>
    </row>
    <row r="114" spans="1:18" ht="13.5" thickBot="1">
      <c r="A114" s="87"/>
      <c r="B114" s="95"/>
      <c r="C114" s="97"/>
      <c r="D114" s="99"/>
      <c r="E114" s="97"/>
      <c r="F114" s="101"/>
      <c r="G114" s="101"/>
      <c r="H114" s="92"/>
      <c r="I114" s="93"/>
      <c r="K114" s="95"/>
      <c r="L114" s="97"/>
      <c r="M114" s="99"/>
      <c r="N114" s="97"/>
      <c r="O114" s="101"/>
      <c r="P114" s="101"/>
      <c r="Q114" s="92"/>
      <c r="R114" s="93"/>
    </row>
    <row r="115" spans="1:18" ht="12.75">
      <c r="A115" s="87"/>
      <c r="B115" s="102"/>
      <c r="C115" s="104" t="str">
        <f>IF(B115=0," ",VLOOKUP(B115,'пр.взв'!$B$7:$G$70,2,FALSE))</f>
        <v> </v>
      </c>
      <c r="D115" s="105" t="str">
        <f>IF(B115=0," ",VLOOKUP(B115,'пр.взв'!$B$7:$G$70,3,FALSE))</f>
        <v> </v>
      </c>
      <c r="E115" s="104" t="str">
        <f>IF(B115=0," ",VLOOKUP(B115,'пр.взв'!$B$7:$G$70,4,FALSE))</f>
        <v> </v>
      </c>
      <c r="F115" s="106"/>
      <c r="G115" s="106"/>
      <c r="H115" s="88"/>
      <c r="I115" s="90"/>
      <c r="K115" s="102"/>
      <c r="L115" s="104" t="str">
        <f>IF(K115=0," ",VLOOKUP(K115,'пр.взв'!$B$7:$G$70,2,FALSE))</f>
        <v> </v>
      </c>
      <c r="M115" s="105" t="str">
        <f>IF(K115=0," ",VLOOKUP(K115,'пр.взв'!$B$7:$G$70,3,FALSE))</f>
        <v> </v>
      </c>
      <c r="N115" s="104" t="str">
        <f>IF(K115=0," ",VLOOKUP(K115,'пр.взв'!$B$7:$G$70,4,FALSE))</f>
        <v> </v>
      </c>
      <c r="O115" s="106"/>
      <c r="P115" s="106"/>
      <c r="Q115" s="88"/>
      <c r="R115" s="90"/>
    </row>
    <row r="116" spans="1:18" ht="12.75">
      <c r="A116" s="87"/>
      <c r="B116" s="103"/>
      <c r="C116" s="96"/>
      <c r="D116" s="98"/>
      <c r="E116" s="96"/>
      <c r="F116" s="100"/>
      <c r="G116" s="100"/>
      <c r="H116" s="89"/>
      <c r="I116" s="91"/>
      <c r="K116" s="103"/>
      <c r="L116" s="96"/>
      <c r="M116" s="98"/>
      <c r="N116" s="96"/>
      <c r="O116" s="100"/>
      <c r="P116" s="100"/>
      <c r="Q116" s="89"/>
      <c r="R116" s="91"/>
    </row>
    <row r="117" spans="1:18" ht="12.75">
      <c r="A117" s="87"/>
      <c r="B117" s="94"/>
      <c r="C117" s="96" t="str">
        <f>IF(B117=0," ",VLOOKUP(B117,'пр.взв'!$B$7:$G$70,2,FALSE))</f>
        <v> </v>
      </c>
      <c r="D117" s="98" t="str">
        <f>IF(B117=0," ",VLOOKUP(B117,'пр.взв'!$B$7:$G$70,3,FALSE))</f>
        <v> </v>
      </c>
      <c r="E117" s="96" t="str">
        <f>IF(B117=0," ",VLOOKUP(B117,'пр.взв'!$B$7:$G$70,4,FALSE))</f>
        <v> </v>
      </c>
      <c r="F117" s="100"/>
      <c r="G117" s="100"/>
      <c r="H117" s="89"/>
      <c r="I117" s="91"/>
      <c r="K117" s="94"/>
      <c r="L117" s="96" t="str">
        <f>IF(K117=0," ",VLOOKUP(K117,'пр.взв'!$B$7:$G$70,2,FALSE))</f>
        <v> </v>
      </c>
      <c r="M117" s="98" t="str">
        <f>IF(K117=0," ",VLOOKUP(K117,'пр.взв'!$B$7:$G$70,3,FALSE))</f>
        <v> </v>
      </c>
      <c r="N117" s="96" t="str">
        <f>IF(K117=0," ",VLOOKUP(K117,'пр.взв'!$B$7:$G$70,4,FALSE))</f>
        <v> </v>
      </c>
      <c r="O117" s="100"/>
      <c r="P117" s="100"/>
      <c r="Q117" s="89"/>
      <c r="R117" s="91"/>
    </row>
    <row r="118" spans="1:18" ht="13.5" thickBot="1">
      <c r="A118" s="87"/>
      <c r="B118" s="95"/>
      <c r="C118" s="97"/>
      <c r="D118" s="99"/>
      <c r="E118" s="97"/>
      <c r="F118" s="101"/>
      <c r="G118" s="101"/>
      <c r="H118" s="92"/>
      <c r="I118" s="93"/>
      <c r="K118" s="95"/>
      <c r="L118" s="97"/>
      <c r="M118" s="99"/>
      <c r="N118" s="97"/>
      <c r="O118" s="101"/>
      <c r="P118" s="101"/>
      <c r="Q118" s="92"/>
      <c r="R118" s="93"/>
    </row>
    <row r="119" spans="1:18" ht="12.75">
      <c r="A119" s="87"/>
      <c r="B119" s="102"/>
      <c r="C119" s="104" t="str">
        <f>IF(B119=0," ",VLOOKUP(B119,'пр.взв'!$B$7:$G$70,2,FALSE))</f>
        <v> </v>
      </c>
      <c r="D119" s="105" t="str">
        <f>IF(B119=0," ",VLOOKUP(B119,'пр.взв'!$B$7:$G$70,3,FALSE))</f>
        <v> </v>
      </c>
      <c r="E119" s="104" t="str">
        <f>IF(B119=0," ",VLOOKUP(B119,'пр.взв'!$B$7:$G$70,4,FALSE))</f>
        <v> </v>
      </c>
      <c r="F119" s="106"/>
      <c r="G119" s="106"/>
      <c r="H119" s="88"/>
      <c r="I119" s="90"/>
      <c r="K119" s="102"/>
      <c r="L119" s="104" t="str">
        <f>IF(K119=0," ",VLOOKUP(K119,'пр.взв'!$B$7:$G$70,2,FALSE))</f>
        <v> </v>
      </c>
      <c r="M119" s="105" t="str">
        <f>IF(K119=0," ",VLOOKUP(K119,'пр.взв'!$B$7:$G$70,3,FALSE))</f>
        <v> </v>
      </c>
      <c r="N119" s="104" t="str">
        <f>IF(K119=0," ",VLOOKUP(K119,'пр.взв'!$B$7:$G$70,4,FALSE))</f>
        <v> </v>
      </c>
      <c r="O119" s="106"/>
      <c r="P119" s="106"/>
      <c r="Q119" s="88"/>
      <c r="R119" s="90"/>
    </row>
    <row r="120" spans="1:18" ht="12.75">
      <c r="A120" s="87"/>
      <c r="B120" s="103"/>
      <c r="C120" s="96"/>
      <c r="D120" s="98"/>
      <c r="E120" s="96"/>
      <c r="F120" s="100"/>
      <c r="G120" s="100"/>
      <c r="H120" s="89"/>
      <c r="I120" s="91"/>
      <c r="K120" s="103"/>
      <c r="L120" s="96"/>
      <c r="M120" s="98"/>
      <c r="N120" s="96"/>
      <c r="O120" s="100"/>
      <c r="P120" s="100"/>
      <c r="Q120" s="89"/>
      <c r="R120" s="91"/>
    </row>
    <row r="121" spans="1:18" ht="12.75">
      <c r="A121" s="87"/>
      <c r="B121" s="94"/>
      <c r="C121" s="96" t="str">
        <f>IF(B121=0," ",VLOOKUP(B121,'пр.взв'!$B$7:$G$70,2,FALSE))</f>
        <v> </v>
      </c>
      <c r="D121" s="98" t="str">
        <f>IF(B121=0," ",VLOOKUP(B121,'пр.взв'!$B$7:$G$70,3,FALSE))</f>
        <v> </v>
      </c>
      <c r="E121" s="96" t="str">
        <f>IF(B121=0," ",VLOOKUP(B121,'пр.взв'!$B$7:$G$70,4,FALSE))</f>
        <v> </v>
      </c>
      <c r="F121" s="100"/>
      <c r="G121" s="100"/>
      <c r="H121" s="89"/>
      <c r="I121" s="91"/>
      <c r="K121" s="94"/>
      <c r="L121" s="96" t="str">
        <f>IF(K121=0," ",VLOOKUP(K121,'пр.взв'!$B$7:$G$70,2,FALSE))</f>
        <v> </v>
      </c>
      <c r="M121" s="98" t="str">
        <f>IF(K121=0," ",VLOOKUP(K121,'пр.взв'!$B$7:$G$70,3,FALSE))</f>
        <v> </v>
      </c>
      <c r="N121" s="96" t="str">
        <f>IF(K121=0," ",VLOOKUP(K121,'пр.взв'!$B$7:$G$70,4,FALSE))</f>
        <v> </v>
      </c>
      <c r="O121" s="100"/>
      <c r="P121" s="100"/>
      <c r="Q121" s="89"/>
      <c r="R121" s="91"/>
    </row>
    <row r="122" spans="1:18" ht="13.5" thickBot="1">
      <c r="A122" s="87"/>
      <c r="B122" s="95"/>
      <c r="C122" s="97"/>
      <c r="D122" s="99"/>
      <c r="E122" s="97"/>
      <c r="F122" s="101"/>
      <c r="G122" s="101"/>
      <c r="H122" s="92"/>
      <c r="I122" s="93"/>
      <c r="K122" s="95"/>
      <c r="L122" s="97"/>
      <c r="M122" s="99"/>
      <c r="N122" s="97"/>
      <c r="O122" s="101"/>
      <c r="P122" s="101"/>
      <c r="Q122" s="92"/>
      <c r="R122" s="93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6" sqref="C6:C7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 ht="24.75" customHeight="1" thickBot="1">
      <c r="A2" s="11"/>
      <c r="B2" s="176" t="s">
        <v>59</v>
      </c>
      <c r="C2" s="177"/>
      <c r="D2" s="177"/>
      <c r="E2" s="177"/>
      <c r="F2" s="177"/>
      <c r="G2" s="177"/>
      <c r="H2" s="177"/>
      <c r="I2" s="177"/>
      <c r="J2" s="177"/>
      <c r="K2" s="169" t="str">
        <f>HYPERLINK('[1]реквизиты'!$A$2)</f>
        <v>XXXXIII Всероссийский турнир по самбо пам. Н.С. Талалушкина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</row>
    <row r="3" spans="1:30" ht="20.25" customHeight="1" thickBot="1">
      <c r="A3" s="12"/>
      <c r="B3" s="167" t="str">
        <f>HYPERLINK('[1]реквизиты'!$A$3)</f>
        <v>20-22 августа 2013 года            город Кстово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  <c r="X3" s="164" t="str">
        <f>HYPERLINK('пр.взв'!D4)</f>
        <v>В.к.  52      кг.</v>
      </c>
      <c r="Y3" s="165"/>
      <c r="Z3" s="165"/>
      <c r="AA3" s="165"/>
      <c r="AB3" s="166"/>
      <c r="AC3" s="10"/>
      <c r="AD3" s="10"/>
    </row>
    <row r="4" spans="1:34" ht="14.25" customHeight="1" thickBot="1">
      <c r="A4" s="147"/>
      <c r="B4" s="157" t="s">
        <v>5</v>
      </c>
      <c r="C4" s="159" t="s">
        <v>2</v>
      </c>
      <c r="D4" s="153" t="s">
        <v>3</v>
      </c>
      <c r="E4" s="155" t="s">
        <v>60</v>
      </c>
      <c r="F4" s="180" t="s">
        <v>6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/>
      <c r="Z4" s="172" t="s">
        <v>7</v>
      </c>
      <c r="AA4" s="174" t="s">
        <v>63</v>
      </c>
      <c r="AB4" s="143" t="s">
        <v>22</v>
      </c>
      <c r="AC4" s="10"/>
      <c r="AD4" s="10"/>
      <c r="AH4" s="13"/>
    </row>
    <row r="5" spans="1:33" ht="16.5" customHeight="1" thickBot="1">
      <c r="A5" s="147"/>
      <c r="B5" s="158"/>
      <c r="C5" s="160"/>
      <c r="D5" s="154"/>
      <c r="E5" s="156"/>
      <c r="F5" s="150">
        <v>1</v>
      </c>
      <c r="G5" s="149"/>
      <c r="H5" s="150">
        <v>2</v>
      </c>
      <c r="I5" s="151"/>
      <c r="J5" s="148">
        <v>3</v>
      </c>
      <c r="K5" s="149"/>
      <c r="L5" s="150">
        <v>4</v>
      </c>
      <c r="M5" s="151"/>
      <c r="N5" s="148">
        <v>5</v>
      </c>
      <c r="O5" s="149"/>
      <c r="P5" s="150">
        <v>6</v>
      </c>
      <c r="Q5" s="151"/>
      <c r="R5" s="148">
        <v>7</v>
      </c>
      <c r="S5" s="149"/>
      <c r="T5" s="150">
        <v>8</v>
      </c>
      <c r="U5" s="151"/>
      <c r="V5" s="150">
        <v>9</v>
      </c>
      <c r="W5" s="151"/>
      <c r="X5" s="150" t="s">
        <v>80</v>
      </c>
      <c r="Y5" s="151"/>
      <c r="Z5" s="173"/>
      <c r="AA5" s="175"/>
      <c r="AB5" s="144"/>
      <c r="AC5" s="23"/>
      <c r="AD5" s="23"/>
      <c r="AE5" s="15"/>
      <c r="AF5" s="15"/>
      <c r="AG5" s="1"/>
    </row>
    <row r="6" spans="1:34" ht="20.25" customHeight="1">
      <c r="A6" s="121"/>
      <c r="B6" s="140">
        <v>1</v>
      </c>
      <c r="C6" s="127" t="str">
        <f>VLOOKUP(B6,'пр.взв'!B7:G70,2,FALSE)</f>
        <v>КУБАРЬКОВ Андрей Васильевич</v>
      </c>
      <c r="D6" s="133" t="str">
        <f>VLOOKUP(B6,'пр.взв'!B7:G70,3,FALSE)</f>
        <v>25.08.1993 кмс</v>
      </c>
      <c r="E6" s="133" t="str">
        <f>VLOOKUP(B6,'пр.взв'!B7:G70,4,FALSE)</f>
        <v>ПФО Нижегородская Выкса ПР</v>
      </c>
      <c r="F6" s="152"/>
      <c r="G6" s="80"/>
      <c r="H6" s="146"/>
      <c r="I6" s="80"/>
      <c r="J6" s="146"/>
      <c r="K6" s="80"/>
      <c r="L6" s="146"/>
      <c r="M6" s="80"/>
      <c r="N6" s="146"/>
      <c r="O6" s="80"/>
      <c r="P6" s="146"/>
      <c r="Q6" s="80"/>
      <c r="R6" s="146"/>
      <c r="S6" s="80"/>
      <c r="T6" s="146"/>
      <c r="U6" s="80"/>
      <c r="V6" s="146"/>
      <c r="W6" s="80"/>
      <c r="X6" s="146">
        <v>2</v>
      </c>
      <c r="Y6" s="80">
        <v>3</v>
      </c>
      <c r="Z6" s="131"/>
      <c r="AA6" s="161">
        <f>IF(Y6+W6+U6+S6+Q6+O6+M6+K6+I6+G6=0," ",Y6+W6+U6+S6+Q6+O6+M6+K6+I6+G6)</f>
        <v>3</v>
      </c>
      <c r="AB6" s="129">
        <v>2</v>
      </c>
      <c r="AC6" s="21"/>
      <c r="AD6" s="21"/>
      <c r="AE6" s="21"/>
      <c r="AF6" s="21"/>
      <c r="AG6" s="21"/>
      <c r="AH6" s="21"/>
    </row>
    <row r="7" spans="1:34" ht="20.25" customHeight="1" thickBot="1">
      <c r="A7" s="145"/>
      <c r="B7" s="141"/>
      <c r="C7" s="128"/>
      <c r="D7" s="134"/>
      <c r="E7" s="134"/>
      <c r="F7" s="136"/>
      <c r="G7" s="81"/>
      <c r="H7" s="146"/>
      <c r="I7" s="81"/>
      <c r="J7" s="146"/>
      <c r="K7" s="81"/>
      <c r="L7" s="146"/>
      <c r="M7" s="81"/>
      <c r="N7" s="146"/>
      <c r="O7" s="81"/>
      <c r="P7" s="146"/>
      <c r="Q7" s="81"/>
      <c r="R7" s="146"/>
      <c r="S7" s="81"/>
      <c r="T7" s="146"/>
      <c r="U7" s="81"/>
      <c r="V7" s="146"/>
      <c r="W7" s="81"/>
      <c r="X7" s="146"/>
      <c r="Y7" s="81"/>
      <c r="Z7" s="132"/>
      <c r="AA7" s="162"/>
      <c r="AB7" s="130"/>
      <c r="AC7" s="21"/>
      <c r="AD7" s="21"/>
      <c r="AE7" s="21"/>
      <c r="AF7" s="21"/>
      <c r="AG7" s="21"/>
      <c r="AH7" s="21"/>
    </row>
    <row r="8" spans="1:34" ht="20.25" customHeight="1" thickTop="1">
      <c r="A8" s="121"/>
      <c r="B8" s="125">
        <v>2</v>
      </c>
      <c r="C8" s="127" t="str">
        <f>VLOOKUP(B8,'пр.взв'!B7:G70,2,FALSE)</f>
        <v>БОБАРЫКИН Игорь Игоревич</v>
      </c>
      <c r="D8" s="133" t="str">
        <f>VLOOKUP(B8,'пр.взв'!B7:G70,3,FALSE)</f>
        <v>06.12.1993 кмс</v>
      </c>
      <c r="E8" s="178" t="str">
        <f>VLOOKUP(B8,'пр.взв'!B7:G70,4,FALSE)</f>
        <v>ПФО Нижегородская Павлово</v>
      </c>
      <c r="F8" s="135"/>
      <c r="G8" s="82"/>
      <c r="H8" s="123"/>
      <c r="I8" s="82"/>
      <c r="J8" s="123"/>
      <c r="K8" s="82"/>
      <c r="L8" s="123"/>
      <c r="M8" s="82"/>
      <c r="N8" s="123"/>
      <c r="O8" s="82"/>
      <c r="P8" s="123"/>
      <c r="Q8" s="82"/>
      <c r="R8" s="123"/>
      <c r="S8" s="82"/>
      <c r="T8" s="123"/>
      <c r="U8" s="82"/>
      <c r="V8" s="123"/>
      <c r="W8" s="82"/>
      <c r="X8" s="123">
        <v>1</v>
      </c>
      <c r="Y8" s="82">
        <v>2</v>
      </c>
      <c r="Z8" s="131"/>
      <c r="AA8" s="161">
        <f>IF(Y8+W8+U8+S8+Q8+O8+M8+K8+I8+G8=0," ",Y8+W8+U8+S8+Q8+O8+M8+K8+I8+G8)</f>
        <v>2</v>
      </c>
      <c r="AB8" s="129">
        <v>1</v>
      </c>
      <c r="AC8" s="21"/>
      <c r="AD8" s="21"/>
      <c r="AE8" s="21"/>
      <c r="AF8" s="21"/>
      <c r="AG8" s="21"/>
      <c r="AH8" s="21"/>
    </row>
    <row r="9" spans="1:34" ht="20.25" customHeight="1" thickBot="1">
      <c r="A9" s="122"/>
      <c r="B9" s="126"/>
      <c r="C9" s="139"/>
      <c r="D9" s="142"/>
      <c r="E9" s="179"/>
      <c r="F9" s="136"/>
      <c r="G9" s="83"/>
      <c r="H9" s="124"/>
      <c r="I9" s="83"/>
      <c r="J9" s="124"/>
      <c r="K9" s="83"/>
      <c r="L9" s="124"/>
      <c r="M9" s="83"/>
      <c r="N9" s="124"/>
      <c r="O9" s="83"/>
      <c r="P9" s="124"/>
      <c r="Q9" s="83"/>
      <c r="R9" s="124"/>
      <c r="S9" s="83"/>
      <c r="T9" s="124"/>
      <c r="U9" s="83"/>
      <c r="V9" s="124"/>
      <c r="W9" s="83"/>
      <c r="X9" s="124"/>
      <c r="Y9" s="84"/>
      <c r="Z9" s="132"/>
      <c r="AA9" s="162"/>
      <c r="AB9" s="130"/>
      <c r="AC9" s="21"/>
      <c r="AD9" s="21"/>
      <c r="AE9" s="21"/>
      <c r="AF9" s="21"/>
      <c r="AG9" s="21"/>
      <c r="AH9" s="21"/>
    </row>
    <row r="10" spans="1:34" ht="20.25" customHeight="1" hidden="1" thickTop="1">
      <c r="A10" s="121"/>
      <c r="B10" s="125">
        <v>3</v>
      </c>
      <c r="C10" s="137" t="e">
        <f>VLOOKUP(B10,'пр.взв'!B11:G74,2,FALSE)</f>
        <v>#N/A</v>
      </c>
      <c r="D10" s="138" t="e">
        <f>VLOOKUP(B10,'пр.взв'!B11:G74,3,FALSE)</f>
        <v>#N/A</v>
      </c>
      <c r="E10" s="138" t="e">
        <f>VLOOKUP(B10,'пр.взв'!B11:G74,4,FALSE)</f>
        <v>#N/A</v>
      </c>
      <c r="F10" s="135"/>
      <c r="G10" s="82"/>
      <c r="H10" s="123"/>
      <c r="I10" s="82"/>
      <c r="J10" s="123"/>
      <c r="K10" s="82"/>
      <c r="L10" s="123"/>
      <c r="M10" s="82"/>
      <c r="N10" s="123"/>
      <c r="O10" s="82"/>
      <c r="P10" s="123"/>
      <c r="Q10" s="82"/>
      <c r="R10" s="123"/>
      <c r="S10" s="82"/>
      <c r="T10" s="123"/>
      <c r="U10" s="82"/>
      <c r="V10" s="123"/>
      <c r="W10" s="82"/>
      <c r="X10" s="123"/>
      <c r="Y10" s="82"/>
      <c r="Z10" s="131"/>
      <c r="AA10" s="131" t="str">
        <f>IF(Y10+W10+U10+S10+Q10+O10+M10+K10+I10+G10=0," ",Y10+W10+U10+S10+Q10+O10+M10+K10+I10+G10)</f>
        <v> </v>
      </c>
      <c r="AB10" s="129"/>
      <c r="AC10" s="21"/>
      <c r="AD10" s="21"/>
      <c r="AE10" s="21"/>
      <c r="AF10" s="21"/>
      <c r="AG10" s="21"/>
      <c r="AH10" s="21"/>
    </row>
    <row r="11" spans="1:34" ht="20.25" customHeight="1" hidden="1" thickBot="1">
      <c r="A11" s="122"/>
      <c r="B11" s="126"/>
      <c r="C11" s="128"/>
      <c r="D11" s="134"/>
      <c r="E11" s="134"/>
      <c r="F11" s="136"/>
      <c r="G11" s="83"/>
      <c r="H11" s="124"/>
      <c r="I11" s="83"/>
      <c r="J11" s="124"/>
      <c r="K11" s="83"/>
      <c r="L11" s="124"/>
      <c r="M11" s="83"/>
      <c r="N11" s="124"/>
      <c r="O11" s="83"/>
      <c r="P11" s="124"/>
      <c r="Q11" s="83"/>
      <c r="R11" s="124"/>
      <c r="S11" s="83"/>
      <c r="T11" s="124"/>
      <c r="U11" s="83"/>
      <c r="V11" s="124"/>
      <c r="W11" s="83"/>
      <c r="X11" s="124"/>
      <c r="Y11" s="84"/>
      <c r="Z11" s="132"/>
      <c r="AA11" s="132"/>
      <c r="AB11" s="130"/>
      <c r="AC11" s="21"/>
      <c r="AD11" s="21"/>
      <c r="AE11" s="21"/>
      <c r="AF11" s="21"/>
      <c r="AG11" s="21"/>
      <c r="AH11" s="21"/>
    </row>
    <row r="12" spans="1:34" ht="20.25" customHeight="1" hidden="1" thickTop="1">
      <c r="A12" s="121"/>
      <c r="B12" s="125">
        <v>4</v>
      </c>
      <c r="C12" s="127">
        <f>VLOOKUP(B12,'пр.взв'!B13:G76,2,FALSE)</f>
        <v>0</v>
      </c>
      <c r="D12" s="133">
        <f>VLOOKUP(B12,'пр.взв'!B13:G76,3,FALSE)</f>
        <v>0</v>
      </c>
      <c r="E12" s="133">
        <f>VLOOKUP(B12,'пр.взв'!B13:G76,4,FALSE)</f>
        <v>0</v>
      </c>
      <c r="F12" s="135"/>
      <c r="G12" s="82"/>
      <c r="H12" s="123"/>
      <c r="I12" s="82"/>
      <c r="J12" s="123"/>
      <c r="K12" s="82"/>
      <c r="L12" s="123"/>
      <c r="M12" s="82"/>
      <c r="N12" s="123"/>
      <c r="O12" s="82"/>
      <c r="P12" s="123"/>
      <c r="Q12" s="82"/>
      <c r="R12" s="123"/>
      <c r="S12" s="82"/>
      <c r="T12" s="123"/>
      <c r="U12" s="82"/>
      <c r="V12" s="123"/>
      <c r="W12" s="82"/>
      <c r="X12" s="123"/>
      <c r="Y12" s="82"/>
      <c r="Z12" s="131"/>
      <c r="AA12" s="131" t="str">
        <f>IF(Y12+W12+U12+S12+Q12+O12+M12+K12+I12+G12=0," ",Y12+W12+U12+S12+Q12+O12+M12+K12+I12+G12)</f>
        <v> </v>
      </c>
      <c r="AB12" s="129"/>
      <c r="AC12" s="21"/>
      <c r="AD12" s="21"/>
      <c r="AE12" s="21"/>
      <c r="AF12" s="21"/>
      <c r="AG12" s="21"/>
      <c r="AH12" s="21"/>
    </row>
    <row r="13" spans="1:34" ht="20.25" customHeight="1" hidden="1" thickBot="1">
      <c r="A13" s="122"/>
      <c r="B13" s="126"/>
      <c r="C13" s="128"/>
      <c r="D13" s="134"/>
      <c r="E13" s="134"/>
      <c r="F13" s="136"/>
      <c r="G13" s="83"/>
      <c r="H13" s="124"/>
      <c r="I13" s="83"/>
      <c r="J13" s="124"/>
      <c r="K13" s="83"/>
      <c r="L13" s="124"/>
      <c r="M13" s="83"/>
      <c r="N13" s="124"/>
      <c r="O13" s="83"/>
      <c r="P13" s="124"/>
      <c r="Q13" s="83"/>
      <c r="R13" s="124"/>
      <c r="S13" s="83"/>
      <c r="T13" s="124"/>
      <c r="U13" s="83"/>
      <c r="V13" s="124"/>
      <c r="W13" s="83"/>
      <c r="X13" s="124"/>
      <c r="Y13" s="84"/>
      <c r="Z13" s="132"/>
      <c r="AA13" s="132"/>
      <c r="AB13" s="130"/>
      <c r="AC13" s="21"/>
      <c r="AD13" s="21"/>
      <c r="AE13" s="21"/>
      <c r="AF13" s="21"/>
      <c r="AG13" s="21"/>
      <c r="AH13" s="21"/>
    </row>
    <row r="14" spans="1:34" ht="20.25" customHeight="1" hidden="1" thickTop="1">
      <c r="A14" s="121"/>
      <c r="B14" s="125">
        <v>5</v>
      </c>
      <c r="C14" s="127">
        <f>VLOOKUP(B14,'пр.взв'!B15:G78,2,FALSE)</f>
        <v>0</v>
      </c>
      <c r="D14" s="133">
        <f>VLOOKUP(B14,'пр.взв'!B15:G78,3,FALSE)</f>
        <v>0</v>
      </c>
      <c r="E14" s="133">
        <f>VLOOKUP(B14,'пр.взв'!B15:G78,4,FALSE)</f>
        <v>0</v>
      </c>
      <c r="F14" s="135"/>
      <c r="G14" s="82"/>
      <c r="H14" s="123"/>
      <c r="I14" s="82"/>
      <c r="J14" s="123"/>
      <c r="K14" s="82"/>
      <c r="L14" s="123"/>
      <c r="M14" s="82"/>
      <c r="N14" s="123"/>
      <c r="O14" s="82"/>
      <c r="P14" s="123"/>
      <c r="Q14" s="82"/>
      <c r="R14" s="123"/>
      <c r="S14" s="82"/>
      <c r="T14" s="123"/>
      <c r="U14" s="82"/>
      <c r="V14" s="123"/>
      <c r="W14" s="82"/>
      <c r="X14" s="123"/>
      <c r="Y14" s="82"/>
      <c r="Z14" s="131"/>
      <c r="AA14" s="131" t="str">
        <f>IF(Y14+W14+U14+S14+Q14+O14+M14+K14+I14+G14=0," ",Y14+W14+U14+S14+Q14+O14+M14+K14+I14+G14)</f>
        <v> </v>
      </c>
      <c r="AB14" s="129"/>
      <c r="AC14" s="21"/>
      <c r="AD14" s="21"/>
      <c r="AE14" s="21"/>
      <c r="AF14" s="21"/>
      <c r="AG14" s="21"/>
      <c r="AH14" s="21"/>
    </row>
    <row r="15" spans="1:34" ht="20.25" customHeight="1" hidden="1" thickBot="1">
      <c r="A15" s="122"/>
      <c r="B15" s="126"/>
      <c r="C15" s="128"/>
      <c r="D15" s="134"/>
      <c r="E15" s="134"/>
      <c r="F15" s="136"/>
      <c r="G15" s="83"/>
      <c r="H15" s="124"/>
      <c r="I15" s="83"/>
      <c r="J15" s="124"/>
      <c r="K15" s="83"/>
      <c r="L15" s="124"/>
      <c r="M15" s="83"/>
      <c r="N15" s="124"/>
      <c r="O15" s="83"/>
      <c r="P15" s="124"/>
      <c r="Q15" s="83"/>
      <c r="R15" s="124"/>
      <c r="S15" s="83"/>
      <c r="T15" s="124"/>
      <c r="U15" s="83"/>
      <c r="V15" s="124"/>
      <c r="W15" s="83"/>
      <c r="X15" s="124"/>
      <c r="Y15" s="84"/>
      <c r="Z15" s="132"/>
      <c r="AA15" s="132"/>
      <c r="AB15" s="130"/>
      <c r="AC15" s="21"/>
      <c r="AD15" s="21"/>
      <c r="AE15" s="21"/>
      <c r="AF15" s="21"/>
      <c r="AG15" s="21"/>
      <c r="AH15" s="21"/>
    </row>
    <row r="16" spans="1:34" ht="20.25" customHeight="1" hidden="1" thickTop="1">
      <c r="A16" s="121"/>
      <c r="B16" s="125">
        <v>6</v>
      </c>
      <c r="C16" s="127">
        <f>VLOOKUP(B16,'пр.взв'!B17:G80,2,FALSE)</f>
        <v>0</v>
      </c>
      <c r="D16" s="133">
        <f>VLOOKUP(B16,'пр.взв'!B17:G80,3,FALSE)</f>
        <v>0</v>
      </c>
      <c r="E16" s="133">
        <f>VLOOKUP(B16,'пр.взв'!B17:G80,4,FALSE)</f>
        <v>0</v>
      </c>
      <c r="F16" s="135"/>
      <c r="G16" s="82"/>
      <c r="H16" s="123"/>
      <c r="I16" s="82"/>
      <c r="J16" s="123"/>
      <c r="K16" s="82"/>
      <c r="L16" s="123"/>
      <c r="M16" s="82"/>
      <c r="N16" s="123"/>
      <c r="O16" s="82"/>
      <c r="P16" s="123"/>
      <c r="Q16" s="82"/>
      <c r="R16" s="123"/>
      <c r="S16" s="82"/>
      <c r="T16" s="123"/>
      <c r="U16" s="82"/>
      <c r="V16" s="123"/>
      <c r="W16" s="82"/>
      <c r="X16" s="123"/>
      <c r="Y16" s="82"/>
      <c r="Z16" s="131"/>
      <c r="AA16" s="131" t="str">
        <f>IF(Y16+W16+U16+S16+Q16+O16+M16+K16+I16+G16=0," ",Y16+W16+U16+S16+Q16+O16+M16+K16+I16+G16)</f>
        <v> </v>
      </c>
      <c r="AB16" s="129"/>
      <c r="AC16" s="21"/>
      <c r="AD16" s="21"/>
      <c r="AE16" s="21"/>
      <c r="AF16" s="21"/>
      <c r="AG16" s="21"/>
      <c r="AH16" s="21"/>
    </row>
    <row r="17" spans="1:34" ht="20.25" customHeight="1" hidden="1" thickBot="1">
      <c r="A17" s="122"/>
      <c r="B17" s="126"/>
      <c r="C17" s="128"/>
      <c r="D17" s="134"/>
      <c r="E17" s="134"/>
      <c r="F17" s="136"/>
      <c r="G17" s="83"/>
      <c r="H17" s="124"/>
      <c r="I17" s="83"/>
      <c r="J17" s="124"/>
      <c r="K17" s="83"/>
      <c r="L17" s="124"/>
      <c r="M17" s="83"/>
      <c r="N17" s="124"/>
      <c r="O17" s="83"/>
      <c r="P17" s="124"/>
      <c r="Q17" s="83"/>
      <c r="R17" s="124"/>
      <c r="S17" s="83"/>
      <c r="T17" s="124"/>
      <c r="U17" s="83"/>
      <c r="V17" s="124"/>
      <c r="W17" s="83"/>
      <c r="X17" s="124"/>
      <c r="Y17" s="84"/>
      <c r="Z17" s="132"/>
      <c r="AA17" s="132"/>
      <c r="AB17" s="130"/>
      <c r="AC17" s="21"/>
      <c r="AD17" s="21"/>
      <c r="AE17" s="21"/>
      <c r="AF17" s="21"/>
      <c r="AG17" s="21"/>
      <c r="AH17" s="21"/>
    </row>
    <row r="18" spans="1:34" ht="20.25" customHeight="1" hidden="1" thickTop="1">
      <c r="A18" s="121"/>
      <c r="B18" s="125">
        <v>7</v>
      </c>
      <c r="C18" s="127">
        <f>VLOOKUP(B18,'пр.взв'!B19:G82,2,FALSE)</f>
        <v>0</v>
      </c>
      <c r="D18" s="133">
        <f>VLOOKUP(B18,'пр.взв'!B19:G82,3,FALSE)</f>
        <v>0</v>
      </c>
      <c r="E18" s="133">
        <f>VLOOKUP(B18,'пр.взв'!B19:G82,4,FALSE)</f>
        <v>0</v>
      </c>
      <c r="F18" s="135"/>
      <c r="G18" s="82"/>
      <c r="H18" s="123"/>
      <c r="I18" s="82"/>
      <c r="J18" s="123"/>
      <c r="K18" s="82"/>
      <c r="L18" s="123"/>
      <c r="M18" s="82"/>
      <c r="N18" s="123"/>
      <c r="O18" s="82"/>
      <c r="P18" s="123"/>
      <c r="Q18" s="82"/>
      <c r="R18" s="123"/>
      <c r="S18" s="82"/>
      <c r="T18" s="123"/>
      <c r="U18" s="82"/>
      <c r="V18" s="123"/>
      <c r="W18" s="82"/>
      <c r="X18" s="123"/>
      <c r="Y18" s="82"/>
      <c r="Z18" s="131"/>
      <c r="AA18" s="131" t="str">
        <f>IF(Y18+W18+U18+S18+Q18+O18+M18+K18+I18+G18=0," ",Y18+W18+U18+S18+Q18+O18+M18+K18+I18+G18)</f>
        <v> </v>
      </c>
      <c r="AB18" s="129"/>
      <c r="AC18" s="21"/>
      <c r="AD18" s="21"/>
      <c r="AE18" s="21"/>
      <c r="AF18" s="21"/>
      <c r="AG18" s="21"/>
      <c r="AH18" s="21"/>
    </row>
    <row r="19" spans="1:34" ht="20.25" customHeight="1" hidden="1" thickBot="1">
      <c r="A19" s="122"/>
      <c r="B19" s="126"/>
      <c r="C19" s="128"/>
      <c r="D19" s="134"/>
      <c r="E19" s="134"/>
      <c r="F19" s="136"/>
      <c r="G19" s="83"/>
      <c r="H19" s="124"/>
      <c r="I19" s="83"/>
      <c r="J19" s="124"/>
      <c r="K19" s="83"/>
      <c r="L19" s="124"/>
      <c r="M19" s="83"/>
      <c r="N19" s="124"/>
      <c r="O19" s="83"/>
      <c r="P19" s="124"/>
      <c r="Q19" s="83"/>
      <c r="R19" s="124"/>
      <c r="S19" s="83"/>
      <c r="T19" s="124"/>
      <c r="U19" s="83"/>
      <c r="V19" s="124"/>
      <c r="W19" s="83"/>
      <c r="X19" s="124"/>
      <c r="Y19" s="84"/>
      <c r="Z19" s="132"/>
      <c r="AA19" s="132"/>
      <c r="AB19" s="130"/>
      <c r="AC19" s="21"/>
      <c r="AD19" s="21"/>
      <c r="AE19" s="21"/>
      <c r="AF19" s="21"/>
      <c r="AG19" s="21"/>
      <c r="AH19" s="21"/>
    </row>
    <row r="20" spans="1:34" ht="20.25" customHeight="1" hidden="1" thickTop="1">
      <c r="A20" s="121"/>
      <c r="B20" s="125">
        <v>8</v>
      </c>
      <c r="C20" s="127">
        <f>VLOOKUP(B20,'пр.взв'!B21:G84,2,FALSE)</f>
        <v>0</v>
      </c>
      <c r="D20" s="133">
        <f>VLOOKUP(B20,'пр.взв'!B21:G84,3,FALSE)</f>
        <v>0</v>
      </c>
      <c r="E20" s="133">
        <f>VLOOKUP(B20,'пр.взв'!B21:G84,4,FALSE)</f>
        <v>0</v>
      </c>
      <c r="F20" s="135"/>
      <c r="G20" s="82"/>
      <c r="H20" s="123"/>
      <c r="I20" s="82"/>
      <c r="J20" s="123"/>
      <c r="K20" s="82"/>
      <c r="L20" s="123"/>
      <c r="M20" s="82"/>
      <c r="N20" s="123"/>
      <c r="O20" s="82"/>
      <c r="P20" s="123"/>
      <c r="Q20" s="82"/>
      <c r="R20" s="123"/>
      <c r="S20" s="82"/>
      <c r="T20" s="123"/>
      <c r="U20" s="82"/>
      <c r="V20" s="123"/>
      <c r="W20" s="82"/>
      <c r="X20" s="123"/>
      <c r="Y20" s="82"/>
      <c r="Z20" s="131"/>
      <c r="AA20" s="131" t="str">
        <f>IF(Y20+W20+U20+S20+Q20+O20+M20+K20+I20+G20=0," ",Y20+W20+U20+S20+Q20+O20+M20+K20+I20+G20)</f>
        <v> </v>
      </c>
      <c r="AB20" s="129"/>
      <c r="AC20" s="21"/>
      <c r="AD20" s="21"/>
      <c r="AE20" s="21"/>
      <c r="AF20" s="21"/>
      <c r="AG20" s="21"/>
      <c r="AH20" s="21"/>
    </row>
    <row r="21" spans="1:34" ht="20.25" customHeight="1" hidden="1" thickBot="1">
      <c r="A21" s="122"/>
      <c r="B21" s="126"/>
      <c r="C21" s="128"/>
      <c r="D21" s="134"/>
      <c r="E21" s="134"/>
      <c r="F21" s="136"/>
      <c r="G21" s="83"/>
      <c r="H21" s="124"/>
      <c r="I21" s="83"/>
      <c r="J21" s="124"/>
      <c r="K21" s="83"/>
      <c r="L21" s="124"/>
      <c r="M21" s="83"/>
      <c r="N21" s="124"/>
      <c r="O21" s="83"/>
      <c r="P21" s="124"/>
      <c r="Q21" s="83"/>
      <c r="R21" s="124"/>
      <c r="S21" s="83"/>
      <c r="T21" s="124"/>
      <c r="U21" s="83"/>
      <c r="V21" s="124"/>
      <c r="W21" s="83"/>
      <c r="X21" s="124"/>
      <c r="Y21" s="84"/>
      <c r="Z21" s="132"/>
      <c r="AA21" s="132"/>
      <c r="AB21" s="130"/>
      <c r="AC21" s="21"/>
      <c r="AD21" s="21"/>
      <c r="AE21" s="21"/>
      <c r="AF21" s="21"/>
      <c r="AG21" s="21"/>
      <c r="AH21" s="21"/>
    </row>
    <row r="22" spans="1:34" ht="20.25" customHeight="1" hidden="1" thickTop="1">
      <c r="A22" s="121"/>
      <c r="B22" s="125">
        <v>9</v>
      </c>
      <c r="C22" s="127">
        <f>VLOOKUP(B22,'пр.взв'!B23:G86,2,FALSE)</f>
        <v>0</v>
      </c>
      <c r="D22" s="133">
        <f>VLOOKUP(B22,'пр.взв'!B23:G86,3,FALSE)</f>
        <v>0</v>
      </c>
      <c r="E22" s="133">
        <f>VLOOKUP(B22,'пр.взв'!B23:G86,4,FALSE)</f>
        <v>0</v>
      </c>
      <c r="F22" s="135"/>
      <c r="G22" s="82"/>
      <c r="H22" s="123"/>
      <c r="I22" s="82"/>
      <c r="J22" s="123"/>
      <c r="K22" s="82"/>
      <c r="L22" s="123"/>
      <c r="M22" s="82"/>
      <c r="N22" s="123"/>
      <c r="O22" s="82"/>
      <c r="P22" s="123"/>
      <c r="Q22" s="82"/>
      <c r="R22" s="123"/>
      <c r="S22" s="82"/>
      <c r="T22" s="123"/>
      <c r="U22" s="82"/>
      <c r="V22" s="123"/>
      <c r="W22" s="82"/>
      <c r="X22" s="123"/>
      <c r="Y22" s="82"/>
      <c r="Z22" s="131"/>
      <c r="AA22" s="131" t="str">
        <f>IF(Y22+W22+U22+S22+Q22+O22+M22+K22+I22+G22=0," ",Y22+W22+U22+S22+Q22+O22+M22+K22+I22+G22)</f>
        <v> </v>
      </c>
      <c r="AB22" s="129"/>
      <c r="AC22" s="21"/>
      <c r="AD22" s="21"/>
      <c r="AE22" s="21"/>
      <c r="AF22" s="21"/>
      <c r="AG22" s="21"/>
      <c r="AH22" s="21"/>
    </row>
    <row r="23" spans="1:34" ht="20.25" customHeight="1" hidden="1" thickBot="1">
      <c r="A23" s="122"/>
      <c r="B23" s="126"/>
      <c r="C23" s="128"/>
      <c r="D23" s="134"/>
      <c r="E23" s="134"/>
      <c r="F23" s="136"/>
      <c r="G23" s="83"/>
      <c r="H23" s="124"/>
      <c r="I23" s="83"/>
      <c r="J23" s="124"/>
      <c r="K23" s="83"/>
      <c r="L23" s="124"/>
      <c r="M23" s="83"/>
      <c r="N23" s="124"/>
      <c r="O23" s="83"/>
      <c r="P23" s="124"/>
      <c r="Q23" s="83"/>
      <c r="R23" s="124"/>
      <c r="S23" s="83"/>
      <c r="T23" s="124"/>
      <c r="U23" s="83"/>
      <c r="V23" s="124"/>
      <c r="W23" s="83"/>
      <c r="X23" s="124"/>
      <c r="Y23" s="84"/>
      <c r="Z23" s="132"/>
      <c r="AA23" s="132"/>
      <c r="AB23" s="130"/>
      <c r="AC23" s="21"/>
      <c r="AD23" s="21"/>
      <c r="AE23" s="21"/>
      <c r="AF23" s="21"/>
      <c r="AG23" s="21"/>
      <c r="AH23" s="21"/>
    </row>
    <row r="24" spans="1:34" ht="20.25" customHeight="1" hidden="1" thickTop="1">
      <c r="A24" s="121"/>
      <c r="B24" s="125">
        <v>10</v>
      </c>
      <c r="C24" s="127">
        <f>VLOOKUP(B24,'пр.взв'!B25:G88,2,FALSE)</f>
        <v>0</v>
      </c>
      <c r="D24" s="133">
        <f>VLOOKUP(B24,'пр.взв'!B25:G88,3,FALSE)</f>
        <v>0</v>
      </c>
      <c r="E24" s="133">
        <f>VLOOKUP(B24,'пр.взв'!B25:G88,4,FALSE)</f>
        <v>0</v>
      </c>
      <c r="F24" s="135"/>
      <c r="G24" s="82"/>
      <c r="H24" s="123"/>
      <c r="I24" s="82"/>
      <c r="J24" s="123"/>
      <c r="K24" s="82"/>
      <c r="L24" s="123"/>
      <c r="M24" s="82"/>
      <c r="N24" s="123"/>
      <c r="O24" s="82"/>
      <c r="P24" s="123"/>
      <c r="Q24" s="82"/>
      <c r="R24" s="123"/>
      <c r="S24" s="82"/>
      <c r="T24" s="123"/>
      <c r="U24" s="82"/>
      <c r="V24" s="123"/>
      <c r="W24" s="82"/>
      <c r="X24" s="123"/>
      <c r="Y24" s="82"/>
      <c r="Z24" s="131"/>
      <c r="AA24" s="131" t="str">
        <f>IF(Y24+W24+U24+S24+Q24+O24+M24+K24+I24+G24=0," ",Y24+W24+U24+S24+Q24+O24+M24+K24+I24+G24)</f>
        <v> </v>
      </c>
      <c r="AB24" s="129"/>
      <c r="AC24" s="21"/>
      <c r="AD24" s="21"/>
      <c r="AE24" s="21"/>
      <c r="AF24" s="21"/>
      <c r="AG24" s="21"/>
      <c r="AH24" s="21"/>
    </row>
    <row r="25" spans="1:34" ht="20.25" customHeight="1" hidden="1" thickBot="1">
      <c r="A25" s="122"/>
      <c r="B25" s="126"/>
      <c r="C25" s="128"/>
      <c r="D25" s="134"/>
      <c r="E25" s="134"/>
      <c r="F25" s="136"/>
      <c r="G25" s="83"/>
      <c r="H25" s="124"/>
      <c r="I25" s="83"/>
      <c r="J25" s="124"/>
      <c r="K25" s="83"/>
      <c r="L25" s="124"/>
      <c r="M25" s="83"/>
      <c r="N25" s="124"/>
      <c r="O25" s="83"/>
      <c r="P25" s="124"/>
      <c r="Q25" s="83"/>
      <c r="R25" s="124"/>
      <c r="S25" s="83"/>
      <c r="T25" s="124"/>
      <c r="U25" s="83"/>
      <c r="V25" s="124"/>
      <c r="W25" s="83"/>
      <c r="X25" s="124"/>
      <c r="Y25" s="84"/>
      <c r="Z25" s="132"/>
      <c r="AA25" s="132"/>
      <c r="AB25" s="130"/>
      <c r="AC25" s="21"/>
      <c r="AD25" s="21"/>
      <c r="AE25" s="21"/>
      <c r="AF25" s="21"/>
      <c r="AG25" s="21"/>
      <c r="AH25" s="21"/>
    </row>
    <row r="26" spans="1:34" ht="20.25" customHeight="1" hidden="1" thickTop="1">
      <c r="A26" s="121"/>
      <c r="B26" s="125">
        <v>11</v>
      </c>
      <c r="C26" s="127">
        <f>VLOOKUP(B26,'пр.взв'!B27:G90,2,FALSE)</f>
        <v>0</v>
      </c>
      <c r="D26" s="133">
        <f>VLOOKUP(B26,'пр.взв'!B27:G90,3,FALSE)</f>
        <v>0</v>
      </c>
      <c r="E26" s="133">
        <f>VLOOKUP(B26,'пр.взв'!B27:G90,4,FALSE)</f>
        <v>0</v>
      </c>
      <c r="F26" s="135"/>
      <c r="G26" s="82"/>
      <c r="H26" s="123"/>
      <c r="I26" s="82"/>
      <c r="J26" s="123"/>
      <c r="K26" s="82"/>
      <c r="L26" s="123"/>
      <c r="M26" s="82"/>
      <c r="N26" s="123"/>
      <c r="O26" s="82"/>
      <c r="P26" s="123"/>
      <c r="Q26" s="82"/>
      <c r="R26" s="123"/>
      <c r="S26" s="82"/>
      <c r="T26" s="123"/>
      <c r="U26" s="82"/>
      <c r="V26" s="123"/>
      <c r="W26" s="82"/>
      <c r="X26" s="123"/>
      <c r="Y26" s="82"/>
      <c r="Z26" s="131"/>
      <c r="AA26" s="131" t="str">
        <f>IF(Y26+W26+U26+S26+Q26+O26+M26+K26+I26+G26=0," ",Y26+W26+U26+S26+Q26+O26+M26+K26+I26+G26)</f>
        <v> </v>
      </c>
      <c r="AB26" s="129"/>
      <c r="AC26" s="21"/>
      <c r="AD26" s="21"/>
      <c r="AE26" s="21"/>
      <c r="AF26" s="21"/>
      <c r="AG26" s="21"/>
      <c r="AH26" s="21"/>
    </row>
    <row r="27" spans="1:34" ht="20.25" customHeight="1" hidden="1" thickBot="1">
      <c r="A27" s="122"/>
      <c r="B27" s="126"/>
      <c r="C27" s="128"/>
      <c r="D27" s="134"/>
      <c r="E27" s="134"/>
      <c r="F27" s="136"/>
      <c r="G27" s="83"/>
      <c r="H27" s="124"/>
      <c r="I27" s="83"/>
      <c r="J27" s="124"/>
      <c r="K27" s="83"/>
      <c r="L27" s="124"/>
      <c r="M27" s="83"/>
      <c r="N27" s="124"/>
      <c r="O27" s="83"/>
      <c r="P27" s="124"/>
      <c r="Q27" s="83"/>
      <c r="R27" s="124"/>
      <c r="S27" s="83"/>
      <c r="T27" s="124"/>
      <c r="U27" s="83"/>
      <c r="V27" s="124"/>
      <c r="W27" s="83"/>
      <c r="X27" s="124"/>
      <c r="Y27" s="84"/>
      <c r="Z27" s="132"/>
      <c r="AA27" s="132"/>
      <c r="AB27" s="130"/>
      <c r="AC27" s="21"/>
      <c r="AD27" s="21"/>
      <c r="AE27" s="21"/>
      <c r="AF27" s="21"/>
      <c r="AG27" s="21"/>
      <c r="AH27" s="21"/>
    </row>
    <row r="28" spans="1:34" ht="20.25" customHeight="1" hidden="1" thickTop="1">
      <c r="A28" s="121"/>
      <c r="B28" s="125">
        <v>12</v>
      </c>
      <c r="C28" s="127">
        <f>VLOOKUP(B28,'пр.взв'!B29:G92,2,FALSE)</f>
        <v>0</v>
      </c>
      <c r="D28" s="133">
        <f>VLOOKUP(B28,'пр.взв'!B29:G92,3,FALSE)</f>
        <v>0</v>
      </c>
      <c r="E28" s="133">
        <f>VLOOKUP(B28,'пр.взв'!B29:G92,4,FALSE)</f>
        <v>0</v>
      </c>
      <c r="F28" s="135"/>
      <c r="G28" s="82"/>
      <c r="H28" s="123"/>
      <c r="I28" s="82"/>
      <c r="J28" s="123"/>
      <c r="K28" s="82"/>
      <c r="L28" s="123"/>
      <c r="M28" s="82"/>
      <c r="N28" s="123"/>
      <c r="O28" s="82"/>
      <c r="P28" s="123"/>
      <c r="Q28" s="82"/>
      <c r="R28" s="123"/>
      <c r="S28" s="82"/>
      <c r="T28" s="123"/>
      <c r="U28" s="82"/>
      <c r="V28" s="123"/>
      <c r="W28" s="82"/>
      <c r="X28" s="123"/>
      <c r="Y28" s="82"/>
      <c r="Z28" s="131"/>
      <c r="AA28" s="131" t="str">
        <f>IF(Y28+W28+U28+S28+Q28+O28+M28+K28+I28+G28=0," ",Y28+W28+U28+S28+Q28+O28+M28+K28+I28+G28)</f>
        <v> </v>
      </c>
      <c r="AB28" s="129"/>
      <c r="AC28" s="21"/>
      <c r="AD28" s="21"/>
      <c r="AE28" s="21"/>
      <c r="AF28" s="21"/>
      <c r="AG28" s="21"/>
      <c r="AH28" s="21"/>
    </row>
    <row r="29" spans="1:34" ht="20.25" customHeight="1" hidden="1" thickBot="1">
      <c r="A29" s="122"/>
      <c r="B29" s="126"/>
      <c r="C29" s="128"/>
      <c r="D29" s="134"/>
      <c r="E29" s="134"/>
      <c r="F29" s="136"/>
      <c r="G29" s="83"/>
      <c r="H29" s="124"/>
      <c r="I29" s="83"/>
      <c r="J29" s="124"/>
      <c r="K29" s="83"/>
      <c r="L29" s="124"/>
      <c r="M29" s="83"/>
      <c r="N29" s="124"/>
      <c r="O29" s="83"/>
      <c r="P29" s="124"/>
      <c r="Q29" s="83"/>
      <c r="R29" s="124"/>
      <c r="S29" s="83"/>
      <c r="T29" s="124"/>
      <c r="U29" s="83"/>
      <c r="V29" s="124"/>
      <c r="W29" s="83"/>
      <c r="X29" s="124"/>
      <c r="Y29" s="84"/>
      <c r="Z29" s="132"/>
      <c r="AA29" s="132"/>
      <c r="AB29" s="130"/>
      <c r="AC29" s="21"/>
      <c r="AD29" s="21"/>
      <c r="AE29" s="21"/>
      <c r="AF29" s="21"/>
      <c r="AG29" s="21"/>
      <c r="AH29" s="21"/>
    </row>
    <row r="30" spans="1:34" ht="20.25" customHeight="1" hidden="1" thickTop="1">
      <c r="A30" s="121"/>
      <c r="B30" s="125">
        <v>13</v>
      </c>
      <c r="C30" s="127">
        <f>VLOOKUP(B30,'пр.взв'!B31:G94,2,FALSE)</f>
        <v>0</v>
      </c>
      <c r="D30" s="133">
        <f>VLOOKUP(B30,'пр.взв'!B31:G94,3,FALSE)</f>
        <v>0</v>
      </c>
      <c r="E30" s="133">
        <f>VLOOKUP(B30,'пр.взв'!B31:G94,4,FALSE)</f>
        <v>0</v>
      </c>
      <c r="F30" s="135"/>
      <c r="G30" s="82"/>
      <c r="H30" s="123"/>
      <c r="I30" s="82"/>
      <c r="J30" s="123"/>
      <c r="K30" s="82"/>
      <c r="L30" s="123"/>
      <c r="M30" s="82"/>
      <c r="N30" s="123"/>
      <c r="O30" s="82"/>
      <c r="P30" s="123"/>
      <c r="Q30" s="82"/>
      <c r="R30" s="123"/>
      <c r="S30" s="82"/>
      <c r="T30" s="123"/>
      <c r="U30" s="82"/>
      <c r="V30" s="123"/>
      <c r="W30" s="82"/>
      <c r="X30" s="123"/>
      <c r="Y30" s="82"/>
      <c r="Z30" s="131"/>
      <c r="AA30" s="131" t="str">
        <f>IF(Y30+W30+U30+S30+Q30+O30+M30+K30+I30+G30=0," ",Y30+W30+U30+S30+Q30+O30+M30+K30+I30+G30)</f>
        <v> </v>
      </c>
      <c r="AB30" s="129"/>
      <c r="AC30" s="21"/>
      <c r="AD30" s="21"/>
      <c r="AE30" s="21"/>
      <c r="AF30" s="21"/>
      <c r="AG30" s="21"/>
      <c r="AH30" s="21"/>
    </row>
    <row r="31" spans="1:34" ht="20.25" customHeight="1" hidden="1" thickBot="1">
      <c r="A31" s="122"/>
      <c r="B31" s="126"/>
      <c r="C31" s="128"/>
      <c r="D31" s="134"/>
      <c r="E31" s="134"/>
      <c r="F31" s="136"/>
      <c r="G31" s="83"/>
      <c r="H31" s="124"/>
      <c r="I31" s="83"/>
      <c r="J31" s="124"/>
      <c r="K31" s="83"/>
      <c r="L31" s="124"/>
      <c r="M31" s="83"/>
      <c r="N31" s="124"/>
      <c r="O31" s="83"/>
      <c r="P31" s="124"/>
      <c r="Q31" s="83"/>
      <c r="R31" s="124"/>
      <c r="S31" s="83"/>
      <c r="T31" s="124"/>
      <c r="U31" s="83"/>
      <c r="V31" s="124"/>
      <c r="W31" s="83"/>
      <c r="X31" s="124"/>
      <c r="Y31" s="84"/>
      <c r="Z31" s="132"/>
      <c r="AA31" s="132"/>
      <c r="AB31" s="130"/>
      <c r="AC31" s="21"/>
      <c r="AD31" s="21"/>
      <c r="AE31" s="21"/>
      <c r="AF31" s="21"/>
      <c r="AG31" s="21"/>
      <c r="AH31" s="21"/>
    </row>
    <row r="32" spans="1:34" ht="20.25" customHeight="1" hidden="1" thickTop="1">
      <c r="A32" s="121"/>
      <c r="B32" s="125">
        <v>14</v>
      </c>
      <c r="C32" s="127">
        <f>VLOOKUP(B32,'пр.взв'!B33:G96,2,FALSE)</f>
        <v>0</v>
      </c>
      <c r="D32" s="133">
        <f>VLOOKUP(B32,'пр.взв'!B33:G96,3,FALSE)</f>
        <v>0</v>
      </c>
      <c r="E32" s="133">
        <f>VLOOKUP(B32,'пр.взв'!B33:G96,4,FALSE)</f>
        <v>0</v>
      </c>
      <c r="F32" s="135"/>
      <c r="G32" s="82"/>
      <c r="H32" s="123"/>
      <c r="I32" s="82"/>
      <c r="J32" s="123"/>
      <c r="K32" s="82"/>
      <c r="L32" s="123"/>
      <c r="M32" s="82"/>
      <c r="N32" s="123"/>
      <c r="O32" s="82"/>
      <c r="P32" s="123"/>
      <c r="Q32" s="82"/>
      <c r="R32" s="123"/>
      <c r="S32" s="82"/>
      <c r="T32" s="123"/>
      <c r="U32" s="82"/>
      <c r="V32" s="123"/>
      <c r="W32" s="82"/>
      <c r="X32" s="123"/>
      <c r="Y32" s="82"/>
      <c r="Z32" s="131"/>
      <c r="AA32" s="131" t="str">
        <f>IF(Y32+W32+U32+S32+Q32+O32+M32+K32+I32+G32=0," ",Y32+W32+U32+S32+Q32+O32+M32+K32+I32+G32)</f>
        <v> </v>
      </c>
      <c r="AB32" s="129"/>
      <c r="AC32" s="21"/>
      <c r="AD32" s="21"/>
      <c r="AE32" s="21"/>
      <c r="AF32" s="21"/>
      <c r="AG32" s="21"/>
      <c r="AH32" s="21"/>
    </row>
    <row r="33" spans="1:34" ht="20.25" customHeight="1" hidden="1" thickBot="1">
      <c r="A33" s="122"/>
      <c r="B33" s="126"/>
      <c r="C33" s="128"/>
      <c r="D33" s="134"/>
      <c r="E33" s="134"/>
      <c r="F33" s="136"/>
      <c r="G33" s="83"/>
      <c r="H33" s="124"/>
      <c r="I33" s="83"/>
      <c r="J33" s="124"/>
      <c r="K33" s="83"/>
      <c r="L33" s="124"/>
      <c r="M33" s="83"/>
      <c r="N33" s="124"/>
      <c r="O33" s="83"/>
      <c r="P33" s="124"/>
      <c r="Q33" s="83"/>
      <c r="R33" s="124"/>
      <c r="S33" s="83"/>
      <c r="T33" s="124"/>
      <c r="U33" s="83"/>
      <c r="V33" s="124"/>
      <c r="W33" s="83"/>
      <c r="X33" s="124"/>
      <c r="Y33" s="84"/>
      <c r="Z33" s="132"/>
      <c r="AA33" s="132"/>
      <c r="AB33" s="130"/>
      <c r="AC33" s="21"/>
      <c r="AD33" s="21"/>
      <c r="AE33" s="21"/>
      <c r="AF33" s="21"/>
      <c r="AG33" s="21"/>
      <c r="AH33" s="21"/>
    </row>
    <row r="34" spans="1:34" ht="20.25" customHeight="1" hidden="1" thickTop="1">
      <c r="A34" s="121"/>
      <c r="B34" s="125">
        <v>15</v>
      </c>
      <c r="C34" s="127">
        <f>VLOOKUP(B34,'пр.взв'!B35:G98,2,FALSE)</f>
        <v>0</v>
      </c>
      <c r="D34" s="133">
        <f>VLOOKUP(B34,'пр.взв'!B35:G98,3,FALSE)</f>
        <v>0</v>
      </c>
      <c r="E34" s="133">
        <f>VLOOKUP(B34,'пр.взв'!B35:G98,4,FALSE)</f>
        <v>0</v>
      </c>
      <c r="F34" s="135"/>
      <c r="G34" s="82"/>
      <c r="H34" s="123"/>
      <c r="I34" s="82"/>
      <c r="J34" s="123"/>
      <c r="K34" s="82"/>
      <c r="L34" s="123"/>
      <c r="M34" s="82"/>
      <c r="N34" s="123"/>
      <c r="O34" s="82"/>
      <c r="P34" s="123"/>
      <c r="Q34" s="82"/>
      <c r="R34" s="123"/>
      <c r="S34" s="82"/>
      <c r="T34" s="123"/>
      <c r="U34" s="82"/>
      <c r="V34" s="123"/>
      <c r="W34" s="82"/>
      <c r="X34" s="123"/>
      <c r="Y34" s="82"/>
      <c r="Z34" s="131"/>
      <c r="AA34" s="131" t="str">
        <f>IF(Y34+W34+U34+S34+Q34+O34+M34+K34+I34+G34=0," ",Y34+W34+U34+S34+Q34+O34+M34+K34+I34+G34)</f>
        <v> </v>
      </c>
      <c r="AB34" s="129"/>
      <c r="AC34" s="21"/>
      <c r="AD34" s="21"/>
      <c r="AE34" s="21"/>
      <c r="AF34" s="21"/>
      <c r="AG34" s="21"/>
      <c r="AH34" s="21"/>
    </row>
    <row r="35" spans="1:34" ht="20.25" customHeight="1" hidden="1" thickBot="1">
      <c r="A35" s="122"/>
      <c r="B35" s="126"/>
      <c r="C35" s="128"/>
      <c r="D35" s="134"/>
      <c r="E35" s="134"/>
      <c r="F35" s="136"/>
      <c r="G35" s="83"/>
      <c r="H35" s="124"/>
      <c r="I35" s="83"/>
      <c r="J35" s="124"/>
      <c r="K35" s="83"/>
      <c r="L35" s="124"/>
      <c r="M35" s="83"/>
      <c r="N35" s="124"/>
      <c r="O35" s="83"/>
      <c r="P35" s="124"/>
      <c r="Q35" s="83"/>
      <c r="R35" s="124"/>
      <c r="S35" s="83"/>
      <c r="T35" s="124"/>
      <c r="U35" s="83"/>
      <c r="V35" s="124"/>
      <c r="W35" s="83"/>
      <c r="X35" s="124"/>
      <c r="Y35" s="84"/>
      <c r="Z35" s="132"/>
      <c r="AA35" s="132"/>
      <c r="AB35" s="130"/>
      <c r="AC35" s="21"/>
      <c r="AD35" s="21"/>
      <c r="AE35" s="21"/>
      <c r="AF35" s="21"/>
      <c r="AG35" s="21"/>
      <c r="AH35" s="21"/>
    </row>
    <row r="36" spans="1:34" ht="20.25" customHeight="1" hidden="1" thickTop="1">
      <c r="A36" s="121"/>
      <c r="B36" s="125">
        <v>16</v>
      </c>
      <c r="C36" s="127">
        <f>VLOOKUP(B36,'пр.взв'!B37:G100,2,FALSE)</f>
        <v>0</v>
      </c>
      <c r="D36" s="133">
        <f>VLOOKUP(B36,'пр.взв'!B37:G100,3,FALSE)</f>
        <v>0</v>
      </c>
      <c r="E36" s="133">
        <f>VLOOKUP(B36,'пр.взв'!B37:G100,4,FALSE)</f>
        <v>0</v>
      </c>
      <c r="F36" s="135"/>
      <c r="G36" s="82"/>
      <c r="H36" s="123"/>
      <c r="I36" s="82"/>
      <c r="J36" s="123"/>
      <c r="K36" s="82"/>
      <c r="L36" s="123"/>
      <c r="M36" s="82"/>
      <c r="N36" s="123"/>
      <c r="O36" s="82"/>
      <c r="P36" s="123"/>
      <c r="Q36" s="82"/>
      <c r="R36" s="123"/>
      <c r="S36" s="82"/>
      <c r="T36" s="123"/>
      <c r="U36" s="82"/>
      <c r="V36" s="123"/>
      <c r="W36" s="82"/>
      <c r="X36" s="123"/>
      <c r="Y36" s="82"/>
      <c r="Z36" s="131"/>
      <c r="AA36" s="131" t="str">
        <f>IF(Y36+W36+U36+S36+Q36+O36+M36+K36+I36+G36=0," ",Y36+W36+U36+S36+Q36+O36+M36+K36+I36+G36)</f>
        <v> </v>
      </c>
      <c r="AB36" s="129"/>
      <c r="AC36" s="21"/>
      <c r="AD36" s="21"/>
      <c r="AE36" s="21"/>
      <c r="AF36" s="21"/>
      <c r="AG36" s="21"/>
      <c r="AH36" s="21"/>
    </row>
    <row r="37" spans="1:34" ht="20.25" customHeight="1" hidden="1" thickBot="1">
      <c r="A37" s="122"/>
      <c r="B37" s="126"/>
      <c r="C37" s="128"/>
      <c r="D37" s="134"/>
      <c r="E37" s="134"/>
      <c r="F37" s="136"/>
      <c r="G37" s="83"/>
      <c r="H37" s="124"/>
      <c r="I37" s="83"/>
      <c r="J37" s="124"/>
      <c r="K37" s="83"/>
      <c r="L37" s="124"/>
      <c r="M37" s="83"/>
      <c r="N37" s="124"/>
      <c r="O37" s="83"/>
      <c r="P37" s="124"/>
      <c r="Q37" s="83"/>
      <c r="R37" s="124"/>
      <c r="S37" s="83"/>
      <c r="T37" s="124"/>
      <c r="U37" s="83"/>
      <c r="V37" s="124"/>
      <c r="W37" s="83"/>
      <c r="X37" s="124"/>
      <c r="Y37" s="84"/>
      <c r="Z37" s="132"/>
      <c r="AA37" s="132"/>
      <c r="AB37" s="130"/>
      <c r="AC37" s="21"/>
      <c r="AD37" s="21"/>
      <c r="AE37" s="21"/>
      <c r="AF37" s="21"/>
      <c r="AG37" s="21"/>
      <c r="AH37" s="21"/>
    </row>
    <row r="38" spans="1:34" ht="20.25" customHeight="1" hidden="1" thickTop="1">
      <c r="A38" s="121"/>
      <c r="B38" s="125">
        <v>17</v>
      </c>
      <c r="C38" s="127">
        <f>VLOOKUP(B38,'пр.взв'!B39:G102,2,FALSE)</f>
        <v>0</v>
      </c>
      <c r="D38" s="133">
        <f>VLOOKUP(B38,'пр.взв'!B39:G102,3,FALSE)</f>
        <v>0</v>
      </c>
      <c r="E38" s="133">
        <f>VLOOKUP(B38,'пр.взв'!B39:G102,4,FALSE)</f>
        <v>0</v>
      </c>
      <c r="F38" s="135"/>
      <c r="G38" s="82"/>
      <c r="H38" s="123"/>
      <c r="I38" s="82"/>
      <c r="J38" s="123"/>
      <c r="K38" s="82"/>
      <c r="L38" s="123"/>
      <c r="M38" s="82"/>
      <c r="N38" s="123"/>
      <c r="O38" s="82"/>
      <c r="P38" s="123"/>
      <c r="Q38" s="82"/>
      <c r="R38" s="123"/>
      <c r="S38" s="82"/>
      <c r="T38" s="123"/>
      <c r="U38" s="82"/>
      <c r="V38" s="123"/>
      <c r="W38" s="82"/>
      <c r="X38" s="123"/>
      <c r="Y38" s="82"/>
      <c r="Z38" s="131"/>
      <c r="AA38" s="131" t="str">
        <f>IF(Y38+W38+U38+S38+Q38+O38+M38+K38+I38+G38=0," ",Y38+W38+U38+S38+Q38+O38+M38+K38+I38+G38)</f>
        <v> </v>
      </c>
      <c r="AB38" s="129"/>
      <c r="AC38" s="21"/>
      <c r="AD38" s="21"/>
      <c r="AE38" s="21"/>
      <c r="AF38" s="21"/>
      <c r="AG38" s="21"/>
      <c r="AH38" s="21"/>
    </row>
    <row r="39" spans="1:34" ht="20.25" customHeight="1" hidden="1" thickBot="1">
      <c r="A39" s="122"/>
      <c r="B39" s="126"/>
      <c r="C39" s="128"/>
      <c r="D39" s="134"/>
      <c r="E39" s="134"/>
      <c r="F39" s="136"/>
      <c r="G39" s="83"/>
      <c r="H39" s="124"/>
      <c r="I39" s="83"/>
      <c r="J39" s="124"/>
      <c r="K39" s="83"/>
      <c r="L39" s="124"/>
      <c r="M39" s="83"/>
      <c r="N39" s="124"/>
      <c r="O39" s="83"/>
      <c r="P39" s="124"/>
      <c r="Q39" s="83"/>
      <c r="R39" s="124"/>
      <c r="S39" s="83"/>
      <c r="T39" s="124"/>
      <c r="U39" s="83"/>
      <c r="V39" s="124"/>
      <c r="W39" s="83"/>
      <c r="X39" s="124"/>
      <c r="Y39" s="84"/>
      <c r="Z39" s="132"/>
      <c r="AA39" s="132"/>
      <c r="AB39" s="130"/>
      <c r="AC39" s="21"/>
      <c r="AD39" s="21"/>
      <c r="AE39" s="21"/>
      <c r="AF39" s="21"/>
      <c r="AG39" s="21"/>
      <c r="AH39" s="21"/>
    </row>
    <row r="40" spans="1:34" ht="20.25" customHeight="1" hidden="1" thickTop="1">
      <c r="A40" s="121"/>
      <c r="B40" s="125">
        <v>18</v>
      </c>
      <c r="C40" s="127">
        <f>VLOOKUP(B40,'пр.взв'!B41:G104,2,FALSE)</f>
        <v>0</v>
      </c>
      <c r="D40" s="133">
        <f>VLOOKUP(B40,'пр.взв'!B41:G104,3,FALSE)</f>
        <v>0</v>
      </c>
      <c r="E40" s="133">
        <f>VLOOKUP(B40,'пр.взв'!B41:G104,4,FALSE)</f>
        <v>0</v>
      </c>
      <c r="F40" s="135"/>
      <c r="G40" s="82"/>
      <c r="H40" s="123"/>
      <c r="I40" s="82"/>
      <c r="J40" s="123"/>
      <c r="K40" s="82"/>
      <c r="L40" s="123"/>
      <c r="M40" s="82"/>
      <c r="N40" s="123"/>
      <c r="O40" s="82"/>
      <c r="P40" s="123"/>
      <c r="Q40" s="82"/>
      <c r="R40" s="123"/>
      <c r="S40" s="82"/>
      <c r="T40" s="123"/>
      <c r="U40" s="82"/>
      <c r="V40" s="123"/>
      <c r="W40" s="82"/>
      <c r="X40" s="123"/>
      <c r="Y40" s="82"/>
      <c r="Z40" s="131"/>
      <c r="AA40" s="131" t="str">
        <f>IF(Y40+W40+U40+S40+Q40+O40+M40+K40+I40+G40=0," ",Y40+W40+U40+S40+Q40+O40+M40+K40+I40+G40)</f>
        <v> </v>
      </c>
      <c r="AB40" s="129"/>
      <c r="AC40" s="21"/>
      <c r="AD40" s="21"/>
      <c r="AE40" s="21"/>
      <c r="AF40" s="21"/>
      <c r="AG40" s="21"/>
      <c r="AH40" s="21"/>
    </row>
    <row r="41" spans="1:34" ht="20.25" customHeight="1" hidden="1" thickBot="1">
      <c r="A41" s="122"/>
      <c r="B41" s="126"/>
      <c r="C41" s="128"/>
      <c r="D41" s="134"/>
      <c r="E41" s="134"/>
      <c r="F41" s="136"/>
      <c r="G41" s="83"/>
      <c r="H41" s="124"/>
      <c r="I41" s="83"/>
      <c r="J41" s="124"/>
      <c r="K41" s="83"/>
      <c r="L41" s="124"/>
      <c r="M41" s="83"/>
      <c r="N41" s="124"/>
      <c r="O41" s="83"/>
      <c r="P41" s="124"/>
      <c r="Q41" s="83"/>
      <c r="R41" s="124"/>
      <c r="S41" s="83"/>
      <c r="T41" s="124"/>
      <c r="U41" s="83"/>
      <c r="V41" s="124"/>
      <c r="W41" s="83"/>
      <c r="X41" s="124"/>
      <c r="Y41" s="84"/>
      <c r="Z41" s="132"/>
      <c r="AA41" s="132"/>
      <c r="AB41" s="130"/>
      <c r="AC41" s="21"/>
      <c r="AD41" s="21"/>
      <c r="AE41" s="21"/>
      <c r="AF41" s="21"/>
      <c r="AG41" s="21"/>
      <c r="AH41" s="21"/>
    </row>
    <row r="42" spans="1:34" ht="20.25" customHeight="1" hidden="1" thickTop="1">
      <c r="A42" s="121"/>
      <c r="B42" s="125">
        <v>19</v>
      </c>
      <c r="C42" s="127">
        <f>VLOOKUP(B42,'пр.взв'!B43:G106,2,FALSE)</f>
        <v>0</v>
      </c>
      <c r="D42" s="133">
        <f>VLOOKUP(B42,'пр.взв'!B43:G106,3,FALSE)</f>
        <v>0</v>
      </c>
      <c r="E42" s="133">
        <f>VLOOKUP(B42,'пр.взв'!B43:G106,4,FALSE)</f>
        <v>0</v>
      </c>
      <c r="F42" s="135"/>
      <c r="G42" s="82"/>
      <c r="H42" s="123"/>
      <c r="I42" s="82"/>
      <c r="J42" s="123"/>
      <c r="K42" s="82"/>
      <c r="L42" s="123"/>
      <c r="M42" s="82"/>
      <c r="N42" s="123"/>
      <c r="O42" s="82"/>
      <c r="P42" s="123"/>
      <c r="Q42" s="82"/>
      <c r="R42" s="123"/>
      <c r="S42" s="82"/>
      <c r="T42" s="123"/>
      <c r="U42" s="82"/>
      <c r="V42" s="123"/>
      <c r="W42" s="82"/>
      <c r="X42" s="123"/>
      <c r="Y42" s="82"/>
      <c r="Z42" s="131"/>
      <c r="AA42" s="131" t="str">
        <f>IF(Y42+W42+U42+S42+Q42+O42+M42+K42+I42+G42=0," ",Y42+W42+U42+S42+Q42+O42+M42+K42+I42+G42)</f>
        <v> </v>
      </c>
      <c r="AB42" s="129"/>
      <c r="AC42" s="21"/>
      <c r="AD42" s="21"/>
      <c r="AE42" s="21"/>
      <c r="AF42" s="21"/>
      <c r="AG42" s="21"/>
      <c r="AH42" s="21"/>
    </row>
    <row r="43" spans="1:34" ht="20.25" customHeight="1" hidden="1" thickBot="1">
      <c r="A43" s="122"/>
      <c r="B43" s="126"/>
      <c r="C43" s="128"/>
      <c r="D43" s="134"/>
      <c r="E43" s="134"/>
      <c r="F43" s="136"/>
      <c r="G43" s="83"/>
      <c r="H43" s="124"/>
      <c r="I43" s="83"/>
      <c r="J43" s="124"/>
      <c r="K43" s="83"/>
      <c r="L43" s="124"/>
      <c r="M43" s="83"/>
      <c r="N43" s="124"/>
      <c r="O43" s="83"/>
      <c r="P43" s="124"/>
      <c r="Q43" s="83"/>
      <c r="R43" s="124"/>
      <c r="S43" s="83"/>
      <c r="T43" s="124"/>
      <c r="U43" s="83"/>
      <c r="V43" s="124"/>
      <c r="W43" s="83"/>
      <c r="X43" s="124"/>
      <c r="Y43" s="84"/>
      <c r="Z43" s="132"/>
      <c r="AA43" s="132"/>
      <c r="AB43" s="130"/>
      <c r="AC43" s="21"/>
      <c r="AD43" s="21"/>
      <c r="AE43" s="21"/>
      <c r="AF43" s="21"/>
      <c r="AG43" s="21"/>
      <c r="AH43" s="21"/>
    </row>
    <row r="44" spans="1:34" ht="20.25" customHeight="1" hidden="1" thickTop="1">
      <c r="A44" s="121"/>
      <c r="B44" s="125">
        <v>20</v>
      </c>
      <c r="C44" s="127">
        <f>VLOOKUP(B44,'пр.взв'!B45:G108,2,FALSE)</f>
        <v>0</v>
      </c>
      <c r="D44" s="133">
        <f>VLOOKUP(B44,'пр.взв'!B45:G108,3,FALSE)</f>
        <v>0</v>
      </c>
      <c r="E44" s="133">
        <f>VLOOKUP(B44,'пр.взв'!B45:G108,4,FALSE)</f>
        <v>0</v>
      </c>
      <c r="F44" s="135"/>
      <c r="G44" s="82"/>
      <c r="H44" s="123"/>
      <c r="I44" s="82"/>
      <c r="J44" s="123"/>
      <c r="K44" s="82"/>
      <c r="L44" s="123"/>
      <c r="M44" s="82"/>
      <c r="N44" s="123"/>
      <c r="O44" s="82"/>
      <c r="P44" s="123"/>
      <c r="Q44" s="82"/>
      <c r="R44" s="123"/>
      <c r="S44" s="82"/>
      <c r="T44" s="123"/>
      <c r="U44" s="82"/>
      <c r="V44" s="123"/>
      <c r="W44" s="82"/>
      <c r="X44" s="123"/>
      <c r="Y44" s="82"/>
      <c r="Z44" s="131"/>
      <c r="AA44" s="131" t="str">
        <f>IF(Y44+W44+U44+S44+Q44+O44+M44+K44+I44+G44=0," ",Y44+W44+U44+S44+Q44+O44+M44+K44+I44+G44)</f>
        <v> </v>
      </c>
      <c r="AB44" s="129"/>
      <c r="AC44" s="21"/>
      <c r="AD44" s="21"/>
      <c r="AE44" s="21"/>
      <c r="AF44" s="21"/>
      <c r="AG44" s="21"/>
      <c r="AH44" s="21"/>
    </row>
    <row r="45" spans="1:34" ht="20.25" customHeight="1" hidden="1" thickBot="1">
      <c r="A45" s="122"/>
      <c r="B45" s="126"/>
      <c r="C45" s="128"/>
      <c r="D45" s="134"/>
      <c r="E45" s="134"/>
      <c r="F45" s="136"/>
      <c r="G45" s="83"/>
      <c r="H45" s="124"/>
      <c r="I45" s="83"/>
      <c r="J45" s="124"/>
      <c r="K45" s="83"/>
      <c r="L45" s="124"/>
      <c r="M45" s="83"/>
      <c r="N45" s="124"/>
      <c r="O45" s="83"/>
      <c r="P45" s="124"/>
      <c r="Q45" s="83"/>
      <c r="R45" s="124"/>
      <c r="S45" s="83"/>
      <c r="T45" s="124"/>
      <c r="U45" s="83"/>
      <c r="V45" s="124"/>
      <c r="W45" s="83"/>
      <c r="X45" s="124"/>
      <c r="Y45" s="84"/>
      <c r="Z45" s="132"/>
      <c r="AA45" s="132"/>
      <c r="AB45" s="130"/>
      <c r="AC45" s="21"/>
      <c r="AD45" s="21"/>
      <c r="AE45" s="21"/>
      <c r="AF45" s="21"/>
      <c r="AG45" s="21"/>
      <c r="AH45" s="21"/>
    </row>
    <row r="46" spans="1:34" ht="20.25" customHeight="1" hidden="1" thickTop="1">
      <c r="A46" s="121"/>
      <c r="B46" s="125">
        <v>21</v>
      </c>
      <c r="C46" s="127">
        <f>VLOOKUP(B46,'пр.взв'!B47:G110,2,FALSE)</f>
        <v>0</v>
      </c>
      <c r="D46" s="133">
        <f>VLOOKUP(B46,'пр.взв'!B47:G110,3,FALSE)</f>
        <v>0</v>
      </c>
      <c r="E46" s="133">
        <f>VLOOKUP(B46,'пр.взв'!B47:G110,4,FALSE)</f>
        <v>0</v>
      </c>
      <c r="F46" s="135"/>
      <c r="G46" s="82"/>
      <c r="H46" s="123"/>
      <c r="I46" s="82"/>
      <c r="J46" s="123"/>
      <c r="K46" s="82"/>
      <c r="L46" s="123"/>
      <c r="M46" s="82"/>
      <c r="N46" s="123"/>
      <c r="O46" s="82"/>
      <c r="P46" s="123"/>
      <c r="Q46" s="82"/>
      <c r="R46" s="123"/>
      <c r="S46" s="82"/>
      <c r="T46" s="123"/>
      <c r="U46" s="82"/>
      <c r="V46" s="123"/>
      <c r="W46" s="82"/>
      <c r="X46" s="123"/>
      <c r="Y46" s="82"/>
      <c r="Z46" s="131"/>
      <c r="AA46" s="131" t="str">
        <f>IF(Y46+W46+U46+S46+Q46+O46+M46+K46+I46+G46=0," ",Y46+W46+U46+S46+Q46+O46+M46+K46+I46+G46)</f>
        <v> </v>
      </c>
      <c r="AB46" s="129"/>
      <c r="AC46" s="21"/>
      <c r="AD46" s="21"/>
      <c r="AE46" s="21"/>
      <c r="AF46" s="21"/>
      <c r="AG46" s="21"/>
      <c r="AH46" s="21"/>
    </row>
    <row r="47" spans="1:34" ht="20.25" customHeight="1" hidden="1" thickBot="1">
      <c r="A47" s="122"/>
      <c r="B47" s="126"/>
      <c r="C47" s="128"/>
      <c r="D47" s="134"/>
      <c r="E47" s="134"/>
      <c r="F47" s="136"/>
      <c r="G47" s="83"/>
      <c r="H47" s="124"/>
      <c r="I47" s="83"/>
      <c r="J47" s="124"/>
      <c r="K47" s="83"/>
      <c r="L47" s="124"/>
      <c r="M47" s="83"/>
      <c r="N47" s="124"/>
      <c r="O47" s="83"/>
      <c r="P47" s="124"/>
      <c r="Q47" s="83"/>
      <c r="R47" s="124"/>
      <c r="S47" s="83"/>
      <c r="T47" s="124"/>
      <c r="U47" s="83"/>
      <c r="V47" s="124"/>
      <c r="W47" s="83"/>
      <c r="X47" s="124"/>
      <c r="Y47" s="84"/>
      <c r="Z47" s="132"/>
      <c r="AA47" s="132"/>
      <c r="AB47" s="130"/>
      <c r="AC47" s="21"/>
      <c r="AD47" s="21"/>
      <c r="AE47" s="21"/>
      <c r="AF47" s="21"/>
      <c r="AG47" s="21"/>
      <c r="AH47" s="21"/>
    </row>
    <row r="48" spans="1:34" ht="20.25" customHeight="1" hidden="1" thickTop="1">
      <c r="A48" s="121"/>
      <c r="B48" s="125">
        <v>22</v>
      </c>
      <c r="C48" s="127">
        <f>VLOOKUP(B48,'пр.взв'!B49:G112,2,FALSE)</f>
        <v>0</v>
      </c>
      <c r="D48" s="133">
        <f>VLOOKUP(B48,'пр.взв'!B49:G112,3,FALSE)</f>
        <v>0</v>
      </c>
      <c r="E48" s="133">
        <f>VLOOKUP(B48,'пр.взв'!B49:G112,4,FALSE)</f>
        <v>0</v>
      </c>
      <c r="F48" s="135"/>
      <c r="G48" s="82"/>
      <c r="H48" s="123"/>
      <c r="I48" s="82"/>
      <c r="J48" s="123"/>
      <c r="K48" s="82"/>
      <c r="L48" s="123"/>
      <c r="M48" s="82"/>
      <c r="N48" s="123"/>
      <c r="O48" s="82"/>
      <c r="P48" s="123"/>
      <c r="Q48" s="82"/>
      <c r="R48" s="123"/>
      <c r="S48" s="82"/>
      <c r="T48" s="123"/>
      <c r="U48" s="82"/>
      <c r="V48" s="123"/>
      <c r="W48" s="82"/>
      <c r="X48" s="123"/>
      <c r="Y48" s="82"/>
      <c r="Z48" s="131"/>
      <c r="AA48" s="131" t="str">
        <f>IF(Y48+W48+U48+S48+Q48+O48+M48+K48+I48+G48=0," ",Y48+W48+U48+S48+Q48+O48+M48+K48+I48+G48)</f>
        <v> </v>
      </c>
      <c r="AB48" s="129"/>
      <c r="AC48" s="21"/>
      <c r="AD48" s="21"/>
      <c r="AE48" s="21"/>
      <c r="AF48" s="21"/>
      <c r="AG48" s="21"/>
      <c r="AH48" s="21"/>
    </row>
    <row r="49" spans="1:34" ht="20.25" customHeight="1" hidden="1" thickBot="1">
      <c r="A49" s="122"/>
      <c r="B49" s="126"/>
      <c r="C49" s="128"/>
      <c r="D49" s="134"/>
      <c r="E49" s="134"/>
      <c r="F49" s="136"/>
      <c r="G49" s="83"/>
      <c r="H49" s="124"/>
      <c r="I49" s="83"/>
      <c r="J49" s="124"/>
      <c r="K49" s="83"/>
      <c r="L49" s="124"/>
      <c r="M49" s="83"/>
      <c r="N49" s="124"/>
      <c r="O49" s="83"/>
      <c r="P49" s="124"/>
      <c r="Q49" s="83"/>
      <c r="R49" s="124"/>
      <c r="S49" s="83"/>
      <c r="T49" s="124"/>
      <c r="U49" s="83"/>
      <c r="V49" s="124"/>
      <c r="W49" s="83"/>
      <c r="X49" s="124"/>
      <c r="Y49" s="84"/>
      <c r="Z49" s="132"/>
      <c r="AA49" s="132"/>
      <c r="AB49" s="130"/>
      <c r="AC49" s="21"/>
      <c r="AD49" s="21"/>
      <c r="AE49" s="21"/>
      <c r="AF49" s="21"/>
      <c r="AG49" s="21"/>
      <c r="AH49" s="21"/>
    </row>
    <row r="50" spans="1:34" ht="20.25" customHeight="1" hidden="1" thickTop="1">
      <c r="A50" s="121"/>
      <c r="B50" s="125">
        <v>23</v>
      </c>
      <c r="C50" s="127">
        <f>VLOOKUP(B50,'пр.взв'!B51:G114,2,FALSE)</f>
        <v>0</v>
      </c>
      <c r="D50" s="133">
        <f>VLOOKUP(B50,'пр.взв'!B51:G114,3,FALSE)</f>
        <v>0</v>
      </c>
      <c r="E50" s="133">
        <f>VLOOKUP(B50,'пр.взв'!B51:G114,4,FALSE)</f>
        <v>0</v>
      </c>
      <c r="F50" s="135"/>
      <c r="G50" s="82"/>
      <c r="H50" s="123"/>
      <c r="I50" s="82"/>
      <c r="J50" s="123"/>
      <c r="K50" s="82"/>
      <c r="L50" s="123"/>
      <c r="M50" s="82"/>
      <c r="N50" s="123"/>
      <c r="O50" s="82"/>
      <c r="P50" s="123"/>
      <c r="Q50" s="82"/>
      <c r="R50" s="123"/>
      <c r="S50" s="82"/>
      <c r="T50" s="123"/>
      <c r="U50" s="82"/>
      <c r="V50" s="123"/>
      <c r="W50" s="82"/>
      <c r="X50" s="123"/>
      <c r="Y50" s="82"/>
      <c r="Z50" s="131"/>
      <c r="AA50" s="131" t="str">
        <f>IF(Y50+W50+U50+S50+Q50+O50+M50+K50+I50+G50=0," ",Y50+W50+U50+S50+Q50+O50+M50+K50+I50+G50)</f>
        <v> </v>
      </c>
      <c r="AB50" s="129"/>
      <c r="AC50" s="21"/>
      <c r="AD50" s="21"/>
      <c r="AE50" s="21"/>
      <c r="AF50" s="21"/>
      <c r="AG50" s="21"/>
      <c r="AH50" s="21"/>
    </row>
    <row r="51" spans="1:34" ht="20.25" customHeight="1" hidden="1" thickBot="1">
      <c r="A51" s="122"/>
      <c r="B51" s="126"/>
      <c r="C51" s="128"/>
      <c r="D51" s="134"/>
      <c r="E51" s="134"/>
      <c r="F51" s="136"/>
      <c r="G51" s="83"/>
      <c r="H51" s="124"/>
      <c r="I51" s="83"/>
      <c r="J51" s="124"/>
      <c r="K51" s="83"/>
      <c r="L51" s="124"/>
      <c r="M51" s="83"/>
      <c r="N51" s="124"/>
      <c r="O51" s="83"/>
      <c r="P51" s="124"/>
      <c r="Q51" s="83"/>
      <c r="R51" s="124"/>
      <c r="S51" s="83"/>
      <c r="T51" s="124"/>
      <c r="U51" s="83"/>
      <c r="V51" s="124"/>
      <c r="W51" s="83"/>
      <c r="X51" s="124"/>
      <c r="Y51" s="84"/>
      <c r="Z51" s="132"/>
      <c r="AA51" s="132"/>
      <c r="AB51" s="130"/>
      <c r="AC51" s="21"/>
      <c r="AD51" s="21"/>
      <c r="AE51" s="21"/>
      <c r="AF51" s="21"/>
      <c r="AG51" s="21"/>
      <c r="AH51" s="21"/>
    </row>
    <row r="52" spans="1:34" ht="20.25" customHeight="1" hidden="1" thickTop="1">
      <c r="A52" s="121"/>
      <c r="B52" s="125">
        <v>24</v>
      </c>
      <c r="C52" s="127">
        <f>VLOOKUP(B52,'пр.взв'!B53:G116,2,FALSE)</f>
        <v>0</v>
      </c>
      <c r="D52" s="133">
        <f>VLOOKUP(B52,'пр.взв'!B53:G116,3,FALSE)</f>
        <v>0</v>
      </c>
      <c r="E52" s="133">
        <f>VLOOKUP(B52,'пр.взв'!B53:G116,4,FALSE)</f>
        <v>0</v>
      </c>
      <c r="F52" s="135"/>
      <c r="G52" s="82"/>
      <c r="H52" s="123"/>
      <c r="I52" s="82"/>
      <c r="J52" s="123"/>
      <c r="K52" s="82"/>
      <c r="L52" s="123"/>
      <c r="M52" s="82"/>
      <c r="N52" s="123"/>
      <c r="O52" s="82"/>
      <c r="P52" s="123"/>
      <c r="Q52" s="82"/>
      <c r="R52" s="123"/>
      <c r="S52" s="82"/>
      <c r="T52" s="123"/>
      <c r="U52" s="82"/>
      <c r="V52" s="123"/>
      <c r="W52" s="82"/>
      <c r="X52" s="123"/>
      <c r="Y52" s="82"/>
      <c r="Z52" s="131"/>
      <c r="AA52" s="131" t="str">
        <f>IF(Y52+W52+U52+S52+Q52+O52+M52+K52+I52+G52=0," ",Y52+W52+U52+S52+Q52+O52+M52+K52+I52+G52)</f>
        <v> </v>
      </c>
      <c r="AB52" s="129"/>
      <c r="AC52" s="21"/>
      <c r="AD52" s="21"/>
      <c r="AE52" s="21"/>
      <c r="AF52" s="21"/>
      <c r="AG52" s="21"/>
      <c r="AH52" s="21"/>
    </row>
    <row r="53" spans="1:34" ht="20.25" customHeight="1" hidden="1" thickBot="1">
      <c r="A53" s="122"/>
      <c r="B53" s="126"/>
      <c r="C53" s="128"/>
      <c r="D53" s="134"/>
      <c r="E53" s="134"/>
      <c r="F53" s="136"/>
      <c r="G53" s="83"/>
      <c r="H53" s="124"/>
      <c r="I53" s="83"/>
      <c r="J53" s="124"/>
      <c r="K53" s="83"/>
      <c r="L53" s="124"/>
      <c r="M53" s="83"/>
      <c r="N53" s="124"/>
      <c r="O53" s="83"/>
      <c r="P53" s="124"/>
      <c r="Q53" s="83"/>
      <c r="R53" s="124"/>
      <c r="S53" s="83"/>
      <c r="T53" s="124"/>
      <c r="U53" s="83"/>
      <c r="V53" s="124"/>
      <c r="W53" s="83"/>
      <c r="X53" s="124"/>
      <c r="Y53" s="84"/>
      <c r="Z53" s="132"/>
      <c r="AA53" s="132"/>
      <c r="AB53" s="130"/>
      <c r="AC53" s="21"/>
      <c r="AD53" s="21"/>
      <c r="AE53" s="21"/>
      <c r="AF53" s="21"/>
      <c r="AG53" s="21"/>
      <c r="AH53" s="21"/>
    </row>
    <row r="54" spans="1:34" ht="20.25" customHeight="1" hidden="1" thickTop="1">
      <c r="A54" s="121"/>
      <c r="B54" s="125">
        <v>25</v>
      </c>
      <c r="C54" s="127">
        <f>VLOOKUP(B54,'пр.взв'!B55:G118,2,FALSE)</f>
        <v>0</v>
      </c>
      <c r="D54" s="133">
        <f>VLOOKUP(B54,'пр.взв'!B55:G118,3,FALSE)</f>
        <v>0</v>
      </c>
      <c r="E54" s="133">
        <f>VLOOKUP(B54,'пр.взв'!B55:G118,4,FALSE)</f>
        <v>0</v>
      </c>
      <c r="F54" s="135"/>
      <c r="G54" s="82"/>
      <c r="H54" s="123"/>
      <c r="I54" s="82"/>
      <c r="J54" s="123"/>
      <c r="K54" s="82"/>
      <c r="L54" s="123"/>
      <c r="M54" s="82"/>
      <c r="N54" s="123"/>
      <c r="O54" s="82"/>
      <c r="P54" s="123"/>
      <c r="Q54" s="82"/>
      <c r="R54" s="123"/>
      <c r="S54" s="82"/>
      <c r="T54" s="123"/>
      <c r="U54" s="82"/>
      <c r="V54" s="123"/>
      <c r="W54" s="82"/>
      <c r="X54" s="123"/>
      <c r="Y54" s="82"/>
      <c r="Z54" s="131"/>
      <c r="AA54" s="131" t="str">
        <f>IF(Y54+W54+U54+S54+Q54+O54+M54+K54+I54+G54=0," ",Y54+W54+U54+S54+Q54+O54+M54+K54+I54+G54)</f>
        <v> </v>
      </c>
      <c r="AB54" s="129"/>
      <c r="AC54" s="21"/>
      <c r="AD54" s="21"/>
      <c r="AE54" s="21"/>
      <c r="AF54" s="21"/>
      <c r="AG54" s="21"/>
      <c r="AH54" s="21"/>
    </row>
    <row r="55" spans="1:34" ht="20.25" customHeight="1" hidden="1" thickBot="1">
      <c r="A55" s="122"/>
      <c r="B55" s="126"/>
      <c r="C55" s="128"/>
      <c r="D55" s="134"/>
      <c r="E55" s="134"/>
      <c r="F55" s="136"/>
      <c r="G55" s="83"/>
      <c r="H55" s="124"/>
      <c r="I55" s="83"/>
      <c r="J55" s="124"/>
      <c r="K55" s="83"/>
      <c r="L55" s="124"/>
      <c r="M55" s="83"/>
      <c r="N55" s="124"/>
      <c r="O55" s="83"/>
      <c r="P55" s="124"/>
      <c r="Q55" s="83"/>
      <c r="R55" s="124"/>
      <c r="S55" s="83"/>
      <c r="T55" s="124"/>
      <c r="U55" s="83"/>
      <c r="V55" s="124"/>
      <c r="W55" s="83"/>
      <c r="X55" s="124"/>
      <c r="Y55" s="84"/>
      <c r="Z55" s="132"/>
      <c r="AA55" s="132"/>
      <c r="AB55" s="130"/>
      <c r="AC55" s="21"/>
      <c r="AD55" s="21"/>
      <c r="AE55" s="21"/>
      <c r="AF55" s="21"/>
      <c r="AG55" s="21"/>
      <c r="AH55" s="21"/>
    </row>
    <row r="56" spans="1:34" ht="20.25" customHeight="1" hidden="1" thickTop="1">
      <c r="A56" s="121"/>
      <c r="B56" s="125">
        <v>26</v>
      </c>
      <c r="C56" s="127">
        <f>VLOOKUP(B56,'пр.взв'!B57:G120,2,FALSE)</f>
        <v>0</v>
      </c>
      <c r="D56" s="133">
        <f>VLOOKUP(B56,'пр.взв'!B57:G120,3,FALSE)</f>
        <v>0</v>
      </c>
      <c r="E56" s="133">
        <f>VLOOKUP(B56,'пр.взв'!B57:G120,4,FALSE)</f>
        <v>0</v>
      </c>
      <c r="F56" s="135"/>
      <c r="G56" s="82"/>
      <c r="H56" s="123"/>
      <c r="I56" s="82"/>
      <c r="J56" s="123"/>
      <c r="K56" s="82"/>
      <c r="L56" s="123"/>
      <c r="M56" s="82"/>
      <c r="N56" s="123"/>
      <c r="O56" s="82"/>
      <c r="P56" s="123"/>
      <c r="Q56" s="82"/>
      <c r="R56" s="123"/>
      <c r="S56" s="82"/>
      <c r="T56" s="123"/>
      <c r="U56" s="82"/>
      <c r="V56" s="123"/>
      <c r="W56" s="82"/>
      <c r="X56" s="123"/>
      <c r="Y56" s="82"/>
      <c r="Z56" s="131"/>
      <c r="AA56" s="131" t="str">
        <f>IF(Y56+W56+U56+S56+Q56+O56+M56+K56+I56+G56=0," ",Y56+W56+U56+S56+Q56+O56+M56+K56+I56+G56)</f>
        <v> </v>
      </c>
      <c r="AB56" s="129"/>
      <c r="AC56" s="21"/>
      <c r="AD56" s="21"/>
      <c r="AE56" s="21"/>
      <c r="AF56" s="21"/>
      <c r="AG56" s="21"/>
      <c r="AH56" s="21"/>
    </row>
    <row r="57" spans="1:34" ht="20.25" customHeight="1" hidden="1" thickBot="1">
      <c r="A57" s="122"/>
      <c r="B57" s="126"/>
      <c r="C57" s="128"/>
      <c r="D57" s="134"/>
      <c r="E57" s="134"/>
      <c r="F57" s="136"/>
      <c r="G57" s="83"/>
      <c r="H57" s="124"/>
      <c r="I57" s="83"/>
      <c r="J57" s="124"/>
      <c r="K57" s="83"/>
      <c r="L57" s="124"/>
      <c r="M57" s="83"/>
      <c r="N57" s="124"/>
      <c r="O57" s="83"/>
      <c r="P57" s="124"/>
      <c r="Q57" s="83"/>
      <c r="R57" s="124"/>
      <c r="S57" s="83"/>
      <c r="T57" s="124"/>
      <c r="U57" s="83"/>
      <c r="V57" s="124"/>
      <c r="W57" s="83"/>
      <c r="X57" s="124"/>
      <c r="Y57" s="84"/>
      <c r="Z57" s="132"/>
      <c r="AA57" s="132"/>
      <c r="AB57" s="130"/>
      <c r="AC57" s="21"/>
      <c r="AD57" s="21"/>
      <c r="AE57" s="21"/>
      <c r="AF57" s="21"/>
      <c r="AG57" s="21"/>
      <c r="AH57" s="21"/>
    </row>
    <row r="58" spans="1:34" ht="20.25" customHeight="1" hidden="1" thickTop="1">
      <c r="A58" s="121"/>
      <c r="B58" s="125">
        <v>27</v>
      </c>
      <c r="C58" s="127">
        <f>VLOOKUP(B58,'пр.взв'!B59:G122,2,FALSE)</f>
        <v>0</v>
      </c>
      <c r="D58" s="133">
        <f>VLOOKUP(B58,'пр.взв'!B59:G122,3,FALSE)</f>
        <v>0</v>
      </c>
      <c r="E58" s="133">
        <f>VLOOKUP(B58,'пр.взв'!B59:G122,4,FALSE)</f>
        <v>0</v>
      </c>
      <c r="F58" s="135"/>
      <c r="G58" s="82"/>
      <c r="H58" s="123"/>
      <c r="I58" s="82"/>
      <c r="J58" s="123"/>
      <c r="K58" s="82"/>
      <c r="L58" s="123"/>
      <c r="M58" s="82"/>
      <c r="N58" s="123"/>
      <c r="O58" s="82"/>
      <c r="P58" s="123"/>
      <c r="Q58" s="82"/>
      <c r="R58" s="123"/>
      <c r="S58" s="82"/>
      <c r="T58" s="123"/>
      <c r="U58" s="82"/>
      <c r="V58" s="123"/>
      <c r="W58" s="82"/>
      <c r="X58" s="123"/>
      <c r="Y58" s="82"/>
      <c r="Z58" s="131"/>
      <c r="AA58" s="131" t="str">
        <f>IF(Y58+W58+U58+S58+Q58+O58+M58+K58+I58+G58=0," ",Y58+W58+U58+S58+Q58+O58+M58+K58+I58+G58)</f>
        <v> </v>
      </c>
      <c r="AB58" s="129"/>
      <c r="AC58" s="21"/>
      <c r="AD58" s="21"/>
      <c r="AE58" s="21"/>
      <c r="AF58" s="21"/>
      <c r="AG58" s="21"/>
      <c r="AH58" s="21"/>
    </row>
    <row r="59" spans="1:34" ht="20.25" customHeight="1" hidden="1" thickBot="1">
      <c r="A59" s="122"/>
      <c r="B59" s="126"/>
      <c r="C59" s="128"/>
      <c r="D59" s="134"/>
      <c r="E59" s="134"/>
      <c r="F59" s="136"/>
      <c r="G59" s="83"/>
      <c r="H59" s="124"/>
      <c r="I59" s="83"/>
      <c r="J59" s="124"/>
      <c r="K59" s="83"/>
      <c r="L59" s="124"/>
      <c r="M59" s="83"/>
      <c r="N59" s="124"/>
      <c r="O59" s="83"/>
      <c r="P59" s="124"/>
      <c r="Q59" s="83"/>
      <c r="R59" s="124"/>
      <c r="S59" s="83"/>
      <c r="T59" s="124"/>
      <c r="U59" s="83"/>
      <c r="V59" s="124"/>
      <c r="W59" s="83"/>
      <c r="X59" s="124"/>
      <c r="Y59" s="84"/>
      <c r="Z59" s="132"/>
      <c r="AA59" s="132"/>
      <c r="AB59" s="130"/>
      <c r="AC59" s="21"/>
      <c r="AD59" s="21"/>
      <c r="AE59" s="21"/>
      <c r="AF59" s="21"/>
      <c r="AG59" s="21"/>
      <c r="AH59" s="21"/>
    </row>
    <row r="60" spans="1:34" ht="20.25" customHeight="1" hidden="1" thickTop="1">
      <c r="A60" s="121"/>
      <c r="B60" s="125">
        <v>28</v>
      </c>
      <c r="C60" s="127">
        <f>VLOOKUP(B60,'пр.взв'!B61:G124,2,FALSE)</f>
        <v>0</v>
      </c>
      <c r="D60" s="133">
        <f>VLOOKUP(B60,'пр.взв'!B61:G124,3,FALSE)</f>
        <v>0</v>
      </c>
      <c r="E60" s="133">
        <f>VLOOKUP(B60,'пр.взв'!B61:G124,4,FALSE)</f>
        <v>0</v>
      </c>
      <c r="F60" s="135"/>
      <c r="G60" s="82"/>
      <c r="H60" s="123"/>
      <c r="I60" s="82"/>
      <c r="J60" s="123"/>
      <c r="K60" s="82"/>
      <c r="L60" s="123"/>
      <c r="M60" s="82"/>
      <c r="N60" s="123"/>
      <c r="O60" s="82"/>
      <c r="P60" s="123"/>
      <c r="Q60" s="82"/>
      <c r="R60" s="123"/>
      <c r="S60" s="82"/>
      <c r="T60" s="123"/>
      <c r="U60" s="82"/>
      <c r="V60" s="123"/>
      <c r="W60" s="82"/>
      <c r="X60" s="123"/>
      <c r="Y60" s="82"/>
      <c r="Z60" s="131"/>
      <c r="AA60" s="131" t="str">
        <f>IF(Y60+W60+U60+S60+Q60+O60+M60+K60+I60+G60=0," ",Y60+W60+U60+S60+Q60+O60+M60+K60+I60+G60)</f>
        <v> </v>
      </c>
      <c r="AB60" s="129"/>
      <c r="AC60" s="21"/>
      <c r="AD60" s="21"/>
      <c r="AE60" s="21"/>
      <c r="AF60" s="21"/>
      <c r="AG60" s="21"/>
      <c r="AH60" s="21"/>
    </row>
    <row r="61" spans="1:34" ht="20.25" customHeight="1" hidden="1" thickBot="1">
      <c r="A61" s="122"/>
      <c r="B61" s="126"/>
      <c r="C61" s="128"/>
      <c r="D61" s="134"/>
      <c r="E61" s="134"/>
      <c r="F61" s="136"/>
      <c r="G61" s="83"/>
      <c r="H61" s="124"/>
      <c r="I61" s="83"/>
      <c r="J61" s="124"/>
      <c r="K61" s="83"/>
      <c r="L61" s="124"/>
      <c r="M61" s="83"/>
      <c r="N61" s="124"/>
      <c r="O61" s="83"/>
      <c r="P61" s="124"/>
      <c r="Q61" s="83"/>
      <c r="R61" s="124"/>
      <c r="S61" s="83"/>
      <c r="T61" s="124"/>
      <c r="U61" s="83"/>
      <c r="V61" s="124"/>
      <c r="W61" s="83"/>
      <c r="X61" s="124"/>
      <c r="Y61" s="84"/>
      <c r="Z61" s="132"/>
      <c r="AA61" s="132"/>
      <c r="AB61" s="130"/>
      <c r="AC61" s="21"/>
      <c r="AD61" s="21"/>
      <c r="AE61" s="21"/>
      <c r="AF61" s="21"/>
      <c r="AG61" s="21"/>
      <c r="AH61" s="21"/>
    </row>
    <row r="62" spans="1:34" ht="20.25" customHeight="1" hidden="1" thickTop="1">
      <c r="A62" s="121"/>
      <c r="B62" s="125">
        <v>29</v>
      </c>
      <c r="C62" s="127">
        <f>VLOOKUP(B62,'пр.взв'!B63:G126,2,FALSE)</f>
        <v>0</v>
      </c>
      <c r="D62" s="133">
        <f>VLOOKUP(B62,'пр.взв'!B63:G126,3,FALSE)</f>
        <v>0</v>
      </c>
      <c r="E62" s="133">
        <f>VLOOKUP(B62,'пр.взв'!B63:G126,4,FALSE)</f>
        <v>0</v>
      </c>
      <c r="F62" s="135"/>
      <c r="G62" s="82"/>
      <c r="H62" s="123"/>
      <c r="I62" s="82"/>
      <c r="J62" s="123"/>
      <c r="K62" s="82"/>
      <c r="L62" s="123"/>
      <c r="M62" s="82"/>
      <c r="N62" s="123"/>
      <c r="O62" s="82"/>
      <c r="P62" s="123"/>
      <c r="Q62" s="82"/>
      <c r="R62" s="123"/>
      <c r="S62" s="82"/>
      <c r="T62" s="123"/>
      <c r="U62" s="82"/>
      <c r="V62" s="123"/>
      <c r="W62" s="82"/>
      <c r="X62" s="123"/>
      <c r="Y62" s="82"/>
      <c r="Z62" s="131"/>
      <c r="AA62" s="131" t="str">
        <f>IF(Y62+W62+U62+S62+Q62+O62+M62+K62+I62+G62=0," ",Y62+W62+U62+S62+Q62+O62+M62+K62+I62+G62)</f>
        <v> </v>
      </c>
      <c r="AB62" s="129"/>
      <c r="AC62" s="21"/>
      <c r="AD62" s="21"/>
      <c r="AE62" s="21"/>
      <c r="AF62" s="21"/>
      <c r="AG62" s="21"/>
      <c r="AH62" s="21"/>
    </row>
    <row r="63" spans="1:34" ht="20.25" customHeight="1" hidden="1" thickBot="1">
      <c r="A63" s="122"/>
      <c r="B63" s="126"/>
      <c r="C63" s="128"/>
      <c r="D63" s="134"/>
      <c r="E63" s="134"/>
      <c r="F63" s="136"/>
      <c r="G63" s="83"/>
      <c r="H63" s="124"/>
      <c r="I63" s="83"/>
      <c r="J63" s="124"/>
      <c r="K63" s="83"/>
      <c r="L63" s="124"/>
      <c r="M63" s="83"/>
      <c r="N63" s="124"/>
      <c r="O63" s="83"/>
      <c r="P63" s="124"/>
      <c r="Q63" s="83"/>
      <c r="R63" s="124"/>
      <c r="S63" s="83"/>
      <c r="T63" s="124"/>
      <c r="U63" s="83"/>
      <c r="V63" s="124"/>
      <c r="W63" s="83"/>
      <c r="X63" s="124"/>
      <c r="Y63" s="84"/>
      <c r="Z63" s="132"/>
      <c r="AA63" s="132"/>
      <c r="AB63" s="130"/>
      <c r="AC63" s="21"/>
      <c r="AD63" s="21"/>
      <c r="AE63" s="21"/>
      <c r="AF63" s="21"/>
      <c r="AG63" s="21"/>
      <c r="AH63" s="21"/>
    </row>
    <row r="64" spans="1:34" ht="20.25" customHeight="1" hidden="1" thickTop="1">
      <c r="A64" s="121"/>
      <c r="B64" s="125">
        <v>30</v>
      </c>
      <c r="C64" s="127">
        <f>VLOOKUP(B64,'пр.взв'!B65:G128,2,FALSE)</f>
        <v>0</v>
      </c>
      <c r="D64" s="133">
        <f>VLOOKUP(B64,'пр.взв'!B65:G128,3,FALSE)</f>
        <v>0</v>
      </c>
      <c r="E64" s="133">
        <f>VLOOKUP(B64,'пр.взв'!B65:G128,4,FALSE)</f>
        <v>0</v>
      </c>
      <c r="F64" s="135"/>
      <c r="G64" s="82"/>
      <c r="H64" s="123"/>
      <c r="I64" s="82"/>
      <c r="J64" s="123"/>
      <c r="K64" s="82"/>
      <c r="L64" s="123"/>
      <c r="M64" s="82"/>
      <c r="N64" s="123"/>
      <c r="O64" s="82"/>
      <c r="P64" s="123"/>
      <c r="Q64" s="82"/>
      <c r="R64" s="123"/>
      <c r="S64" s="82"/>
      <c r="T64" s="123"/>
      <c r="U64" s="82"/>
      <c r="V64" s="123"/>
      <c r="W64" s="82"/>
      <c r="X64" s="123"/>
      <c r="Y64" s="82"/>
      <c r="Z64" s="131"/>
      <c r="AA64" s="131" t="str">
        <f>IF(Y64+W64+U64+S64+Q64+O64+M64+K64+I64+G64=0," ",Y64+W64+U64+S64+Q64+O64+M64+K64+I64+G64)</f>
        <v> </v>
      </c>
      <c r="AB64" s="129"/>
      <c r="AC64" s="21"/>
      <c r="AD64" s="21"/>
      <c r="AE64" s="21"/>
      <c r="AF64" s="21"/>
      <c r="AG64" s="21"/>
      <c r="AH64" s="21"/>
    </row>
    <row r="65" spans="1:34" ht="20.25" customHeight="1" hidden="1" thickBot="1">
      <c r="A65" s="122"/>
      <c r="B65" s="126"/>
      <c r="C65" s="128"/>
      <c r="D65" s="134"/>
      <c r="E65" s="134"/>
      <c r="F65" s="136"/>
      <c r="G65" s="83"/>
      <c r="H65" s="124"/>
      <c r="I65" s="83"/>
      <c r="J65" s="124"/>
      <c r="K65" s="83"/>
      <c r="L65" s="124"/>
      <c r="M65" s="83"/>
      <c r="N65" s="124"/>
      <c r="O65" s="83"/>
      <c r="P65" s="124"/>
      <c r="Q65" s="83"/>
      <c r="R65" s="124"/>
      <c r="S65" s="83"/>
      <c r="T65" s="124"/>
      <c r="U65" s="83"/>
      <c r="V65" s="124"/>
      <c r="W65" s="83"/>
      <c r="X65" s="124"/>
      <c r="Y65" s="84"/>
      <c r="Z65" s="132"/>
      <c r="AA65" s="132"/>
      <c r="AB65" s="130"/>
      <c r="AC65" s="21"/>
      <c r="AD65" s="21"/>
      <c r="AE65" s="21"/>
      <c r="AF65" s="21"/>
      <c r="AG65" s="21"/>
      <c r="AH65" s="21"/>
    </row>
    <row r="66" spans="1:34" ht="20.25" customHeight="1" hidden="1" thickTop="1">
      <c r="A66" s="121"/>
      <c r="B66" s="125">
        <v>31</v>
      </c>
      <c r="C66" s="127">
        <f>VLOOKUP(B66,'пр.взв'!B67:G130,2,FALSE)</f>
        <v>0</v>
      </c>
      <c r="D66" s="133">
        <f>VLOOKUP(B66,'пр.взв'!B67:G130,3,FALSE)</f>
        <v>0</v>
      </c>
      <c r="E66" s="133">
        <f>VLOOKUP(B66,'пр.взв'!B67:G130,4,FALSE)</f>
        <v>0</v>
      </c>
      <c r="F66" s="135"/>
      <c r="G66" s="82"/>
      <c r="H66" s="123"/>
      <c r="I66" s="82"/>
      <c r="J66" s="123"/>
      <c r="K66" s="82"/>
      <c r="L66" s="123"/>
      <c r="M66" s="82"/>
      <c r="N66" s="123"/>
      <c r="O66" s="82"/>
      <c r="P66" s="123"/>
      <c r="Q66" s="82"/>
      <c r="R66" s="123"/>
      <c r="S66" s="82"/>
      <c r="T66" s="123"/>
      <c r="U66" s="82"/>
      <c r="V66" s="123"/>
      <c r="W66" s="82"/>
      <c r="X66" s="123"/>
      <c r="Y66" s="82"/>
      <c r="Z66" s="131"/>
      <c r="AA66" s="131" t="str">
        <f>IF(Y66+W66+U66+S66+Q66+O66+M66+K66+I66+G66=0," ",Y66+W66+U66+S66+Q66+O66+M66+K66+I66+G66)</f>
        <v> </v>
      </c>
      <c r="AB66" s="129"/>
      <c r="AC66" s="21"/>
      <c r="AD66" s="21"/>
      <c r="AE66" s="21"/>
      <c r="AF66" s="21"/>
      <c r="AG66" s="21"/>
      <c r="AH66" s="21"/>
    </row>
    <row r="67" spans="1:34" ht="20.25" customHeight="1" hidden="1" thickBot="1">
      <c r="A67" s="122"/>
      <c r="B67" s="126"/>
      <c r="C67" s="128"/>
      <c r="D67" s="134"/>
      <c r="E67" s="134"/>
      <c r="F67" s="136"/>
      <c r="G67" s="83"/>
      <c r="H67" s="124"/>
      <c r="I67" s="83"/>
      <c r="J67" s="124"/>
      <c r="K67" s="83"/>
      <c r="L67" s="124"/>
      <c r="M67" s="83"/>
      <c r="N67" s="124"/>
      <c r="O67" s="83"/>
      <c r="P67" s="124"/>
      <c r="Q67" s="83"/>
      <c r="R67" s="124"/>
      <c r="S67" s="83"/>
      <c r="T67" s="124"/>
      <c r="U67" s="83"/>
      <c r="V67" s="124"/>
      <c r="W67" s="83"/>
      <c r="X67" s="124"/>
      <c r="Y67" s="84"/>
      <c r="Z67" s="132"/>
      <c r="AA67" s="132"/>
      <c r="AB67" s="130"/>
      <c r="AC67" s="21"/>
      <c r="AD67" s="21"/>
      <c r="AE67" s="21"/>
      <c r="AF67" s="21"/>
      <c r="AG67" s="21"/>
      <c r="AH67" s="21"/>
    </row>
    <row r="68" spans="2:34" ht="20.25" customHeight="1" hidden="1" thickTop="1">
      <c r="B68" s="125">
        <v>32</v>
      </c>
      <c r="C68" s="127">
        <f>VLOOKUP(B68,'пр.взв'!B69:G132,2,FALSE)</f>
        <v>0</v>
      </c>
      <c r="D68" s="133">
        <f>VLOOKUP(B68,'пр.взв'!B69:G132,3,FALSE)</f>
        <v>0</v>
      </c>
      <c r="E68" s="178">
        <f>VLOOKUP(B68,'пр.взв'!B69:G132,4,FALSE)</f>
        <v>0</v>
      </c>
      <c r="F68" s="135"/>
      <c r="G68" s="85"/>
      <c r="H68" s="123"/>
      <c r="I68" s="85"/>
      <c r="J68" s="123"/>
      <c r="K68" s="85"/>
      <c r="L68" s="123"/>
      <c r="M68" s="85"/>
      <c r="N68" s="123"/>
      <c r="O68" s="85"/>
      <c r="P68" s="123"/>
      <c r="Q68" s="85"/>
      <c r="R68" s="123"/>
      <c r="S68" s="85"/>
      <c r="T68" s="123"/>
      <c r="U68" s="85"/>
      <c r="V68" s="123"/>
      <c r="W68" s="85"/>
      <c r="X68" s="123"/>
      <c r="Y68" s="86"/>
      <c r="Z68" s="131"/>
      <c r="AA68" s="131" t="str">
        <f>IF(Y68+W68+U68+S68+Q68+O68+M68+K68+I68+G68=0," ",Y68+W68+U68+S68+Q68+O68+M68+K68+I68+G68)</f>
        <v> </v>
      </c>
      <c r="AB68" s="129"/>
      <c r="AC68" s="21"/>
      <c r="AD68" s="21"/>
      <c r="AE68" s="21"/>
      <c r="AF68" s="21"/>
      <c r="AG68" s="21"/>
      <c r="AH68" s="21"/>
    </row>
    <row r="69" spans="2:34" ht="20.25" customHeight="1" hidden="1" thickBot="1">
      <c r="B69" s="126"/>
      <c r="C69" s="139"/>
      <c r="D69" s="142"/>
      <c r="E69" s="179"/>
      <c r="F69" s="136"/>
      <c r="G69" s="83"/>
      <c r="H69" s="124"/>
      <c r="I69" s="83"/>
      <c r="J69" s="124"/>
      <c r="K69" s="83"/>
      <c r="L69" s="124"/>
      <c r="M69" s="83"/>
      <c r="N69" s="124"/>
      <c r="O69" s="83"/>
      <c r="P69" s="124"/>
      <c r="Q69" s="83"/>
      <c r="R69" s="124"/>
      <c r="S69" s="83"/>
      <c r="T69" s="124"/>
      <c r="U69" s="83"/>
      <c r="V69" s="124"/>
      <c r="W69" s="83"/>
      <c r="X69" s="124"/>
      <c r="Y69" s="84"/>
      <c r="Z69" s="132"/>
      <c r="AA69" s="132"/>
      <c r="AB69" s="130"/>
      <c r="AC69" s="21"/>
      <c r="AD69" s="21"/>
      <c r="AE69" s="21"/>
      <c r="AF69" s="21"/>
      <c r="AG69" s="21"/>
      <c r="AH69" s="21"/>
    </row>
    <row r="70" spans="2:28" ht="21" customHeight="1" thickTop="1">
      <c r="B70" s="27" t="str">
        <f>HYPERLINK('[1]реквизиты'!$A$6)</f>
        <v>Гл. судья, судья МК</v>
      </c>
      <c r="C70" s="28"/>
      <c r="D70" s="28"/>
      <c r="E70" s="29"/>
      <c r="F70" s="29"/>
      <c r="N70" s="59" t="str">
        <f>HYPERLINK('[1]реквизиты'!$G$6)</f>
        <v>Рычев С.В.</v>
      </c>
      <c r="O70" s="29"/>
      <c r="P70" s="29"/>
      <c r="Q70" s="29"/>
      <c r="R70" s="60"/>
      <c r="S70" s="31"/>
      <c r="T70" s="60"/>
      <c r="U70" s="31"/>
      <c r="V70" s="60"/>
      <c r="W70" s="32" t="str">
        <f>HYPERLINK('[1]реквизиты'!$G$7)</f>
        <v>/Александров/</v>
      </c>
      <c r="X70" s="60"/>
      <c r="Y70" s="31"/>
      <c r="Z70" s="21"/>
      <c r="AA70" s="21"/>
      <c r="AB70" s="21"/>
    </row>
    <row r="71" spans="2:28" ht="21" customHeight="1">
      <c r="B71" s="34" t="str">
        <f>HYPERLINK('[1]реквизиты'!$A$8)</f>
        <v>Гл. секретарь, судья МК</v>
      </c>
      <c r="C71" s="28"/>
      <c r="D71" s="42"/>
      <c r="E71" s="35"/>
      <c r="F71" s="35"/>
      <c r="G71" s="7"/>
      <c r="H71" s="58"/>
      <c r="I71" s="7"/>
      <c r="J71" s="58"/>
      <c r="K71" s="7"/>
      <c r="L71" s="58"/>
      <c r="M71" s="7"/>
      <c r="N71" s="59" t="str">
        <f>HYPERLINK('[1]реквизиты'!$G$8)</f>
        <v>Никитин А.А.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HYPERLINK('[1]реквизиты'!$G$9)</f>
        <v>/Кстово/</v>
      </c>
      <c r="X71" s="60"/>
      <c r="Y71" s="31"/>
      <c r="Z71" s="21"/>
      <c r="AA71" s="21"/>
      <c r="AB71" s="21"/>
    </row>
    <row r="72" spans="2:28" ht="10.5" customHeight="1">
      <c r="B72" s="20"/>
      <c r="C72" s="19"/>
      <c r="D72" s="19"/>
      <c r="E72" s="19"/>
      <c r="F72" s="55"/>
      <c r="G72" s="18"/>
      <c r="H72" s="55"/>
      <c r="I72" s="18"/>
      <c r="J72" s="55"/>
      <c r="K72" s="18"/>
      <c r="L72" s="55"/>
      <c r="M72" s="18"/>
      <c r="N72" s="55"/>
      <c r="O72" s="18"/>
      <c r="P72" s="55"/>
      <c r="Q72" s="18"/>
      <c r="R72" s="55"/>
      <c r="S72" s="18"/>
      <c r="T72" s="55"/>
      <c r="U72" s="18"/>
      <c r="V72" s="55"/>
      <c r="W72" s="18"/>
      <c r="X72" s="55"/>
      <c r="Y72" s="18"/>
      <c r="Z72" s="21"/>
      <c r="AA72" s="21"/>
      <c r="AB72" s="21"/>
    </row>
    <row r="73" spans="2:28" ht="10.5" customHeight="1">
      <c r="B73" s="22"/>
      <c r="C73" s="19"/>
      <c r="D73" s="19"/>
      <c r="E73" s="19"/>
      <c r="F73" s="55"/>
      <c r="G73" s="14"/>
      <c r="H73" s="55"/>
      <c r="I73" s="14"/>
      <c r="J73" s="55"/>
      <c r="K73" s="14"/>
      <c r="L73" s="55"/>
      <c r="M73" s="14"/>
      <c r="N73" s="55"/>
      <c r="O73" s="14"/>
      <c r="P73" s="55"/>
      <c r="Q73" s="14"/>
      <c r="R73" s="55"/>
      <c r="S73" s="14"/>
      <c r="T73" s="55"/>
      <c r="U73" s="14"/>
      <c r="V73" s="55"/>
      <c r="W73" s="14"/>
      <c r="X73" s="55"/>
      <c r="Y73" s="14"/>
      <c r="Z73" s="21"/>
      <c r="AA73" s="21"/>
      <c r="AB73" s="21"/>
    </row>
    <row r="74" spans="2:28" ht="10.5" customHeight="1">
      <c r="B74" s="20"/>
      <c r="C74" s="19"/>
      <c r="D74" s="19"/>
      <c r="E74" s="19"/>
      <c r="F74" s="55"/>
      <c r="G74" s="18"/>
      <c r="H74" s="55"/>
      <c r="I74" s="18"/>
      <c r="J74" s="55"/>
      <c r="K74" s="18"/>
      <c r="L74" s="55"/>
      <c r="M74" s="18"/>
      <c r="N74" s="55"/>
      <c r="O74" s="18"/>
      <c r="P74" s="55"/>
      <c r="Q74" s="18"/>
      <c r="R74" s="55"/>
      <c r="S74" s="18"/>
      <c r="T74" s="55"/>
      <c r="U74" s="18"/>
      <c r="V74" s="55"/>
      <c r="W74" s="18"/>
      <c r="X74" s="55"/>
      <c r="Y74" s="18"/>
      <c r="Z74" s="21"/>
      <c r="AA74" s="21"/>
      <c r="AB74" s="21"/>
    </row>
    <row r="75" spans="2:28" ht="10.5" customHeight="1">
      <c r="B75" s="22"/>
      <c r="C75" s="19"/>
      <c r="D75" s="19"/>
      <c r="E75" s="19"/>
      <c r="F75" s="55"/>
      <c r="G75" s="14"/>
      <c r="H75" s="55"/>
      <c r="I75" s="14"/>
      <c r="J75" s="55"/>
      <c r="K75" s="14"/>
      <c r="L75" s="55"/>
      <c r="M75" s="14"/>
      <c r="N75" s="55"/>
      <c r="O75" s="14"/>
      <c r="P75" s="55"/>
      <c r="Q75" s="14"/>
      <c r="R75" s="55"/>
      <c r="S75" s="14"/>
      <c r="T75" s="55"/>
      <c r="U75" s="14"/>
      <c r="V75" s="55"/>
      <c r="W75" s="14"/>
      <c r="X75" s="55"/>
      <c r="Y75" s="14"/>
      <c r="Z75" s="21"/>
      <c r="AA75" s="21"/>
      <c r="AB75" s="21"/>
    </row>
    <row r="76" spans="2:28" ht="10.5" customHeight="1">
      <c r="B76" s="20"/>
      <c r="C76" s="19"/>
      <c r="D76" s="19"/>
      <c r="E76" s="19"/>
      <c r="F76" s="55"/>
      <c r="G76" s="18"/>
      <c r="H76" s="55"/>
      <c r="I76" s="18"/>
      <c r="J76" s="55"/>
      <c r="K76" s="18"/>
      <c r="L76" s="55"/>
      <c r="M76" s="18"/>
      <c r="N76" s="55"/>
      <c r="O76" s="18"/>
      <c r="P76" s="55"/>
      <c r="Q76" s="18"/>
      <c r="R76" s="55"/>
      <c r="S76" s="18"/>
      <c r="T76" s="55"/>
      <c r="U76" s="18"/>
      <c r="V76" s="55"/>
      <c r="W76" s="18"/>
      <c r="X76" s="55"/>
      <c r="Y76" s="18"/>
      <c r="Z76" s="21"/>
      <c r="AA76" s="21"/>
      <c r="AB76" s="21"/>
    </row>
    <row r="77" spans="2:28" ht="10.5" customHeight="1">
      <c r="B77" s="22"/>
      <c r="C77" s="19"/>
      <c r="D77" s="19"/>
      <c r="E77" s="19"/>
      <c r="F77" s="55"/>
      <c r="G77" s="14"/>
      <c r="H77" s="55"/>
      <c r="I77" s="14"/>
      <c r="J77" s="55"/>
      <c r="K77" s="14"/>
      <c r="L77" s="55"/>
      <c r="M77" s="14"/>
      <c r="N77" s="55"/>
      <c r="O77" s="14"/>
      <c r="P77" s="55"/>
      <c r="Q77" s="14"/>
      <c r="R77" s="55"/>
      <c r="S77" s="14"/>
      <c r="T77" s="55"/>
      <c r="U77" s="14"/>
      <c r="V77" s="55"/>
      <c r="W77" s="14"/>
      <c r="X77" s="55"/>
      <c r="Y77" s="14"/>
      <c r="Z77" s="21"/>
      <c r="AA77" s="21"/>
      <c r="AB77" s="21"/>
    </row>
    <row r="78" spans="2:28" ht="10.5" customHeight="1">
      <c r="B78" s="20"/>
      <c r="C78" s="19"/>
      <c r="D78" s="19"/>
      <c r="E78" s="19"/>
      <c r="F78" s="55"/>
      <c r="G78" s="18"/>
      <c r="H78" s="55"/>
      <c r="I78" s="18"/>
      <c r="J78" s="55"/>
      <c r="K78" s="18"/>
      <c r="L78" s="55"/>
      <c r="M78" s="18"/>
      <c r="N78" s="55"/>
      <c r="O78" s="18"/>
      <c r="P78" s="55"/>
      <c r="Q78" s="18"/>
      <c r="R78" s="55"/>
      <c r="S78" s="18"/>
      <c r="T78" s="55"/>
      <c r="U78" s="18"/>
      <c r="V78" s="55"/>
      <c r="W78" s="18"/>
      <c r="X78" s="55"/>
      <c r="Y78" s="18"/>
      <c r="Z78" s="21"/>
      <c r="AA78" s="21"/>
      <c r="AB78" s="21"/>
    </row>
    <row r="79" spans="2:28" ht="10.5" customHeight="1">
      <c r="B79" s="22"/>
      <c r="C79" s="19"/>
      <c r="D79" s="19"/>
      <c r="E79" s="19"/>
      <c r="F79" s="55"/>
      <c r="G79" s="14"/>
      <c r="H79" s="55"/>
      <c r="I79" s="14"/>
      <c r="J79" s="55"/>
      <c r="K79" s="14"/>
      <c r="L79" s="55"/>
      <c r="M79" s="14"/>
      <c r="N79" s="55"/>
      <c r="O79" s="14"/>
      <c r="P79" s="55"/>
      <c r="Q79" s="14"/>
      <c r="R79" s="55"/>
      <c r="S79" s="14"/>
      <c r="T79" s="55"/>
      <c r="U79" s="14"/>
      <c r="V79" s="55"/>
      <c r="W79" s="14"/>
      <c r="X79" s="55"/>
      <c r="Y79" s="14"/>
      <c r="Z79" s="21"/>
      <c r="AA79" s="21"/>
      <c r="AB79" s="21"/>
    </row>
    <row r="80" spans="2:28" ht="10.5" customHeight="1">
      <c r="B80" s="20"/>
      <c r="C80" s="19"/>
      <c r="D80" s="19"/>
      <c r="E80" s="19"/>
      <c r="F80" s="55"/>
      <c r="G80" s="18"/>
      <c r="H80" s="55"/>
      <c r="I80" s="18"/>
      <c r="J80" s="55"/>
      <c r="K80" s="18"/>
      <c r="L80" s="55"/>
      <c r="M80" s="18"/>
      <c r="N80" s="55"/>
      <c r="O80" s="18"/>
      <c r="P80" s="55"/>
      <c r="Q80" s="18"/>
      <c r="R80" s="55"/>
      <c r="S80" s="18"/>
      <c r="T80" s="55"/>
      <c r="U80" s="18"/>
      <c r="V80" s="55"/>
      <c r="W80" s="18"/>
      <c r="X80" s="55"/>
      <c r="Y80" s="18"/>
      <c r="Z80" s="21"/>
      <c r="AA80" s="21"/>
      <c r="AB80" s="21"/>
    </row>
    <row r="81" spans="2:28" ht="10.5" customHeight="1">
      <c r="B81" s="22"/>
      <c r="C81" s="19"/>
      <c r="D81" s="19"/>
      <c r="E81" s="19"/>
      <c r="F81" s="55"/>
      <c r="G81" s="14"/>
      <c r="H81" s="55"/>
      <c r="I81" s="14"/>
      <c r="J81" s="55"/>
      <c r="K81" s="14"/>
      <c r="L81" s="55"/>
      <c r="M81" s="14"/>
      <c r="N81" s="55"/>
      <c r="O81" s="14"/>
      <c r="P81" s="55"/>
      <c r="Q81" s="14"/>
      <c r="R81" s="55"/>
      <c r="S81" s="14"/>
      <c r="T81" s="55"/>
      <c r="U81" s="14"/>
      <c r="V81" s="55"/>
      <c r="W81" s="14"/>
      <c r="X81" s="55"/>
      <c r="Y81" s="14"/>
      <c r="Z81" s="21"/>
      <c r="AA81" s="21"/>
      <c r="AB81" s="21"/>
    </row>
    <row r="82" spans="2:28" ht="10.5" customHeight="1">
      <c r="B82" s="20"/>
      <c r="C82" s="19"/>
      <c r="D82" s="19"/>
      <c r="E82" s="19"/>
      <c r="F82" s="55"/>
      <c r="G82" s="18"/>
      <c r="H82" s="55"/>
      <c r="I82" s="18"/>
      <c r="J82" s="55"/>
      <c r="K82" s="18"/>
      <c r="L82" s="55"/>
      <c r="M82" s="18"/>
      <c r="N82" s="55"/>
      <c r="O82" s="18"/>
      <c r="P82" s="55"/>
      <c r="Q82" s="18"/>
      <c r="R82" s="55"/>
      <c r="S82" s="18"/>
      <c r="T82" s="55"/>
      <c r="U82" s="18"/>
      <c r="V82" s="55"/>
      <c r="W82" s="18"/>
      <c r="X82" s="55"/>
      <c r="Y82" s="18"/>
      <c r="Z82" s="21"/>
      <c r="AA82" s="21"/>
      <c r="AB82" s="21"/>
    </row>
    <row r="83" spans="2:28" ht="10.5" customHeight="1">
      <c r="B83" s="22"/>
      <c r="C83" s="19"/>
      <c r="D83" s="19"/>
      <c r="E83" s="19"/>
      <c r="F83" s="55"/>
      <c r="G83" s="14"/>
      <c r="H83" s="55"/>
      <c r="I83" s="14"/>
      <c r="J83" s="55"/>
      <c r="K83" s="14"/>
      <c r="L83" s="55"/>
      <c r="M83" s="14"/>
      <c r="N83" s="55"/>
      <c r="O83" s="14"/>
      <c r="P83" s="55"/>
      <c r="Q83" s="14"/>
      <c r="R83" s="55"/>
      <c r="S83" s="14"/>
      <c r="T83" s="55"/>
      <c r="U83" s="14"/>
      <c r="V83" s="55"/>
      <c r="W83" s="14"/>
      <c r="X83" s="55"/>
      <c r="Y83" s="14"/>
      <c r="Z83" s="21"/>
      <c r="AA83" s="21"/>
      <c r="AB83" s="21"/>
    </row>
    <row r="84" spans="2:28" ht="10.5" customHeight="1">
      <c r="B84" s="20"/>
      <c r="C84" s="19"/>
      <c r="D84" s="19"/>
      <c r="E84" s="19"/>
      <c r="F84" s="55"/>
      <c r="G84" s="18"/>
      <c r="H84" s="55"/>
      <c r="I84" s="18"/>
      <c r="J84" s="55"/>
      <c r="K84" s="18"/>
      <c r="L84" s="55"/>
      <c r="M84" s="18"/>
      <c r="N84" s="55"/>
      <c r="O84" s="18"/>
      <c r="P84" s="55"/>
      <c r="Q84" s="18"/>
      <c r="R84" s="55"/>
      <c r="S84" s="18"/>
      <c r="T84" s="55"/>
      <c r="U84" s="18"/>
      <c r="V84" s="55"/>
      <c r="W84" s="18"/>
      <c r="X84" s="55"/>
      <c r="Y84" s="18"/>
      <c r="Z84" s="21"/>
      <c r="AA84" s="21"/>
      <c r="AB84" s="21"/>
    </row>
    <row r="85" spans="2:28" ht="10.5" customHeight="1">
      <c r="B85" s="22"/>
      <c r="C85" s="19"/>
      <c r="D85" s="19"/>
      <c r="E85" s="19"/>
      <c r="F85" s="55"/>
      <c r="G85" s="14"/>
      <c r="H85" s="55"/>
      <c r="I85" s="14"/>
      <c r="J85" s="55"/>
      <c r="K85" s="14"/>
      <c r="L85" s="55"/>
      <c r="M85" s="14"/>
      <c r="N85" s="55"/>
      <c r="O85" s="14"/>
      <c r="P85" s="55"/>
      <c r="Q85" s="14"/>
      <c r="R85" s="55"/>
      <c r="S85" s="14"/>
      <c r="T85" s="55"/>
      <c r="U85" s="14"/>
      <c r="V85" s="55"/>
      <c r="W85" s="14"/>
      <c r="X85" s="55"/>
      <c r="Y85" s="14"/>
      <c r="Z85" s="21"/>
      <c r="AA85" s="21"/>
      <c r="AB85" s="21"/>
    </row>
    <row r="86" spans="2:28" ht="10.5" customHeight="1">
      <c r="B86" s="20"/>
      <c r="C86" s="19"/>
      <c r="D86" s="19"/>
      <c r="E86" s="19"/>
      <c r="F86" s="55"/>
      <c r="G86" s="18"/>
      <c r="H86" s="55"/>
      <c r="I86" s="18"/>
      <c r="J86" s="55"/>
      <c r="K86" s="18"/>
      <c r="L86" s="55"/>
      <c r="M86" s="18"/>
      <c r="N86" s="55"/>
      <c r="O86" s="18"/>
      <c r="P86" s="55"/>
      <c r="Q86" s="18"/>
      <c r="R86" s="55"/>
      <c r="S86" s="18"/>
      <c r="T86" s="55"/>
      <c r="U86" s="18"/>
      <c r="V86" s="55"/>
      <c r="W86" s="18"/>
      <c r="X86" s="55"/>
      <c r="Y86" s="18"/>
      <c r="Z86" s="21"/>
      <c r="AA86" s="21"/>
      <c r="AB86" s="21"/>
    </row>
    <row r="87" spans="2:28" ht="10.5" customHeight="1">
      <c r="B87" s="22"/>
      <c r="C87" s="19"/>
      <c r="D87" s="19"/>
      <c r="E87" s="19"/>
      <c r="F87" s="55"/>
      <c r="G87" s="14"/>
      <c r="H87" s="55"/>
      <c r="I87" s="14"/>
      <c r="J87" s="55"/>
      <c r="K87" s="14"/>
      <c r="L87" s="55"/>
      <c r="M87" s="14"/>
      <c r="N87" s="55"/>
      <c r="O87" s="14"/>
      <c r="P87" s="55"/>
      <c r="Q87" s="14"/>
      <c r="R87" s="55"/>
      <c r="S87" s="14"/>
      <c r="T87" s="55"/>
      <c r="U87" s="14"/>
      <c r="V87" s="55"/>
      <c r="W87" s="14"/>
      <c r="X87" s="55"/>
      <c r="Y87" s="14"/>
      <c r="Z87" s="21"/>
      <c r="AA87" s="21"/>
      <c r="AB87" s="21"/>
    </row>
    <row r="88" spans="2:28" ht="10.5" customHeight="1">
      <c r="B88" s="20"/>
      <c r="C88" s="19"/>
      <c r="D88" s="19"/>
      <c r="E88" s="19"/>
      <c r="F88" s="55"/>
      <c r="G88" s="18"/>
      <c r="H88" s="55"/>
      <c r="I88" s="18"/>
      <c r="J88" s="55"/>
      <c r="K88" s="18"/>
      <c r="L88" s="55"/>
      <c r="M88" s="18"/>
      <c r="N88" s="55"/>
      <c r="O88" s="18"/>
      <c r="P88" s="55"/>
      <c r="Q88" s="18"/>
      <c r="R88" s="55"/>
      <c r="S88" s="18"/>
      <c r="T88" s="55"/>
      <c r="U88" s="18"/>
      <c r="V88" s="55"/>
      <c r="W88" s="18"/>
      <c r="X88" s="55"/>
      <c r="Y88" s="18"/>
      <c r="Z88" s="21"/>
      <c r="AA88" s="21"/>
      <c r="AB88" s="21"/>
    </row>
    <row r="89" spans="2:28" ht="10.5" customHeight="1">
      <c r="B89" s="22"/>
      <c r="C89" s="19"/>
      <c r="D89" s="19"/>
      <c r="E89" s="19"/>
      <c r="F89" s="55"/>
      <c r="G89" s="14"/>
      <c r="H89" s="55"/>
      <c r="I89" s="14"/>
      <c r="J89" s="55"/>
      <c r="K89" s="14"/>
      <c r="L89" s="55"/>
      <c r="M89" s="14"/>
      <c r="N89" s="55"/>
      <c r="O89" s="14"/>
      <c r="P89" s="55"/>
      <c r="Q89" s="14"/>
      <c r="R89" s="55"/>
      <c r="S89" s="14"/>
      <c r="T89" s="55"/>
      <c r="U89" s="14"/>
      <c r="V89" s="55"/>
      <c r="W89" s="14"/>
      <c r="X89" s="55"/>
      <c r="Y89" s="14"/>
      <c r="Z89" s="21"/>
      <c r="AA89" s="21"/>
      <c r="AB89" s="21"/>
    </row>
    <row r="90" spans="2:28" ht="10.5" customHeight="1">
      <c r="B90" s="20"/>
      <c r="C90" s="19"/>
      <c r="D90" s="19"/>
      <c r="E90" s="19"/>
      <c r="F90" s="55"/>
      <c r="G90" s="18"/>
      <c r="H90" s="55"/>
      <c r="I90" s="18"/>
      <c r="J90" s="55"/>
      <c r="K90" s="18"/>
      <c r="L90" s="55"/>
      <c r="M90" s="18"/>
      <c r="N90" s="55"/>
      <c r="O90" s="18"/>
      <c r="P90" s="55"/>
      <c r="Q90" s="18"/>
      <c r="R90" s="55"/>
      <c r="S90" s="18"/>
      <c r="T90" s="55"/>
      <c r="U90" s="18"/>
      <c r="V90" s="55"/>
      <c r="W90" s="18"/>
      <c r="X90" s="55"/>
      <c r="Y90" s="18"/>
      <c r="Z90" s="21"/>
      <c r="AA90" s="21"/>
      <c r="AB90" s="21"/>
    </row>
    <row r="91" spans="2:28" ht="10.5" customHeight="1">
      <c r="B91" s="22"/>
      <c r="C91" s="19"/>
      <c r="D91" s="19"/>
      <c r="E91" s="19"/>
      <c r="F91" s="55"/>
      <c r="G91" s="14"/>
      <c r="H91" s="55"/>
      <c r="I91" s="14"/>
      <c r="J91" s="55"/>
      <c r="K91" s="14"/>
      <c r="L91" s="55"/>
      <c r="M91" s="14"/>
      <c r="N91" s="55"/>
      <c r="O91" s="14"/>
      <c r="P91" s="55"/>
      <c r="Q91" s="14"/>
      <c r="R91" s="55"/>
      <c r="S91" s="14"/>
      <c r="T91" s="55"/>
      <c r="U91" s="14"/>
      <c r="V91" s="55"/>
      <c r="W91" s="14"/>
      <c r="X91" s="55"/>
      <c r="Y91" s="14"/>
      <c r="Z91" s="21"/>
      <c r="AA91" s="21"/>
      <c r="AB91" s="21"/>
    </row>
    <row r="92" spans="2:28" ht="10.5" customHeight="1">
      <c r="B92" s="20"/>
      <c r="C92" s="19"/>
      <c r="D92" s="19"/>
      <c r="E92" s="19"/>
      <c r="F92" s="55"/>
      <c r="G92" s="18"/>
      <c r="H92" s="55"/>
      <c r="I92" s="18"/>
      <c r="J92" s="55"/>
      <c r="K92" s="18"/>
      <c r="L92" s="55"/>
      <c r="M92" s="18"/>
      <c r="N92" s="55"/>
      <c r="O92" s="18"/>
      <c r="P92" s="55"/>
      <c r="Q92" s="18"/>
      <c r="R92" s="55"/>
      <c r="S92" s="18"/>
      <c r="T92" s="55"/>
      <c r="U92" s="18"/>
      <c r="V92" s="55"/>
      <c r="W92" s="18"/>
      <c r="X92" s="55"/>
      <c r="Y92" s="18"/>
      <c r="Z92" s="21"/>
      <c r="AA92" s="21"/>
      <c r="AB92" s="21"/>
    </row>
    <row r="93" spans="2:28" ht="10.5" customHeight="1">
      <c r="B93" s="22"/>
      <c r="C93" s="19"/>
      <c r="D93" s="19"/>
      <c r="E93" s="19"/>
      <c r="F93" s="55"/>
      <c r="G93" s="14"/>
      <c r="H93" s="55"/>
      <c r="I93" s="14"/>
      <c r="J93" s="55"/>
      <c r="K93" s="14"/>
      <c r="L93" s="55"/>
      <c r="M93" s="14"/>
      <c r="N93" s="55"/>
      <c r="O93" s="14"/>
      <c r="P93" s="55"/>
      <c r="Q93" s="14"/>
      <c r="R93" s="55"/>
      <c r="S93" s="14"/>
      <c r="T93" s="55"/>
      <c r="U93" s="14"/>
      <c r="V93" s="55"/>
      <c r="W93" s="14"/>
      <c r="X93" s="55"/>
      <c r="Y93" s="14"/>
      <c r="Z93" s="21"/>
      <c r="AA93" s="21"/>
      <c r="AB93" s="21"/>
    </row>
    <row r="94" spans="2:28" ht="10.5" customHeight="1">
      <c r="B94" s="20"/>
      <c r="C94" s="19"/>
      <c r="D94" s="19"/>
      <c r="E94" s="19"/>
      <c r="F94" s="55"/>
      <c r="G94" s="18"/>
      <c r="H94" s="55"/>
      <c r="I94" s="18"/>
      <c r="J94" s="55"/>
      <c r="K94" s="18"/>
      <c r="L94" s="55"/>
      <c r="M94" s="18"/>
      <c r="N94" s="55"/>
      <c r="O94" s="18"/>
      <c r="P94" s="55"/>
      <c r="Q94" s="18"/>
      <c r="R94" s="55"/>
      <c r="S94" s="18"/>
      <c r="T94" s="55"/>
      <c r="U94" s="18"/>
      <c r="V94" s="55"/>
      <c r="W94" s="18"/>
      <c r="X94" s="55"/>
      <c r="Y94" s="18"/>
      <c r="Z94" s="21"/>
      <c r="AA94" s="21"/>
      <c r="AB94" s="21"/>
    </row>
    <row r="95" spans="2:28" ht="10.5" customHeight="1">
      <c r="B95" s="22"/>
      <c r="C95" s="19"/>
      <c r="D95" s="19"/>
      <c r="E95" s="19"/>
      <c r="F95" s="55"/>
      <c r="G95" s="14"/>
      <c r="H95" s="55"/>
      <c r="I95" s="14"/>
      <c r="J95" s="55"/>
      <c r="K95" s="14"/>
      <c r="L95" s="55"/>
      <c r="M95" s="14"/>
      <c r="N95" s="55"/>
      <c r="O95" s="14"/>
      <c r="P95" s="55"/>
      <c r="Q95" s="14"/>
      <c r="R95" s="55"/>
      <c r="S95" s="14"/>
      <c r="T95" s="55"/>
      <c r="U95" s="14"/>
      <c r="V95" s="55"/>
      <c r="W95" s="14"/>
      <c r="X95" s="55"/>
      <c r="Y95" s="14"/>
      <c r="Z95" s="21"/>
      <c r="AA95" s="21"/>
      <c r="AB95" s="21"/>
    </row>
    <row r="96" spans="2:28" ht="10.5" customHeight="1">
      <c r="B96" s="20"/>
      <c r="C96" s="19"/>
      <c r="D96" s="19"/>
      <c r="E96" s="19"/>
      <c r="F96" s="55"/>
      <c r="G96" s="18"/>
      <c r="H96" s="55"/>
      <c r="I96" s="18"/>
      <c r="J96" s="55"/>
      <c r="K96" s="18"/>
      <c r="L96" s="55"/>
      <c r="M96" s="18"/>
      <c r="N96" s="55"/>
      <c r="O96" s="18"/>
      <c r="P96" s="55"/>
      <c r="Q96" s="18"/>
      <c r="R96" s="55"/>
      <c r="S96" s="18"/>
      <c r="T96" s="55"/>
      <c r="U96" s="18"/>
      <c r="V96" s="55"/>
      <c r="W96" s="18"/>
      <c r="X96" s="55"/>
      <c r="Y96" s="18"/>
      <c r="Z96" s="21"/>
      <c r="AA96" s="21"/>
      <c r="AB96" s="21"/>
    </row>
    <row r="97" spans="2:28" ht="10.5" customHeight="1">
      <c r="B97" s="22"/>
      <c r="C97" s="19"/>
      <c r="D97" s="19"/>
      <c r="E97" s="19"/>
      <c r="F97" s="55"/>
      <c r="G97" s="14"/>
      <c r="H97" s="55"/>
      <c r="I97" s="14"/>
      <c r="J97" s="55"/>
      <c r="K97" s="14"/>
      <c r="L97" s="55"/>
      <c r="M97" s="14"/>
      <c r="N97" s="55"/>
      <c r="O97" s="14"/>
      <c r="P97" s="55"/>
      <c r="Q97" s="14"/>
      <c r="R97" s="55"/>
      <c r="S97" s="14"/>
      <c r="T97" s="55"/>
      <c r="U97" s="14"/>
      <c r="V97" s="55"/>
      <c r="W97" s="14"/>
      <c r="X97" s="55"/>
      <c r="Y97" s="14"/>
      <c r="Z97" s="21"/>
      <c r="AA97" s="21"/>
      <c r="AB97" s="21"/>
    </row>
    <row r="98" spans="2:28" ht="10.5" customHeight="1">
      <c r="B98" s="20"/>
      <c r="C98" s="19"/>
      <c r="D98" s="19"/>
      <c r="E98" s="19"/>
      <c r="F98" s="55"/>
      <c r="G98" s="18"/>
      <c r="H98" s="55"/>
      <c r="I98" s="18"/>
      <c r="J98" s="55"/>
      <c r="K98" s="18"/>
      <c r="L98" s="55"/>
      <c r="M98" s="18"/>
      <c r="N98" s="55"/>
      <c r="O98" s="18"/>
      <c r="P98" s="55"/>
      <c r="Q98" s="18"/>
      <c r="R98" s="55"/>
      <c r="S98" s="18"/>
      <c r="T98" s="55"/>
      <c r="U98" s="18"/>
      <c r="V98" s="55"/>
      <c r="W98" s="18"/>
      <c r="X98" s="55"/>
      <c r="Y98" s="18"/>
      <c r="Z98" s="21"/>
      <c r="AA98" s="21"/>
      <c r="AB98" s="21"/>
    </row>
    <row r="99" spans="2:28" ht="10.5" customHeight="1">
      <c r="B99" s="22"/>
      <c r="C99" s="19"/>
      <c r="D99" s="19"/>
      <c r="E99" s="19"/>
      <c r="F99" s="55"/>
      <c r="G99" s="14"/>
      <c r="H99" s="55"/>
      <c r="I99" s="14"/>
      <c r="J99" s="55"/>
      <c r="K99" s="14"/>
      <c r="L99" s="55"/>
      <c r="M99" s="14"/>
      <c r="N99" s="55"/>
      <c r="O99" s="14"/>
      <c r="P99" s="55"/>
      <c r="Q99" s="14"/>
      <c r="R99" s="55"/>
      <c r="S99" s="14"/>
      <c r="T99" s="55"/>
      <c r="U99" s="14"/>
      <c r="V99" s="55"/>
      <c r="W99" s="14"/>
      <c r="X99" s="55"/>
      <c r="Y99" s="14"/>
      <c r="Z99" s="21"/>
      <c r="AA99" s="21"/>
      <c r="AB99" s="21"/>
    </row>
    <row r="100" spans="2:28" ht="10.5" customHeight="1">
      <c r="B100" s="20"/>
      <c r="C100" s="19"/>
      <c r="D100" s="19"/>
      <c r="E100" s="19"/>
      <c r="F100" s="55"/>
      <c r="G100" s="18"/>
      <c r="H100" s="55"/>
      <c r="I100" s="18"/>
      <c r="J100" s="55"/>
      <c r="K100" s="18"/>
      <c r="L100" s="55"/>
      <c r="M100" s="18"/>
      <c r="N100" s="55"/>
      <c r="O100" s="18"/>
      <c r="P100" s="55"/>
      <c r="Q100" s="18"/>
      <c r="R100" s="55"/>
      <c r="S100" s="18"/>
      <c r="T100" s="55"/>
      <c r="U100" s="18"/>
      <c r="V100" s="55"/>
      <c r="W100" s="18"/>
      <c r="X100" s="55"/>
      <c r="Y100" s="18"/>
      <c r="Z100" s="21"/>
      <c r="AA100" s="21"/>
      <c r="AB100" s="21"/>
    </row>
    <row r="101" spans="2:28" ht="10.5" customHeight="1">
      <c r="B101" s="22"/>
      <c r="C101" s="19"/>
      <c r="D101" s="19"/>
      <c r="E101" s="19"/>
      <c r="F101" s="55"/>
      <c r="G101" s="14"/>
      <c r="H101" s="55"/>
      <c r="I101" s="14"/>
      <c r="J101" s="55"/>
      <c r="K101" s="14"/>
      <c r="L101" s="55"/>
      <c r="M101" s="14"/>
      <c r="N101" s="55"/>
      <c r="O101" s="14"/>
      <c r="P101" s="55"/>
      <c r="Q101" s="14"/>
      <c r="R101" s="55"/>
      <c r="S101" s="14"/>
      <c r="T101" s="55"/>
      <c r="U101" s="14"/>
      <c r="V101" s="55"/>
      <c r="W101" s="14"/>
      <c r="X101" s="55"/>
      <c r="Y101" s="14"/>
      <c r="Z101" s="21"/>
      <c r="AA101" s="21"/>
      <c r="AB101" s="21"/>
    </row>
    <row r="102" spans="2:28" ht="10.5" customHeight="1">
      <c r="B102" s="20"/>
      <c r="C102" s="19"/>
      <c r="D102" s="19"/>
      <c r="E102" s="19"/>
      <c r="F102" s="55"/>
      <c r="G102" s="18"/>
      <c r="H102" s="55"/>
      <c r="I102" s="18"/>
      <c r="J102" s="55"/>
      <c r="K102" s="18"/>
      <c r="L102" s="55"/>
      <c r="M102" s="18"/>
      <c r="N102" s="55"/>
      <c r="O102" s="18"/>
      <c r="P102" s="55"/>
      <c r="Q102" s="18"/>
      <c r="R102" s="55"/>
      <c r="S102" s="18"/>
      <c r="T102" s="55"/>
      <c r="U102" s="18"/>
      <c r="V102" s="55"/>
      <c r="W102" s="18"/>
      <c r="X102" s="55"/>
      <c r="Y102" s="18"/>
      <c r="Z102" s="21"/>
      <c r="AA102" s="21"/>
      <c r="AB102" s="21"/>
    </row>
    <row r="103" spans="2:28" ht="10.5" customHeight="1">
      <c r="B103" s="22"/>
      <c r="C103" s="19"/>
      <c r="D103" s="19"/>
      <c r="E103" s="19"/>
      <c r="F103" s="55"/>
      <c r="G103" s="14"/>
      <c r="H103" s="55"/>
      <c r="I103" s="14"/>
      <c r="J103" s="55"/>
      <c r="K103" s="14"/>
      <c r="L103" s="55"/>
      <c r="M103" s="14"/>
      <c r="N103" s="55"/>
      <c r="O103" s="14"/>
      <c r="P103" s="55"/>
      <c r="Q103" s="14"/>
      <c r="R103" s="55"/>
      <c r="S103" s="14"/>
      <c r="T103" s="55"/>
      <c r="U103" s="14"/>
      <c r="V103" s="55"/>
      <c r="W103" s="14"/>
      <c r="X103" s="55"/>
      <c r="Y103" s="14"/>
      <c r="Z103" s="21"/>
      <c r="AA103" s="21"/>
      <c r="AB103" s="21"/>
    </row>
    <row r="104" spans="2:28" ht="10.5" customHeight="1">
      <c r="B104" s="20"/>
      <c r="C104" s="19"/>
      <c r="D104" s="19"/>
      <c r="E104" s="19"/>
      <c r="F104" s="55"/>
      <c r="G104" s="18"/>
      <c r="H104" s="55"/>
      <c r="I104" s="18"/>
      <c r="J104" s="55"/>
      <c r="K104" s="18"/>
      <c r="L104" s="55"/>
      <c r="M104" s="18"/>
      <c r="N104" s="55"/>
      <c r="O104" s="18"/>
      <c r="P104" s="55"/>
      <c r="Q104" s="18"/>
      <c r="R104" s="55"/>
      <c r="S104" s="18"/>
      <c r="T104" s="55"/>
      <c r="U104" s="18"/>
      <c r="V104" s="55"/>
      <c r="W104" s="18"/>
      <c r="X104" s="55"/>
      <c r="Y104" s="18"/>
      <c r="Z104" s="21"/>
      <c r="AA104" s="21"/>
      <c r="AB104" s="21"/>
    </row>
    <row r="105" spans="2:28" ht="10.5" customHeight="1">
      <c r="B105" s="22"/>
      <c r="C105" s="19"/>
      <c r="D105" s="19"/>
      <c r="E105" s="19"/>
      <c r="F105" s="55"/>
      <c r="G105" s="14"/>
      <c r="H105" s="55"/>
      <c r="I105" s="14"/>
      <c r="J105" s="55"/>
      <c r="K105" s="14"/>
      <c r="L105" s="55"/>
      <c r="M105" s="14"/>
      <c r="N105" s="55"/>
      <c r="O105" s="14"/>
      <c r="P105" s="55"/>
      <c r="Q105" s="14"/>
      <c r="R105" s="55"/>
      <c r="S105" s="14"/>
      <c r="T105" s="55"/>
      <c r="U105" s="14"/>
      <c r="V105" s="55"/>
      <c r="W105" s="14"/>
      <c r="X105" s="55"/>
      <c r="Y105" s="14"/>
      <c r="Z105" s="21"/>
      <c r="AA105" s="21"/>
      <c r="AB105" s="21"/>
    </row>
    <row r="106" spans="2:28" ht="10.5" customHeight="1">
      <c r="B106" s="20"/>
      <c r="C106" s="19"/>
      <c r="D106" s="19"/>
      <c r="E106" s="19"/>
      <c r="F106" s="55"/>
      <c r="G106" s="18"/>
      <c r="H106" s="55"/>
      <c r="I106" s="18"/>
      <c r="J106" s="55"/>
      <c r="K106" s="18"/>
      <c r="L106" s="55"/>
      <c r="M106" s="18"/>
      <c r="N106" s="55"/>
      <c r="O106" s="18"/>
      <c r="P106" s="55"/>
      <c r="Q106" s="18"/>
      <c r="R106" s="55"/>
      <c r="S106" s="18"/>
      <c r="T106" s="55"/>
      <c r="U106" s="18"/>
      <c r="V106" s="55"/>
      <c r="W106" s="18"/>
      <c r="X106" s="55"/>
      <c r="Y106" s="18"/>
      <c r="Z106" s="21"/>
      <c r="AA106" s="21"/>
      <c r="AB106" s="21"/>
    </row>
    <row r="107" spans="2:28" ht="10.5" customHeight="1">
      <c r="B107" s="22"/>
      <c r="C107" s="19"/>
      <c r="D107" s="19"/>
      <c r="E107" s="19"/>
      <c r="F107" s="55"/>
      <c r="G107" s="14"/>
      <c r="H107" s="55"/>
      <c r="I107" s="14"/>
      <c r="J107" s="55"/>
      <c r="K107" s="14"/>
      <c r="L107" s="55"/>
      <c r="M107" s="14"/>
      <c r="N107" s="55"/>
      <c r="O107" s="14"/>
      <c r="P107" s="55"/>
      <c r="Q107" s="14"/>
      <c r="R107" s="55"/>
      <c r="S107" s="14"/>
      <c r="T107" s="55"/>
      <c r="U107" s="14"/>
      <c r="V107" s="55"/>
      <c r="W107" s="14"/>
      <c r="X107" s="55"/>
      <c r="Y107" s="14"/>
      <c r="Z107" s="21"/>
      <c r="AA107" s="21"/>
      <c r="AB107" s="21"/>
    </row>
    <row r="108" spans="2:28" ht="10.5" customHeight="1">
      <c r="B108" s="20"/>
      <c r="C108" s="19"/>
      <c r="D108" s="19"/>
      <c r="E108" s="19"/>
      <c r="F108" s="55"/>
      <c r="G108" s="18"/>
      <c r="H108" s="55"/>
      <c r="I108" s="18"/>
      <c r="J108" s="55"/>
      <c r="K108" s="18"/>
      <c r="L108" s="55"/>
      <c r="M108" s="18"/>
      <c r="N108" s="55"/>
      <c r="O108" s="18"/>
      <c r="P108" s="55"/>
      <c r="Q108" s="18"/>
      <c r="R108" s="55"/>
      <c r="S108" s="18"/>
      <c r="T108" s="55"/>
      <c r="U108" s="18"/>
      <c r="V108" s="55"/>
      <c r="W108" s="18"/>
      <c r="X108" s="55"/>
      <c r="Y108" s="18"/>
      <c r="Z108" s="21"/>
      <c r="AA108" s="21"/>
      <c r="AB108" s="21"/>
    </row>
    <row r="109" spans="2:28" ht="10.5" customHeight="1">
      <c r="B109" s="22"/>
      <c r="C109" s="19"/>
      <c r="D109" s="19"/>
      <c r="E109" s="19"/>
      <c r="F109" s="55"/>
      <c r="G109" s="14"/>
      <c r="H109" s="55"/>
      <c r="I109" s="14"/>
      <c r="J109" s="55"/>
      <c r="K109" s="14"/>
      <c r="L109" s="55"/>
      <c r="M109" s="14"/>
      <c r="N109" s="55"/>
      <c r="O109" s="14"/>
      <c r="P109" s="55"/>
      <c r="Q109" s="14"/>
      <c r="R109" s="55"/>
      <c r="S109" s="14"/>
      <c r="T109" s="55"/>
      <c r="U109" s="14"/>
      <c r="V109" s="55"/>
      <c r="W109" s="14"/>
      <c r="X109" s="55"/>
      <c r="Y109" s="14"/>
      <c r="Z109" s="21"/>
      <c r="AA109" s="21"/>
      <c r="AB109" s="21"/>
    </row>
    <row r="110" spans="2:31" ht="10.5" customHeight="1">
      <c r="B110" s="20"/>
      <c r="C110" s="19"/>
      <c r="D110" s="19"/>
      <c r="E110" s="19"/>
      <c r="F110" s="55"/>
      <c r="G110" s="18"/>
      <c r="H110" s="55"/>
      <c r="I110" s="18"/>
      <c r="J110" s="55"/>
      <c r="K110" s="18"/>
      <c r="L110" s="55"/>
      <c r="M110" s="18"/>
      <c r="N110" s="55"/>
      <c r="O110" s="18"/>
      <c r="P110" s="55"/>
      <c r="Q110" s="18"/>
      <c r="R110" s="55"/>
      <c r="S110" s="18"/>
      <c r="T110" s="55"/>
      <c r="U110" s="18"/>
      <c r="V110" s="55"/>
      <c r="W110" s="18"/>
      <c r="X110" s="55"/>
      <c r="Y110" s="18"/>
      <c r="Z110" s="21"/>
      <c r="AA110" s="21"/>
      <c r="AB110" s="21"/>
      <c r="AC110" s="2"/>
      <c r="AD110" s="2"/>
      <c r="AE110" s="2"/>
    </row>
    <row r="111" spans="2:31" ht="15.75">
      <c r="B111" s="22"/>
      <c r="C111" s="19"/>
      <c r="D111" s="19"/>
      <c r="E111" s="19"/>
      <c r="F111" s="55"/>
      <c r="G111" s="14"/>
      <c r="H111" s="55"/>
      <c r="I111" s="14"/>
      <c r="J111" s="55"/>
      <c r="K111" s="14"/>
      <c r="L111" s="55"/>
      <c r="M111" s="14"/>
      <c r="N111" s="55"/>
      <c r="O111" s="14"/>
      <c r="P111" s="55"/>
      <c r="Q111" s="14"/>
      <c r="R111" s="55"/>
      <c r="S111" s="14"/>
      <c r="T111" s="55"/>
      <c r="U111" s="14"/>
      <c r="V111" s="55"/>
      <c r="W111" s="14"/>
      <c r="X111" s="55"/>
      <c r="Y111" s="14"/>
      <c r="Z111" s="21"/>
      <c r="AA111" s="21"/>
      <c r="AB111" s="21"/>
      <c r="AC111" s="2"/>
      <c r="AD111" s="2"/>
      <c r="AE111" s="2"/>
    </row>
    <row r="112" spans="2:31" ht="15">
      <c r="B112" s="20"/>
      <c r="C112" s="19"/>
      <c r="D112" s="19"/>
      <c r="E112" s="19"/>
      <c r="F112" s="55"/>
      <c r="G112" s="18"/>
      <c r="H112" s="55"/>
      <c r="I112" s="18"/>
      <c r="J112" s="55"/>
      <c r="K112" s="18"/>
      <c r="L112" s="55"/>
      <c r="M112" s="18"/>
      <c r="N112" s="55"/>
      <c r="O112" s="18"/>
      <c r="P112" s="55"/>
      <c r="Q112" s="18"/>
      <c r="R112" s="55"/>
      <c r="S112" s="18"/>
      <c r="T112" s="55"/>
      <c r="U112" s="18"/>
      <c r="V112" s="55"/>
      <c r="W112" s="18"/>
      <c r="X112" s="55"/>
      <c r="Y112" s="18"/>
      <c r="Z112" s="21"/>
      <c r="AA112" s="21"/>
      <c r="AB112" s="21"/>
      <c r="AC112" s="2"/>
      <c r="AD112" s="2"/>
      <c r="AE112" s="2"/>
    </row>
    <row r="113" spans="2:31" ht="15.75">
      <c r="B113" s="22"/>
      <c r="C113" s="19"/>
      <c r="D113" s="19"/>
      <c r="E113" s="19"/>
      <c r="F113" s="55"/>
      <c r="G113" s="14"/>
      <c r="H113" s="55"/>
      <c r="I113" s="14"/>
      <c r="J113" s="55"/>
      <c r="K113" s="14"/>
      <c r="L113" s="55"/>
      <c r="M113" s="14"/>
      <c r="N113" s="55"/>
      <c r="O113" s="14"/>
      <c r="P113" s="55"/>
      <c r="Q113" s="14"/>
      <c r="R113" s="55"/>
      <c r="S113" s="14"/>
      <c r="T113" s="55"/>
      <c r="U113" s="14"/>
      <c r="V113" s="55"/>
      <c r="W113" s="14"/>
      <c r="X113" s="55"/>
      <c r="Y113" s="14"/>
      <c r="Z113" s="21"/>
      <c r="AA113" s="21"/>
      <c r="AB113" s="21"/>
      <c r="AC113" s="2"/>
      <c r="AD113" s="2"/>
      <c r="AE113" s="2"/>
    </row>
    <row r="114" spans="2:31" ht="15">
      <c r="B114" s="20"/>
      <c r="C114" s="19"/>
      <c r="D114" s="19"/>
      <c r="E114" s="19"/>
      <c r="F114" s="55"/>
      <c r="G114" s="18"/>
      <c r="H114" s="55"/>
      <c r="I114" s="18"/>
      <c r="J114" s="55"/>
      <c r="K114" s="18"/>
      <c r="L114" s="55"/>
      <c r="M114" s="18"/>
      <c r="N114" s="55"/>
      <c r="O114" s="18"/>
      <c r="P114" s="55"/>
      <c r="Q114" s="18"/>
      <c r="R114" s="55"/>
      <c r="S114" s="18"/>
      <c r="T114" s="55"/>
      <c r="U114" s="18"/>
      <c r="V114" s="55"/>
      <c r="W114" s="18"/>
      <c r="X114" s="55"/>
      <c r="Y114" s="18"/>
      <c r="Z114" s="21"/>
      <c r="AA114" s="21"/>
      <c r="AB114" s="21"/>
      <c r="AC114" s="2"/>
      <c r="AD114" s="2"/>
      <c r="AE114" s="2"/>
    </row>
    <row r="115" spans="2:31" ht="15.75">
      <c r="B115" s="22"/>
      <c r="C115" s="19"/>
      <c r="D115" s="19"/>
      <c r="E115" s="19"/>
      <c r="F115" s="55"/>
      <c r="G115" s="14"/>
      <c r="H115" s="55"/>
      <c r="I115" s="14"/>
      <c r="J115" s="55"/>
      <c r="K115" s="14"/>
      <c r="L115" s="55"/>
      <c r="M115" s="14"/>
      <c r="N115" s="55"/>
      <c r="O115" s="14"/>
      <c r="P115" s="55"/>
      <c r="Q115" s="14"/>
      <c r="R115" s="55"/>
      <c r="S115" s="14"/>
      <c r="T115" s="55"/>
      <c r="U115" s="14"/>
      <c r="V115" s="55"/>
      <c r="W115" s="14"/>
      <c r="X115" s="55"/>
      <c r="Y115" s="14"/>
      <c r="Z115" s="21"/>
      <c r="AA115" s="21"/>
      <c r="AB115" s="21"/>
      <c r="AC115" s="2"/>
      <c r="AD115" s="2"/>
      <c r="AE115" s="2"/>
    </row>
    <row r="116" spans="2:31" ht="15">
      <c r="B116" s="20"/>
      <c r="C116" s="19"/>
      <c r="D116" s="19"/>
      <c r="E116" s="19"/>
      <c r="F116" s="55"/>
      <c r="G116" s="18"/>
      <c r="H116" s="55"/>
      <c r="I116" s="18"/>
      <c r="J116" s="55"/>
      <c r="K116" s="18"/>
      <c r="L116" s="55"/>
      <c r="M116" s="18"/>
      <c r="N116" s="55"/>
      <c r="O116" s="18"/>
      <c r="P116" s="55"/>
      <c r="Q116" s="18"/>
      <c r="R116" s="55"/>
      <c r="S116" s="18"/>
      <c r="T116" s="55"/>
      <c r="U116" s="18"/>
      <c r="V116" s="55"/>
      <c r="W116" s="18"/>
      <c r="X116" s="55"/>
      <c r="Y116" s="18"/>
      <c r="Z116" s="21"/>
      <c r="AA116" s="21"/>
      <c r="AB116" s="21"/>
      <c r="AC116" s="2"/>
      <c r="AD116" s="2"/>
      <c r="AE116" s="2"/>
    </row>
    <row r="117" spans="2:31" ht="15.75">
      <c r="B117" s="22"/>
      <c r="C117" s="19"/>
      <c r="D117" s="19"/>
      <c r="E117" s="19"/>
      <c r="F117" s="55"/>
      <c r="G117" s="14"/>
      <c r="H117" s="55"/>
      <c r="I117" s="14"/>
      <c r="J117" s="55"/>
      <c r="K117" s="14"/>
      <c r="L117" s="55"/>
      <c r="M117" s="14"/>
      <c r="N117" s="55"/>
      <c r="O117" s="14"/>
      <c r="P117" s="55"/>
      <c r="Q117" s="14"/>
      <c r="R117" s="55"/>
      <c r="S117" s="14"/>
      <c r="T117" s="55"/>
      <c r="U117" s="14"/>
      <c r="V117" s="55"/>
      <c r="W117" s="14"/>
      <c r="X117" s="55"/>
      <c r="Y117" s="14"/>
      <c r="Z117" s="21"/>
      <c r="AA117" s="21"/>
      <c r="AB117" s="21"/>
      <c r="AC117" s="2"/>
      <c r="AD117" s="2"/>
      <c r="AE117" s="2"/>
    </row>
    <row r="118" spans="2:31" ht="15">
      <c r="B118" s="20"/>
      <c r="C118" s="19"/>
      <c r="D118" s="19"/>
      <c r="E118" s="19"/>
      <c r="F118" s="55"/>
      <c r="G118" s="18"/>
      <c r="H118" s="55"/>
      <c r="I118" s="18"/>
      <c r="J118" s="55"/>
      <c r="K118" s="18"/>
      <c r="L118" s="55"/>
      <c r="M118" s="18"/>
      <c r="N118" s="55"/>
      <c r="O118" s="18"/>
      <c r="P118" s="55"/>
      <c r="Q118" s="18"/>
      <c r="R118" s="55"/>
      <c r="S118" s="18"/>
      <c r="T118" s="55"/>
      <c r="U118" s="18"/>
      <c r="V118" s="55"/>
      <c r="W118" s="18"/>
      <c r="X118" s="55"/>
      <c r="Y118" s="18"/>
      <c r="Z118" s="21"/>
      <c r="AA118" s="21"/>
      <c r="AB118" s="21"/>
      <c r="AC118" s="2"/>
      <c r="AD118" s="2"/>
      <c r="AE118" s="2"/>
    </row>
    <row r="119" spans="2:31" ht="15.75">
      <c r="B119" s="22"/>
      <c r="C119" s="19"/>
      <c r="D119" s="19"/>
      <c r="E119" s="19"/>
      <c r="F119" s="55"/>
      <c r="G119" s="14"/>
      <c r="H119" s="55"/>
      <c r="I119" s="14"/>
      <c r="J119" s="55"/>
      <c r="K119" s="14"/>
      <c r="L119" s="55"/>
      <c r="M119" s="14"/>
      <c r="N119" s="55"/>
      <c r="O119" s="14"/>
      <c r="P119" s="55"/>
      <c r="Q119" s="14"/>
      <c r="R119" s="55"/>
      <c r="S119" s="14"/>
      <c r="T119" s="55"/>
      <c r="U119" s="14"/>
      <c r="V119" s="55"/>
      <c r="W119" s="14"/>
      <c r="X119" s="55"/>
      <c r="Y119" s="14"/>
      <c r="Z119" s="21"/>
      <c r="AA119" s="21"/>
      <c r="AB119" s="21"/>
      <c r="AC119" s="2"/>
      <c r="AD119" s="2"/>
      <c r="AE119" s="2"/>
    </row>
    <row r="120" spans="2:31" ht="15">
      <c r="B120" s="20"/>
      <c r="C120" s="19"/>
      <c r="D120" s="19"/>
      <c r="E120" s="19"/>
      <c r="F120" s="55"/>
      <c r="G120" s="18"/>
      <c r="H120" s="55"/>
      <c r="I120" s="18"/>
      <c r="J120" s="55"/>
      <c r="K120" s="18"/>
      <c r="L120" s="55"/>
      <c r="M120" s="18"/>
      <c r="N120" s="55"/>
      <c r="O120" s="18"/>
      <c r="P120" s="55"/>
      <c r="Q120" s="18"/>
      <c r="R120" s="55"/>
      <c r="S120" s="18"/>
      <c r="T120" s="55"/>
      <c r="U120" s="18"/>
      <c r="V120" s="55"/>
      <c r="W120" s="18"/>
      <c r="X120" s="55"/>
      <c r="Y120" s="18"/>
      <c r="Z120" s="21"/>
      <c r="AA120" s="21"/>
      <c r="AB120" s="21"/>
      <c r="AC120" s="2"/>
      <c r="AD120" s="2"/>
      <c r="AE120" s="2"/>
    </row>
    <row r="121" spans="2:31" ht="15.75">
      <c r="B121" s="22"/>
      <c r="C121" s="19"/>
      <c r="D121" s="19"/>
      <c r="E121" s="19"/>
      <c r="F121" s="55"/>
      <c r="G121" s="14"/>
      <c r="H121" s="55"/>
      <c r="I121" s="14"/>
      <c r="J121" s="55"/>
      <c r="K121" s="14"/>
      <c r="L121" s="55"/>
      <c r="M121" s="14"/>
      <c r="N121" s="55"/>
      <c r="O121" s="14"/>
      <c r="P121" s="55"/>
      <c r="Q121" s="14"/>
      <c r="R121" s="55"/>
      <c r="S121" s="14"/>
      <c r="T121" s="55"/>
      <c r="U121" s="14"/>
      <c r="V121" s="55"/>
      <c r="W121" s="14"/>
      <c r="X121" s="55"/>
      <c r="Y121" s="14"/>
      <c r="Z121" s="21"/>
      <c r="AA121" s="21"/>
      <c r="AB121" s="21"/>
      <c r="AC121" s="2"/>
      <c r="AD121" s="2"/>
      <c r="AE121" s="2"/>
    </row>
    <row r="122" spans="2:31" ht="15">
      <c r="B122" s="20"/>
      <c r="C122" s="19"/>
      <c r="D122" s="19"/>
      <c r="E122" s="19"/>
      <c r="F122" s="55"/>
      <c r="G122" s="18"/>
      <c r="H122" s="55"/>
      <c r="I122" s="18"/>
      <c r="J122" s="55"/>
      <c r="K122" s="18"/>
      <c r="L122" s="55"/>
      <c r="M122" s="18"/>
      <c r="N122" s="55"/>
      <c r="O122" s="18"/>
      <c r="P122" s="55"/>
      <c r="Q122" s="18"/>
      <c r="R122" s="55"/>
      <c r="S122" s="18"/>
      <c r="T122" s="55"/>
      <c r="U122" s="18"/>
      <c r="V122" s="55"/>
      <c r="W122" s="18"/>
      <c r="X122" s="55"/>
      <c r="Y122" s="18"/>
      <c r="Z122" s="21"/>
      <c r="AA122" s="21"/>
      <c r="AB122" s="21"/>
      <c r="AC122" s="2"/>
      <c r="AD122" s="2"/>
      <c r="AE122" s="2"/>
    </row>
    <row r="123" spans="2:31" ht="15.75">
      <c r="B123" s="22"/>
      <c r="C123" s="19"/>
      <c r="D123" s="19"/>
      <c r="E123" s="19"/>
      <c r="F123" s="55"/>
      <c r="G123" s="14"/>
      <c r="H123" s="55"/>
      <c r="I123" s="14"/>
      <c r="J123" s="55"/>
      <c r="K123" s="14"/>
      <c r="L123" s="55"/>
      <c r="M123" s="14"/>
      <c r="N123" s="55"/>
      <c r="O123" s="14"/>
      <c r="P123" s="55"/>
      <c r="Q123" s="14"/>
      <c r="R123" s="55"/>
      <c r="S123" s="14"/>
      <c r="T123" s="55"/>
      <c r="U123" s="14"/>
      <c r="V123" s="55"/>
      <c r="W123" s="14"/>
      <c r="X123" s="55"/>
      <c r="Y123" s="14"/>
      <c r="Z123" s="21"/>
      <c r="AA123" s="21"/>
      <c r="AB123" s="21"/>
      <c r="AC123" s="2"/>
      <c r="AD123" s="2"/>
      <c r="AE123" s="2"/>
    </row>
    <row r="124" spans="2:31" ht="15">
      <c r="B124" s="20"/>
      <c r="C124" s="19"/>
      <c r="D124" s="19"/>
      <c r="E124" s="19"/>
      <c r="F124" s="55"/>
      <c r="G124" s="18"/>
      <c r="H124" s="55"/>
      <c r="I124" s="18"/>
      <c r="J124" s="55"/>
      <c r="K124" s="18"/>
      <c r="L124" s="55"/>
      <c r="M124" s="18"/>
      <c r="N124" s="55"/>
      <c r="O124" s="18"/>
      <c r="P124" s="55"/>
      <c r="Q124" s="18"/>
      <c r="R124" s="55"/>
      <c r="S124" s="18"/>
      <c r="T124" s="55"/>
      <c r="U124" s="18"/>
      <c r="V124" s="55"/>
      <c r="W124" s="18"/>
      <c r="X124" s="55"/>
      <c r="Y124" s="18"/>
      <c r="Z124" s="21"/>
      <c r="AA124" s="21"/>
      <c r="AB124" s="21"/>
      <c r="AC124" s="2"/>
      <c r="AD124" s="2"/>
      <c r="AE124" s="2"/>
    </row>
    <row r="125" spans="2:31" ht="15.75">
      <c r="B125" s="22"/>
      <c r="C125" s="19"/>
      <c r="D125" s="19"/>
      <c r="E125" s="19"/>
      <c r="F125" s="55"/>
      <c r="G125" s="14"/>
      <c r="H125" s="55"/>
      <c r="I125" s="14"/>
      <c r="J125" s="55"/>
      <c r="K125" s="14"/>
      <c r="L125" s="55"/>
      <c r="M125" s="14"/>
      <c r="N125" s="55"/>
      <c r="O125" s="14"/>
      <c r="P125" s="55"/>
      <c r="Q125" s="14"/>
      <c r="R125" s="55"/>
      <c r="S125" s="14"/>
      <c r="T125" s="55"/>
      <c r="U125" s="14"/>
      <c r="V125" s="55"/>
      <c r="W125" s="14"/>
      <c r="X125" s="55"/>
      <c r="Y125" s="14"/>
      <c r="Z125" s="21"/>
      <c r="AA125" s="21"/>
      <c r="AB125" s="21"/>
      <c r="AC125" s="2"/>
      <c r="AD125" s="2"/>
      <c r="AE125" s="2"/>
    </row>
    <row r="126" spans="2:31" ht="15">
      <c r="B126" s="20"/>
      <c r="C126" s="19"/>
      <c r="D126" s="19"/>
      <c r="E126" s="19"/>
      <c r="F126" s="55"/>
      <c r="G126" s="18"/>
      <c r="H126" s="55"/>
      <c r="I126" s="18"/>
      <c r="J126" s="55"/>
      <c r="K126" s="18"/>
      <c r="L126" s="55"/>
      <c r="M126" s="18"/>
      <c r="N126" s="55"/>
      <c r="O126" s="18"/>
      <c r="P126" s="55"/>
      <c r="Q126" s="18"/>
      <c r="R126" s="55"/>
      <c r="S126" s="18"/>
      <c r="T126" s="55"/>
      <c r="U126" s="18"/>
      <c r="V126" s="55"/>
      <c r="W126" s="18"/>
      <c r="X126" s="55"/>
      <c r="Y126" s="18"/>
      <c r="Z126" s="21"/>
      <c r="AA126" s="21"/>
      <c r="AB126" s="21"/>
      <c r="AC126" s="2"/>
      <c r="AD126" s="2"/>
      <c r="AE126" s="2"/>
    </row>
    <row r="127" spans="2:31" ht="15.75">
      <c r="B127" s="22"/>
      <c r="C127" s="19"/>
      <c r="D127" s="19"/>
      <c r="E127" s="19"/>
      <c r="F127" s="55"/>
      <c r="G127" s="14"/>
      <c r="H127" s="55"/>
      <c r="I127" s="14"/>
      <c r="J127" s="55"/>
      <c r="K127" s="14"/>
      <c r="L127" s="55"/>
      <c r="M127" s="14"/>
      <c r="N127" s="55"/>
      <c r="O127" s="14"/>
      <c r="P127" s="55"/>
      <c r="Q127" s="14"/>
      <c r="R127" s="55"/>
      <c r="S127" s="14"/>
      <c r="T127" s="55"/>
      <c r="U127" s="14"/>
      <c r="V127" s="55"/>
      <c r="W127" s="14"/>
      <c r="X127" s="55"/>
      <c r="Y127" s="14"/>
      <c r="Z127" s="21"/>
      <c r="AA127" s="21"/>
      <c r="AB127" s="21"/>
      <c r="AC127" s="2"/>
      <c r="AD127" s="2"/>
      <c r="AE127" s="2"/>
    </row>
    <row r="128" spans="2:31" ht="15">
      <c r="B128" s="20"/>
      <c r="C128" s="19"/>
      <c r="D128" s="19"/>
      <c r="E128" s="19"/>
      <c r="F128" s="55"/>
      <c r="G128" s="18"/>
      <c r="H128" s="55"/>
      <c r="I128" s="18"/>
      <c r="J128" s="55"/>
      <c r="K128" s="18"/>
      <c r="L128" s="55"/>
      <c r="M128" s="18"/>
      <c r="N128" s="55"/>
      <c r="O128" s="18"/>
      <c r="P128" s="55"/>
      <c r="Q128" s="18"/>
      <c r="R128" s="55"/>
      <c r="S128" s="18"/>
      <c r="T128" s="55"/>
      <c r="U128" s="18"/>
      <c r="V128" s="55"/>
      <c r="W128" s="18"/>
      <c r="X128" s="55"/>
      <c r="Y128" s="18"/>
      <c r="Z128" s="21"/>
      <c r="AA128" s="21"/>
      <c r="AB128" s="21"/>
      <c r="AC128" s="2"/>
      <c r="AD128" s="2"/>
      <c r="AE128" s="2"/>
    </row>
    <row r="129" spans="2:31" ht="15.75">
      <c r="B129" s="22"/>
      <c r="C129" s="19"/>
      <c r="D129" s="19"/>
      <c r="E129" s="19"/>
      <c r="F129" s="55"/>
      <c r="G129" s="14"/>
      <c r="H129" s="55"/>
      <c r="I129" s="14"/>
      <c r="J129" s="55"/>
      <c r="K129" s="14"/>
      <c r="L129" s="55"/>
      <c r="M129" s="14"/>
      <c r="N129" s="55"/>
      <c r="O129" s="14"/>
      <c r="P129" s="55"/>
      <c r="Q129" s="14"/>
      <c r="R129" s="55"/>
      <c r="S129" s="14"/>
      <c r="T129" s="55"/>
      <c r="U129" s="14"/>
      <c r="V129" s="55"/>
      <c r="W129" s="14"/>
      <c r="X129" s="55"/>
      <c r="Y129" s="14"/>
      <c r="Z129" s="21"/>
      <c r="AA129" s="21"/>
      <c r="AB129" s="21"/>
      <c r="AC129" s="2"/>
      <c r="AD129" s="2"/>
      <c r="AE129" s="2"/>
    </row>
    <row r="130" spans="2:31" ht="15">
      <c r="B130" s="20"/>
      <c r="C130" s="19"/>
      <c r="D130" s="19"/>
      <c r="E130" s="19"/>
      <c r="F130" s="55"/>
      <c r="G130" s="18"/>
      <c r="H130" s="55"/>
      <c r="I130" s="18"/>
      <c r="J130" s="55"/>
      <c r="K130" s="18"/>
      <c r="L130" s="55"/>
      <c r="M130" s="18"/>
      <c r="N130" s="55"/>
      <c r="O130" s="18"/>
      <c r="P130" s="55"/>
      <c r="Q130" s="18"/>
      <c r="R130" s="55"/>
      <c r="S130" s="18"/>
      <c r="T130" s="55"/>
      <c r="U130" s="18"/>
      <c r="V130" s="55"/>
      <c r="W130" s="18"/>
      <c r="X130" s="55"/>
      <c r="Y130" s="18"/>
      <c r="Z130" s="21"/>
      <c r="AA130" s="21"/>
      <c r="AB130" s="21"/>
      <c r="AC130" s="2"/>
      <c r="AD130" s="2"/>
      <c r="AE130" s="2"/>
    </row>
    <row r="131" spans="2:31" ht="15.75">
      <c r="B131" s="22"/>
      <c r="C131" s="19"/>
      <c r="D131" s="19"/>
      <c r="E131" s="19"/>
      <c r="F131" s="55"/>
      <c r="G131" s="14"/>
      <c r="H131" s="55"/>
      <c r="I131" s="14"/>
      <c r="J131" s="55"/>
      <c r="K131" s="14"/>
      <c r="L131" s="55"/>
      <c r="M131" s="14"/>
      <c r="N131" s="55"/>
      <c r="O131" s="14"/>
      <c r="P131" s="55"/>
      <c r="Q131" s="14"/>
      <c r="R131" s="55"/>
      <c r="S131" s="14"/>
      <c r="T131" s="55"/>
      <c r="U131" s="14"/>
      <c r="V131" s="55"/>
      <c r="W131" s="14"/>
      <c r="X131" s="55"/>
      <c r="Y131" s="14"/>
      <c r="Z131" s="21"/>
      <c r="AA131" s="21"/>
      <c r="AB131" s="21"/>
      <c r="AC131" s="2"/>
      <c r="AD131" s="2"/>
      <c r="AE131" s="2"/>
    </row>
    <row r="132" spans="2:31" ht="15">
      <c r="B132" s="20"/>
      <c r="C132" s="19"/>
      <c r="D132" s="19"/>
      <c r="E132" s="19"/>
      <c r="F132" s="55"/>
      <c r="G132" s="18"/>
      <c r="H132" s="55"/>
      <c r="I132" s="18"/>
      <c r="J132" s="55"/>
      <c r="K132" s="18"/>
      <c r="L132" s="55"/>
      <c r="M132" s="18"/>
      <c r="N132" s="55"/>
      <c r="O132" s="18"/>
      <c r="P132" s="55"/>
      <c r="Q132" s="18"/>
      <c r="R132" s="55"/>
      <c r="S132" s="18"/>
      <c r="T132" s="55"/>
      <c r="U132" s="18"/>
      <c r="V132" s="55"/>
      <c r="W132" s="18"/>
      <c r="X132" s="55"/>
      <c r="Y132" s="18"/>
      <c r="Z132" s="21"/>
      <c r="AA132" s="21"/>
      <c r="AB132" s="21"/>
      <c r="AC132" s="2"/>
      <c r="AD132" s="2"/>
      <c r="AE132" s="2"/>
    </row>
    <row r="133" spans="2:31" ht="15.75">
      <c r="B133" s="22"/>
      <c r="C133" s="19"/>
      <c r="D133" s="19"/>
      <c r="E133" s="19"/>
      <c r="F133" s="55"/>
      <c r="G133" s="14"/>
      <c r="H133" s="55"/>
      <c r="I133" s="14"/>
      <c r="J133" s="55"/>
      <c r="K133" s="14"/>
      <c r="L133" s="55"/>
      <c r="M133" s="14"/>
      <c r="N133" s="55"/>
      <c r="O133" s="14"/>
      <c r="P133" s="55"/>
      <c r="Q133" s="14"/>
      <c r="R133" s="55"/>
      <c r="S133" s="14"/>
      <c r="T133" s="55"/>
      <c r="U133" s="14"/>
      <c r="V133" s="55"/>
      <c r="W133" s="14"/>
      <c r="X133" s="55"/>
      <c r="Y133" s="14"/>
      <c r="Z133" s="21"/>
      <c r="AA133" s="21"/>
      <c r="AB133" s="21"/>
      <c r="AC133" s="2"/>
      <c r="AD133" s="2"/>
      <c r="AE133" s="2"/>
    </row>
    <row r="134" spans="2:31" ht="15">
      <c r="B134" s="20"/>
      <c r="C134" s="19"/>
      <c r="D134" s="19"/>
      <c r="E134" s="19"/>
      <c r="F134" s="55"/>
      <c r="G134" s="18"/>
      <c r="H134" s="55"/>
      <c r="I134" s="18"/>
      <c r="J134" s="55"/>
      <c r="K134" s="18"/>
      <c r="L134" s="55"/>
      <c r="M134" s="18"/>
      <c r="N134" s="55"/>
      <c r="O134" s="18"/>
      <c r="P134" s="55"/>
      <c r="Q134" s="18"/>
      <c r="R134" s="55"/>
      <c r="S134" s="18"/>
      <c r="T134" s="55"/>
      <c r="U134" s="18"/>
      <c r="V134" s="55"/>
      <c r="W134" s="18"/>
      <c r="X134" s="55"/>
      <c r="Y134" s="18"/>
      <c r="Z134" s="21"/>
      <c r="AA134" s="21"/>
      <c r="AB134" s="21"/>
      <c r="AC134" s="2"/>
      <c r="AD134" s="2"/>
      <c r="AE134" s="2"/>
    </row>
    <row r="135" spans="2:31" ht="15.75">
      <c r="B135" s="22"/>
      <c r="C135" s="19"/>
      <c r="D135" s="19"/>
      <c r="E135" s="19"/>
      <c r="F135" s="55"/>
      <c r="G135" s="14"/>
      <c r="H135" s="55"/>
      <c r="I135" s="14"/>
      <c r="J135" s="55"/>
      <c r="K135" s="14"/>
      <c r="L135" s="55"/>
      <c r="M135" s="14"/>
      <c r="N135" s="55"/>
      <c r="O135" s="14"/>
      <c r="P135" s="55"/>
      <c r="Q135" s="14"/>
      <c r="R135" s="55"/>
      <c r="S135" s="14"/>
      <c r="T135" s="55"/>
      <c r="U135" s="14"/>
      <c r="V135" s="55"/>
      <c r="W135" s="14"/>
      <c r="X135" s="55"/>
      <c r="Y135" s="14"/>
      <c r="Z135" s="21"/>
      <c r="AA135" s="21"/>
      <c r="AB135" s="21"/>
      <c r="AC135" s="2"/>
      <c r="AD135" s="2"/>
      <c r="AE135" s="2"/>
    </row>
    <row r="136" spans="2:31" ht="15">
      <c r="B136" s="20"/>
      <c r="C136" s="19"/>
      <c r="D136" s="19"/>
      <c r="E136" s="19"/>
      <c r="F136" s="55"/>
      <c r="G136" s="18"/>
      <c r="H136" s="55"/>
      <c r="I136" s="18"/>
      <c r="J136" s="55"/>
      <c r="K136" s="18"/>
      <c r="L136" s="55"/>
      <c r="M136" s="18"/>
      <c r="N136" s="55"/>
      <c r="O136" s="18"/>
      <c r="P136" s="55"/>
      <c r="Q136" s="18"/>
      <c r="R136" s="55"/>
      <c r="S136" s="18"/>
      <c r="T136" s="55"/>
      <c r="U136" s="18"/>
      <c r="V136" s="55"/>
      <c r="W136" s="18"/>
      <c r="X136" s="55"/>
      <c r="Y136" s="18"/>
      <c r="Z136" s="21"/>
      <c r="AA136" s="21"/>
      <c r="AB136" s="21"/>
      <c r="AC136" s="2"/>
      <c r="AD136" s="2"/>
      <c r="AE136" s="2"/>
    </row>
    <row r="137" spans="2:31" ht="15.75">
      <c r="B137" s="22"/>
      <c r="C137" s="19"/>
      <c r="D137" s="19"/>
      <c r="E137" s="19"/>
      <c r="F137" s="55"/>
      <c r="G137" s="14"/>
      <c r="H137" s="55"/>
      <c r="I137" s="14"/>
      <c r="J137" s="55"/>
      <c r="K137" s="14"/>
      <c r="L137" s="55"/>
      <c r="M137" s="14"/>
      <c r="N137" s="55"/>
      <c r="O137" s="14"/>
      <c r="P137" s="55"/>
      <c r="Q137" s="14"/>
      <c r="R137" s="55"/>
      <c r="S137" s="14"/>
      <c r="T137" s="55"/>
      <c r="U137" s="14"/>
      <c r="V137" s="55"/>
      <c r="W137" s="14"/>
      <c r="X137" s="55"/>
      <c r="Y137" s="14"/>
      <c r="Z137" s="21"/>
      <c r="AA137" s="21"/>
      <c r="AB137" s="21"/>
      <c r="AC137" s="2"/>
      <c r="AD137" s="2"/>
      <c r="AE137" s="2"/>
    </row>
    <row r="138" spans="2:31" ht="15">
      <c r="B138" s="20"/>
      <c r="C138" s="19"/>
      <c r="D138" s="19"/>
      <c r="E138" s="19"/>
      <c r="F138" s="55"/>
      <c r="G138" s="18"/>
      <c r="H138" s="55"/>
      <c r="I138" s="18"/>
      <c r="J138" s="55"/>
      <c r="K138" s="18"/>
      <c r="L138" s="55"/>
      <c r="M138" s="18"/>
      <c r="N138" s="55"/>
      <c r="O138" s="18"/>
      <c r="P138" s="55"/>
      <c r="Q138" s="18"/>
      <c r="R138" s="55"/>
      <c r="S138" s="18"/>
      <c r="T138" s="55"/>
      <c r="U138" s="18"/>
      <c r="V138" s="55"/>
      <c r="W138" s="18"/>
      <c r="X138" s="55"/>
      <c r="Y138" s="18"/>
      <c r="Z138" s="21"/>
      <c r="AA138" s="21"/>
      <c r="AB138" s="21"/>
      <c r="AC138" s="2"/>
      <c r="AD138" s="2"/>
      <c r="AE138" s="2"/>
    </row>
    <row r="139" spans="2:31" ht="15.75">
      <c r="B139" s="22"/>
      <c r="C139" s="19"/>
      <c r="D139" s="19"/>
      <c r="E139" s="19"/>
      <c r="F139" s="55"/>
      <c r="G139" s="14"/>
      <c r="H139" s="55"/>
      <c r="I139" s="14"/>
      <c r="J139" s="55"/>
      <c r="K139" s="14"/>
      <c r="L139" s="55"/>
      <c r="M139" s="14"/>
      <c r="N139" s="55"/>
      <c r="O139" s="14"/>
      <c r="P139" s="55"/>
      <c r="Q139" s="14"/>
      <c r="R139" s="55"/>
      <c r="S139" s="14"/>
      <c r="T139" s="55"/>
      <c r="U139" s="14"/>
      <c r="V139" s="55"/>
      <c r="W139" s="14"/>
      <c r="X139" s="55"/>
      <c r="Y139" s="14"/>
      <c r="Z139" s="21"/>
      <c r="AA139" s="21"/>
      <c r="AB139" s="21"/>
      <c r="AC139" s="2"/>
      <c r="AD139" s="2"/>
      <c r="AE139" s="2"/>
    </row>
    <row r="140" spans="2:31" ht="12.75">
      <c r="B140" s="2"/>
      <c r="C140" s="2"/>
      <c r="D140" s="2"/>
      <c r="E140" s="2"/>
      <c r="F140" s="56"/>
      <c r="G140" s="2"/>
      <c r="H140" s="56"/>
      <c r="I140" s="2"/>
      <c r="J140" s="56"/>
      <c r="K140" s="2"/>
      <c r="L140" s="56"/>
      <c r="M140" s="2"/>
      <c r="N140" s="56"/>
      <c r="O140" s="2"/>
      <c r="P140" s="56"/>
      <c r="Q140" s="2"/>
      <c r="R140" s="56"/>
      <c r="S140" s="2"/>
      <c r="T140" s="56"/>
      <c r="U140" s="2"/>
      <c r="V140" s="56"/>
      <c r="W140" s="2"/>
      <c r="X140" s="56"/>
      <c r="Y140" s="2"/>
      <c r="Z140" s="2"/>
      <c r="AA140" s="2"/>
      <c r="AB140" s="2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28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</sheetData>
  <sheetProtection/>
  <mergeCells count="599">
    <mergeCell ref="AA68:AA69"/>
    <mergeCell ref="X66:X67"/>
    <mergeCell ref="AA66:AA67"/>
    <mergeCell ref="Z68:Z69"/>
    <mergeCell ref="Z62:Z63"/>
    <mergeCell ref="B68:B69"/>
    <mergeCell ref="C68:C69"/>
    <mergeCell ref="D68:D69"/>
    <mergeCell ref="E68:E69"/>
    <mergeCell ref="F68:F69"/>
    <mergeCell ref="X62:X63"/>
    <mergeCell ref="P66:P67"/>
    <mergeCell ref="R66:R67"/>
    <mergeCell ref="N68:N69"/>
    <mergeCell ref="P68:P69"/>
    <mergeCell ref="X68:X69"/>
    <mergeCell ref="R68:R69"/>
    <mergeCell ref="V68:V69"/>
    <mergeCell ref="T68:T69"/>
    <mergeCell ref="J66:J67"/>
    <mergeCell ref="L66:L67"/>
    <mergeCell ref="H68:H69"/>
    <mergeCell ref="J68:J69"/>
    <mergeCell ref="L68:L69"/>
    <mergeCell ref="N64:N65"/>
    <mergeCell ref="P64:P65"/>
    <mergeCell ref="R64:R65"/>
    <mergeCell ref="X60:X61"/>
    <mergeCell ref="N66:N67"/>
    <mergeCell ref="B64:B65"/>
    <mergeCell ref="C64:C65"/>
    <mergeCell ref="D64:D65"/>
    <mergeCell ref="E64:E65"/>
    <mergeCell ref="F64:F65"/>
    <mergeCell ref="H64:H65"/>
    <mergeCell ref="B66:B67"/>
    <mergeCell ref="C66:C67"/>
    <mergeCell ref="D66:D67"/>
    <mergeCell ref="E66:E67"/>
    <mergeCell ref="F66:F67"/>
    <mergeCell ref="H66:H67"/>
    <mergeCell ref="J64:J65"/>
    <mergeCell ref="L64:L65"/>
    <mergeCell ref="AA60:AA61"/>
    <mergeCell ref="B62:B63"/>
    <mergeCell ref="C62:C63"/>
    <mergeCell ref="D62:D63"/>
    <mergeCell ref="E62:E63"/>
    <mergeCell ref="F62:F63"/>
    <mergeCell ref="H62:H63"/>
    <mergeCell ref="J62:J63"/>
    <mergeCell ref="L62:L63"/>
    <mergeCell ref="AA62:AA63"/>
    <mergeCell ref="N62:N63"/>
    <mergeCell ref="P62:P63"/>
    <mergeCell ref="R62:R63"/>
    <mergeCell ref="V62:V63"/>
    <mergeCell ref="T62:T63"/>
    <mergeCell ref="R58:R59"/>
    <mergeCell ref="V58:V59"/>
    <mergeCell ref="F58:F59"/>
    <mergeCell ref="H58:H59"/>
    <mergeCell ref="J58:J59"/>
    <mergeCell ref="L58:L59"/>
    <mergeCell ref="T58:T59"/>
    <mergeCell ref="B60:B61"/>
    <mergeCell ref="C60:C61"/>
    <mergeCell ref="D60:D61"/>
    <mergeCell ref="E60:E61"/>
    <mergeCell ref="N58:N59"/>
    <mergeCell ref="P58:P59"/>
    <mergeCell ref="N60:N61"/>
    <mergeCell ref="P60:P61"/>
    <mergeCell ref="B58:B59"/>
    <mergeCell ref="C58:C59"/>
    <mergeCell ref="R60:R61"/>
    <mergeCell ref="V60:V61"/>
    <mergeCell ref="F60:F61"/>
    <mergeCell ref="H60:H61"/>
    <mergeCell ref="J60:J61"/>
    <mergeCell ref="L60:L61"/>
    <mergeCell ref="D58:D59"/>
    <mergeCell ref="L54:L55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N50:N51"/>
    <mergeCell ref="P50:P51"/>
    <mergeCell ref="R50:R51"/>
    <mergeCell ref="V50:V51"/>
    <mergeCell ref="N54:N55"/>
    <mergeCell ref="P54:P55"/>
    <mergeCell ref="R54:R55"/>
    <mergeCell ref="V54:V55"/>
    <mergeCell ref="T54:T55"/>
    <mergeCell ref="N52:N53"/>
    <mergeCell ref="X54:X55"/>
    <mergeCell ref="R48:R49"/>
    <mergeCell ref="V48:V49"/>
    <mergeCell ref="F48:F49"/>
    <mergeCell ref="H48:H49"/>
    <mergeCell ref="J48:J49"/>
    <mergeCell ref="L48:L49"/>
    <mergeCell ref="L50:L51"/>
    <mergeCell ref="N48:N49"/>
    <mergeCell ref="P48:P49"/>
    <mergeCell ref="T50:T51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T46:T47"/>
    <mergeCell ref="N40:N41"/>
    <mergeCell ref="P40:P41"/>
    <mergeCell ref="R40:R41"/>
    <mergeCell ref="V40:V41"/>
    <mergeCell ref="F40:F41"/>
    <mergeCell ref="H40:H41"/>
    <mergeCell ref="J40:J41"/>
    <mergeCell ref="L40:L41"/>
    <mergeCell ref="N42:N43"/>
    <mergeCell ref="P42:P43"/>
    <mergeCell ref="R42:R43"/>
    <mergeCell ref="V42:V43"/>
    <mergeCell ref="F42:F43"/>
    <mergeCell ref="H42:H43"/>
    <mergeCell ref="J42:J43"/>
    <mergeCell ref="L42:L43"/>
    <mergeCell ref="T42:T43"/>
    <mergeCell ref="P34:P35"/>
    <mergeCell ref="R34:R35"/>
    <mergeCell ref="T34:T35"/>
    <mergeCell ref="P32:P33"/>
    <mergeCell ref="V34:V35"/>
    <mergeCell ref="Z32:Z33"/>
    <mergeCell ref="AA32:AA33"/>
    <mergeCell ref="L38:L39"/>
    <mergeCell ref="N38:N39"/>
    <mergeCell ref="P38:P39"/>
    <mergeCell ref="R38:R39"/>
    <mergeCell ref="T38:T39"/>
    <mergeCell ref="Z38:Z39"/>
    <mergeCell ref="N34:N35"/>
    <mergeCell ref="L36:L37"/>
    <mergeCell ref="P36:P37"/>
    <mergeCell ref="R36:R37"/>
    <mergeCell ref="V36:V37"/>
    <mergeCell ref="X36:X37"/>
    <mergeCell ref="AA36:AA37"/>
    <mergeCell ref="X34:X35"/>
    <mergeCell ref="Z34:Z35"/>
    <mergeCell ref="AA34:AA35"/>
    <mergeCell ref="L32:L33"/>
    <mergeCell ref="A1:AB1"/>
    <mergeCell ref="X3:AB3"/>
    <mergeCell ref="B3:W3"/>
    <mergeCell ref="E30:E31"/>
    <mergeCell ref="F30:F31"/>
    <mergeCell ref="H30:H31"/>
    <mergeCell ref="J30:J31"/>
    <mergeCell ref="L30:L31"/>
    <mergeCell ref="R30:R31"/>
    <mergeCell ref="K2:AB2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N32:N33"/>
    <mergeCell ref="T32:T33"/>
    <mergeCell ref="X32:X33"/>
    <mergeCell ref="R32:R33"/>
    <mergeCell ref="AA12:AA13"/>
    <mergeCell ref="AA6:AA7"/>
    <mergeCell ref="AB6:AB7"/>
    <mergeCell ref="Z8:Z9"/>
    <mergeCell ref="AA8:AA9"/>
    <mergeCell ref="X24:X25"/>
    <mergeCell ref="V26:V27"/>
    <mergeCell ref="X26:X27"/>
    <mergeCell ref="Z6:Z7"/>
    <mergeCell ref="Z12:Z13"/>
    <mergeCell ref="Z20:Z21"/>
    <mergeCell ref="Z14:Z15"/>
    <mergeCell ref="AA14:AA15"/>
    <mergeCell ref="Z18:Z19"/>
    <mergeCell ref="AA18:AA19"/>
    <mergeCell ref="AA26:AA27"/>
    <mergeCell ref="V18:V19"/>
    <mergeCell ref="X12:X13"/>
    <mergeCell ref="V14:V15"/>
    <mergeCell ref="V20:V21"/>
    <mergeCell ref="D4:D5"/>
    <mergeCell ref="E4:E5"/>
    <mergeCell ref="J50:J51"/>
    <mergeCell ref="J10:J11"/>
    <mergeCell ref="H28:H29"/>
    <mergeCell ref="B32:B33"/>
    <mergeCell ref="C32:C33"/>
    <mergeCell ref="D32:D33"/>
    <mergeCell ref="E32:E33"/>
    <mergeCell ref="F32:F33"/>
    <mergeCell ref="H32:H33"/>
    <mergeCell ref="J32:J33"/>
    <mergeCell ref="B34:B35"/>
    <mergeCell ref="C34:C35"/>
    <mergeCell ref="D34:D35"/>
    <mergeCell ref="F34:F35"/>
    <mergeCell ref="F38:F39"/>
    <mergeCell ref="H38:H39"/>
    <mergeCell ref="J38:J39"/>
    <mergeCell ref="B4:B5"/>
    <mergeCell ref="C4:C5"/>
    <mergeCell ref="J28:J29"/>
    <mergeCell ref="F28:F29"/>
    <mergeCell ref="F16:F17"/>
    <mergeCell ref="Z50:Z51"/>
    <mergeCell ref="F52:F53"/>
    <mergeCell ref="H52:H53"/>
    <mergeCell ref="J52:J53"/>
    <mergeCell ref="L52:L53"/>
    <mergeCell ref="F50:F51"/>
    <mergeCell ref="H50:H51"/>
    <mergeCell ref="X20:X21"/>
    <mergeCell ref="V16:V17"/>
    <mergeCell ref="X16:X17"/>
    <mergeCell ref="X18:X19"/>
    <mergeCell ref="N30:N31"/>
    <mergeCell ref="P30:P31"/>
    <mergeCell ref="Z28:Z29"/>
    <mergeCell ref="L28:L29"/>
    <mergeCell ref="N28:N29"/>
    <mergeCell ref="L26:L27"/>
    <mergeCell ref="N26:N27"/>
    <mergeCell ref="R24:R25"/>
    <mergeCell ref="J26:J27"/>
    <mergeCell ref="P26:P27"/>
    <mergeCell ref="R26:R27"/>
    <mergeCell ref="J24:J25"/>
    <mergeCell ref="L24:L25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N24:N25"/>
    <mergeCell ref="P24:P25"/>
    <mergeCell ref="H24:H25"/>
    <mergeCell ref="H22:H23"/>
    <mergeCell ref="H26:H27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F18:F19"/>
    <mergeCell ref="F20:F21"/>
    <mergeCell ref="F22:F23"/>
    <mergeCell ref="F24:F25"/>
    <mergeCell ref="H20:H21"/>
    <mergeCell ref="F26:F27"/>
    <mergeCell ref="J22:J23"/>
    <mergeCell ref="H18:H19"/>
    <mergeCell ref="J18:J19"/>
    <mergeCell ref="J20:J21"/>
    <mergeCell ref="R22:R23"/>
    <mergeCell ref="T8:T9"/>
    <mergeCell ref="R18:R19"/>
    <mergeCell ref="R14:R15"/>
    <mergeCell ref="T20:T21"/>
    <mergeCell ref="R10:R11"/>
    <mergeCell ref="R12:R13"/>
    <mergeCell ref="R16:R17"/>
    <mergeCell ref="F10:F11"/>
    <mergeCell ref="F12:F13"/>
    <mergeCell ref="F14:F15"/>
    <mergeCell ref="P20:P21"/>
    <mergeCell ref="R20:R21"/>
    <mergeCell ref="L18:L19"/>
    <mergeCell ref="L22:L23"/>
    <mergeCell ref="N22:N23"/>
    <mergeCell ref="P18:P19"/>
    <mergeCell ref="N18:N19"/>
    <mergeCell ref="P22:P23"/>
    <mergeCell ref="N16:N17"/>
    <mergeCell ref="L14:L15"/>
    <mergeCell ref="N14:N15"/>
    <mergeCell ref="L20:L21"/>
    <mergeCell ref="N20:N21"/>
    <mergeCell ref="AB20:AB21"/>
    <mergeCell ref="AA22:AA23"/>
    <mergeCell ref="Z24:Z25"/>
    <mergeCell ref="AA24:AA25"/>
    <mergeCell ref="AB22:AB23"/>
    <mergeCell ref="T26:T27"/>
    <mergeCell ref="AB26:AB27"/>
    <mergeCell ref="T24:T25"/>
    <mergeCell ref="AB24:AB25"/>
    <mergeCell ref="V22:V23"/>
    <mergeCell ref="X22:X23"/>
    <mergeCell ref="V24:V25"/>
    <mergeCell ref="Z26:Z27"/>
    <mergeCell ref="T22:T23"/>
    <mergeCell ref="AB12:AB13"/>
    <mergeCell ref="T12:T13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10:X11"/>
    <mergeCell ref="AB38:AB39"/>
    <mergeCell ref="T36:T37"/>
    <mergeCell ref="Z36:Z37"/>
    <mergeCell ref="AB36:AB37"/>
    <mergeCell ref="V38:V39"/>
    <mergeCell ref="X38:X39"/>
    <mergeCell ref="AA38:AA39"/>
    <mergeCell ref="X30:X31"/>
    <mergeCell ref="Z30:Z31"/>
    <mergeCell ref="AA30:AA31"/>
    <mergeCell ref="AB32:AB33"/>
    <mergeCell ref="AB34:AB35"/>
    <mergeCell ref="AA28:AA29"/>
    <mergeCell ref="AB68:AB69"/>
    <mergeCell ref="T28:T29"/>
    <mergeCell ref="P28:P29"/>
    <mergeCell ref="R28:R29"/>
    <mergeCell ref="T30:T31"/>
    <mergeCell ref="AB30:AB31"/>
    <mergeCell ref="V32:V33"/>
    <mergeCell ref="P52:P53"/>
    <mergeCell ref="Z66:Z67"/>
    <mergeCell ref="T60:T61"/>
    <mergeCell ref="AB66:AB67"/>
    <mergeCell ref="T64:T65"/>
    <mergeCell ref="Z64:Z65"/>
    <mergeCell ref="AB64:AB65"/>
    <mergeCell ref="X64:X65"/>
    <mergeCell ref="AA64:AA65"/>
    <mergeCell ref="V64:V65"/>
    <mergeCell ref="V66:V67"/>
    <mergeCell ref="T66:T67"/>
    <mergeCell ref="AB54:AB55"/>
    <mergeCell ref="T52:T53"/>
    <mergeCell ref="Z52:Z53"/>
    <mergeCell ref="AB52:AB5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20:B21"/>
    <mergeCell ref="B14:B15"/>
    <mergeCell ref="C14:C15"/>
    <mergeCell ref="D14:D15"/>
    <mergeCell ref="E14:E15"/>
    <mergeCell ref="B16:B17"/>
    <mergeCell ref="C16:C17"/>
    <mergeCell ref="D16:D17"/>
    <mergeCell ref="E16:E17"/>
    <mergeCell ref="E22:E23"/>
    <mergeCell ref="D36:D37"/>
    <mergeCell ref="E36:E37"/>
    <mergeCell ref="E34:E35"/>
    <mergeCell ref="AB14:AB15"/>
    <mergeCell ref="AB16:AB17"/>
    <mergeCell ref="Z16:Z17"/>
    <mergeCell ref="AA16:AA17"/>
    <mergeCell ref="AB28:AB29"/>
    <mergeCell ref="V30:V31"/>
    <mergeCell ref="D22:D23"/>
    <mergeCell ref="E26:E27"/>
    <mergeCell ref="D30:D31"/>
    <mergeCell ref="D28:D29"/>
    <mergeCell ref="D24:D25"/>
    <mergeCell ref="E24:E25"/>
    <mergeCell ref="E28:E29"/>
    <mergeCell ref="D26:D27"/>
    <mergeCell ref="D20:D21"/>
    <mergeCell ref="E20:E21"/>
    <mergeCell ref="D18:D19"/>
    <mergeCell ref="E18:E19"/>
    <mergeCell ref="V28:V29"/>
    <mergeCell ref="X28:X29"/>
    <mergeCell ref="E58:E59"/>
    <mergeCell ref="C50:C51"/>
    <mergeCell ref="D50:D51"/>
    <mergeCell ref="E50:E51"/>
    <mergeCell ref="D56:D5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E42:E43"/>
    <mergeCell ref="B54:B55"/>
    <mergeCell ref="B50:B51"/>
    <mergeCell ref="B46:B47"/>
    <mergeCell ref="B56:B57"/>
    <mergeCell ref="C56:C57"/>
    <mergeCell ref="B48:B49"/>
    <mergeCell ref="C46:C47"/>
    <mergeCell ref="B52:B53"/>
    <mergeCell ref="E52:E53"/>
    <mergeCell ref="J36:J37"/>
    <mergeCell ref="E56:E57"/>
    <mergeCell ref="C54:C55"/>
    <mergeCell ref="D54:D55"/>
    <mergeCell ref="E54:E55"/>
    <mergeCell ref="F36:F37"/>
    <mergeCell ref="H36:H37"/>
    <mergeCell ref="C48:C49"/>
    <mergeCell ref="D48:D49"/>
    <mergeCell ref="E48:E49"/>
    <mergeCell ref="D40:D41"/>
    <mergeCell ref="E40:E41"/>
    <mergeCell ref="D52:D53"/>
    <mergeCell ref="C52:C53"/>
    <mergeCell ref="F54:F55"/>
    <mergeCell ref="H54:H55"/>
    <mergeCell ref="J54:J55"/>
    <mergeCell ref="B38:B39"/>
    <mergeCell ref="C38:C39"/>
    <mergeCell ref="D38:D39"/>
    <mergeCell ref="E38:E39"/>
    <mergeCell ref="B40:B41"/>
    <mergeCell ref="C40:C41"/>
    <mergeCell ref="AB56:AB57"/>
    <mergeCell ref="X56:X57"/>
    <mergeCell ref="AA56:AA57"/>
    <mergeCell ref="Z46:Z47"/>
    <mergeCell ref="AB46:AB47"/>
    <mergeCell ref="T44:T45"/>
    <mergeCell ref="Z44:Z45"/>
    <mergeCell ref="AB44:AB45"/>
    <mergeCell ref="X44:X45"/>
    <mergeCell ref="AA44:AA45"/>
    <mergeCell ref="X46:X47"/>
    <mergeCell ref="AA46:AA47"/>
    <mergeCell ref="Z42:Z43"/>
    <mergeCell ref="AB42:AB43"/>
    <mergeCell ref="T40:T41"/>
    <mergeCell ref="Z40:Z41"/>
    <mergeCell ref="AB40:AB41"/>
    <mergeCell ref="X40:X41"/>
    <mergeCell ref="L34:L35"/>
    <mergeCell ref="AB62:AB63"/>
    <mergeCell ref="Z58:Z59"/>
    <mergeCell ref="AB58:AB59"/>
    <mergeCell ref="T56:T57"/>
    <mergeCell ref="Z56:Z57"/>
    <mergeCell ref="X58:X59"/>
    <mergeCell ref="AA58:AA59"/>
    <mergeCell ref="Z60:Z61"/>
    <mergeCell ref="AB60:AB61"/>
    <mergeCell ref="AA54:AA55"/>
    <mergeCell ref="AA52:AA53"/>
    <mergeCell ref="Z54:Z55"/>
    <mergeCell ref="AB50:AB51"/>
    <mergeCell ref="T48:T49"/>
    <mergeCell ref="Z48:Z49"/>
    <mergeCell ref="AB48:AB49"/>
    <mergeCell ref="AA50:AA51"/>
    <mergeCell ref="X48:X49"/>
    <mergeCell ref="AA48:AA49"/>
    <mergeCell ref="X50:X51"/>
    <mergeCell ref="AA40:AA41"/>
    <mergeCell ref="X42:X43"/>
    <mergeCell ref="AA42:AA43"/>
    <mergeCell ref="A14:A15"/>
    <mergeCell ref="A16:A17"/>
    <mergeCell ref="A18:A19"/>
    <mergeCell ref="A20:A21"/>
    <mergeCell ref="N36:N37"/>
    <mergeCell ref="H34:H35"/>
    <mergeCell ref="J34:J35"/>
    <mergeCell ref="B22:B23"/>
    <mergeCell ref="C22:C23"/>
    <mergeCell ref="B30:B31"/>
    <mergeCell ref="C30:C31"/>
    <mergeCell ref="B28:B29"/>
    <mergeCell ref="C28:C29"/>
    <mergeCell ref="B24:B25"/>
    <mergeCell ref="C24:C25"/>
    <mergeCell ref="B36:B37"/>
    <mergeCell ref="C36:C37"/>
    <mergeCell ref="B26:B27"/>
    <mergeCell ref="C26:C27"/>
    <mergeCell ref="C20:C21"/>
    <mergeCell ref="B18:B19"/>
    <mergeCell ref="C18:C19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58:A59"/>
    <mergeCell ref="A60:A61"/>
    <mergeCell ref="A62:A63"/>
    <mergeCell ref="A64:A65"/>
    <mergeCell ref="A66:A67"/>
    <mergeCell ref="A46:A47"/>
    <mergeCell ref="A48:A49"/>
    <mergeCell ref="A50:A51"/>
    <mergeCell ref="A52:A53"/>
    <mergeCell ref="A54:A55"/>
    <mergeCell ref="A56:A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B7" sqref="B7:B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210" t="s">
        <v>61</v>
      </c>
      <c r="B1" s="210"/>
      <c r="C1" s="210"/>
      <c r="D1" s="210"/>
      <c r="E1" s="210"/>
      <c r="F1" s="210"/>
      <c r="G1" s="210"/>
    </row>
    <row r="2" spans="1:10" s="61" customFormat="1" ht="24" customHeight="1">
      <c r="A2" s="195" t="str">
        <f>HYPERLINK('[1]реквизиты'!$A$2)</f>
        <v>XXXXIII Всероссийский турнир по самбо пам. Н.С. Талалушкина</v>
      </c>
      <c r="B2" s="195"/>
      <c r="C2" s="195"/>
      <c r="D2" s="195"/>
      <c r="E2" s="195"/>
      <c r="F2" s="195"/>
      <c r="G2" s="195"/>
      <c r="H2" s="62"/>
      <c r="I2" s="62"/>
      <c r="J2" s="62"/>
    </row>
    <row r="3" spans="1:7" s="61" customFormat="1" ht="21.75" customHeight="1">
      <c r="A3" s="196" t="str">
        <f>HYPERLINK('[1]реквизиты'!$A$3)</f>
        <v>20-22 августа 2013 года            город Кстово</v>
      </c>
      <c r="B3" s="196"/>
      <c r="C3" s="196"/>
      <c r="D3" s="196"/>
      <c r="E3" s="196"/>
      <c r="F3" s="196"/>
      <c r="G3" s="196"/>
    </row>
    <row r="4" s="61" customFormat="1" ht="21.75" customHeight="1">
      <c r="D4" s="63" t="s">
        <v>75</v>
      </c>
    </row>
    <row r="5" spans="1:7" s="61" customFormat="1" ht="15.75">
      <c r="A5" s="192" t="s">
        <v>1</v>
      </c>
      <c r="B5" s="197" t="s">
        <v>5</v>
      </c>
      <c r="C5" s="192" t="s">
        <v>2</v>
      </c>
      <c r="D5" s="192" t="s">
        <v>3</v>
      </c>
      <c r="E5" s="192" t="s">
        <v>37</v>
      </c>
      <c r="F5" s="192" t="s">
        <v>8</v>
      </c>
      <c r="G5" s="192" t="s">
        <v>9</v>
      </c>
    </row>
    <row r="6" spans="1:7" s="61" customFormat="1" ht="15.75">
      <c r="A6" s="192"/>
      <c r="B6" s="192"/>
      <c r="C6" s="198"/>
      <c r="D6" s="198"/>
      <c r="E6" s="198"/>
      <c r="F6" s="198"/>
      <c r="G6" s="198"/>
    </row>
    <row r="7" spans="1:7" s="61" customFormat="1" ht="17.25" customHeight="1">
      <c r="A7" s="188" t="s">
        <v>10</v>
      </c>
      <c r="B7" s="194">
        <v>1</v>
      </c>
      <c r="C7" s="185" t="s">
        <v>72</v>
      </c>
      <c r="D7" s="186" t="s">
        <v>76</v>
      </c>
      <c r="E7" s="187" t="s">
        <v>71</v>
      </c>
      <c r="F7" s="187"/>
      <c r="G7" s="184" t="s">
        <v>77</v>
      </c>
    </row>
    <row r="8" spans="1:7" s="61" customFormat="1" ht="17.25" customHeight="1">
      <c r="A8" s="188"/>
      <c r="B8" s="194"/>
      <c r="C8" s="185"/>
      <c r="D8" s="186"/>
      <c r="E8" s="187"/>
      <c r="F8" s="187"/>
      <c r="G8" s="184"/>
    </row>
    <row r="9" spans="1:7" s="61" customFormat="1" ht="17.25" customHeight="1">
      <c r="A9" s="188" t="s">
        <v>11</v>
      </c>
      <c r="B9" s="194">
        <v>2</v>
      </c>
      <c r="C9" s="185" t="s">
        <v>73</v>
      </c>
      <c r="D9" s="186" t="s">
        <v>78</v>
      </c>
      <c r="E9" s="187" t="s">
        <v>79</v>
      </c>
      <c r="F9" s="187"/>
      <c r="G9" s="184" t="s">
        <v>74</v>
      </c>
    </row>
    <row r="10" spans="1:7" s="61" customFormat="1" ht="17.25" customHeight="1">
      <c r="A10" s="188"/>
      <c r="B10" s="194"/>
      <c r="C10" s="185"/>
      <c r="D10" s="186"/>
      <c r="E10" s="187"/>
      <c r="F10" s="187"/>
      <c r="G10" s="184"/>
    </row>
    <row r="11" spans="1:7" s="61" customFormat="1" ht="17.25" customHeight="1" hidden="1">
      <c r="A11" s="188" t="s">
        <v>12</v>
      </c>
      <c r="B11" s="194"/>
      <c r="C11" s="185"/>
      <c r="D11" s="186"/>
      <c r="E11" s="187"/>
      <c r="F11" s="187"/>
      <c r="G11" s="184"/>
    </row>
    <row r="12" spans="1:7" s="61" customFormat="1" ht="17.25" customHeight="1" hidden="1">
      <c r="A12" s="188"/>
      <c r="B12" s="194"/>
      <c r="C12" s="185"/>
      <c r="D12" s="186"/>
      <c r="E12" s="187"/>
      <c r="F12" s="187"/>
      <c r="G12" s="184"/>
    </row>
    <row r="13" spans="1:7" s="61" customFormat="1" ht="17.25" customHeight="1" hidden="1">
      <c r="A13" s="188" t="s">
        <v>13</v>
      </c>
      <c r="B13" s="194">
        <v>4</v>
      </c>
      <c r="C13" s="185"/>
      <c r="D13" s="186"/>
      <c r="E13" s="187"/>
      <c r="F13" s="187"/>
      <c r="G13" s="184"/>
    </row>
    <row r="14" spans="1:7" s="61" customFormat="1" ht="17.25" customHeight="1" hidden="1">
      <c r="A14" s="188"/>
      <c r="B14" s="194"/>
      <c r="C14" s="185"/>
      <c r="D14" s="186"/>
      <c r="E14" s="187"/>
      <c r="F14" s="187"/>
      <c r="G14" s="184"/>
    </row>
    <row r="15" spans="1:7" s="61" customFormat="1" ht="17.25" customHeight="1" hidden="1">
      <c r="A15" s="188" t="s">
        <v>14</v>
      </c>
      <c r="B15" s="194">
        <v>5</v>
      </c>
      <c r="C15" s="185"/>
      <c r="D15" s="186"/>
      <c r="E15" s="187"/>
      <c r="F15" s="187"/>
      <c r="G15" s="184"/>
    </row>
    <row r="16" spans="1:7" s="61" customFormat="1" ht="17.25" customHeight="1" hidden="1">
      <c r="A16" s="188"/>
      <c r="B16" s="194"/>
      <c r="C16" s="185"/>
      <c r="D16" s="186"/>
      <c r="E16" s="187"/>
      <c r="F16" s="187"/>
      <c r="G16" s="184"/>
    </row>
    <row r="17" spans="1:7" s="61" customFormat="1" ht="17.25" customHeight="1" hidden="1">
      <c r="A17" s="188" t="s">
        <v>15</v>
      </c>
      <c r="B17" s="189">
        <v>6</v>
      </c>
      <c r="C17" s="190"/>
      <c r="D17" s="191"/>
      <c r="E17" s="193"/>
      <c r="F17" s="188"/>
      <c r="G17" s="190"/>
    </row>
    <row r="18" spans="1:7" s="61" customFormat="1" ht="17.25" customHeight="1" hidden="1">
      <c r="A18" s="188"/>
      <c r="B18" s="189"/>
      <c r="C18" s="190"/>
      <c r="D18" s="192"/>
      <c r="E18" s="193"/>
      <c r="F18" s="188"/>
      <c r="G18" s="190"/>
    </row>
    <row r="19" spans="1:7" s="61" customFormat="1" ht="17.25" customHeight="1" hidden="1">
      <c r="A19" s="188" t="s">
        <v>16</v>
      </c>
      <c r="B19" s="189">
        <v>7</v>
      </c>
      <c r="C19" s="185"/>
      <c r="D19" s="186"/>
      <c r="E19" s="187"/>
      <c r="F19" s="187"/>
      <c r="G19" s="184"/>
    </row>
    <row r="20" spans="1:7" s="61" customFormat="1" ht="17.25" customHeight="1" hidden="1">
      <c r="A20" s="188"/>
      <c r="B20" s="189"/>
      <c r="C20" s="185"/>
      <c r="D20" s="186"/>
      <c r="E20" s="187"/>
      <c r="F20" s="187"/>
      <c r="G20" s="184"/>
    </row>
    <row r="21" spans="1:7" s="61" customFormat="1" ht="17.25" customHeight="1" hidden="1">
      <c r="A21" s="188" t="s">
        <v>17</v>
      </c>
      <c r="B21" s="189">
        <v>8</v>
      </c>
      <c r="C21" s="185"/>
      <c r="D21" s="186"/>
      <c r="E21" s="187"/>
      <c r="F21" s="187"/>
      <c r="G21" s="184"/>
    </row>
    <row r="22" spans="1:7" s="61" customFormat="1" ht="17.25" customHeight="1" hidden="1">
      <c r="A22" s="188"/>
      <c r="B22" s="189"/>
      <c r="C22" s="185"/>
      <c r="D22" s="186"/>
      <c r="E22" s="187"/>
      <c r="F22" s="187"/>
      <c r="G22" s="184"/>
    </row>
    <row r="23" spans="1:7" s="61" customFormat="1" ht="17.25" customHeight="1" hidden="1">
      <c r="A23" s="188" t="s">
        <v>18</v>
      </c>
      <c r="B23" s="189">
        <v>9</v>
      </c>
      <c r="C23" s="185"/>
      <c r="D23" s="186"/>
      <c r="E23" s="187"/>
      <c r="F23" s="187"/>
      <c r="G23" s="184"/>
    </row>
    <row r="24" spans="1:7" s="61" customFormat="1" ht="17.25" customHeight="1" hidden="1">
      <c r="A24" s="188"/>
      <c r="B24" s="189"/>
      <c r="C24" s="185"/>
      <c r="D24" s="186"/>
      <c r="E24" s="187"/>
      <c r="F24" s="187"/>
      <c r="G24" s="184"/>
    </row>
    <row r="25" spans="1:7" s="61" customFormat="1" ht="17.25" customHeight="1" hidden="1">
      <c r="A25" s="188" t="s">
        <v>19</v>
      </c>
      <c r="B25" s="189">
        <v>10</v>
      </c>
      <c r="C25" s="185"/>
      <c r="D25" s="186"/>
      <c r="E25" s="187"/>
      <c r="F25" s="187"/>
      <c r="G25" s="184"/>
    </row>
    <row r="26" spans="1:7" s="61" customFormat="1" ht="17.25" customHeight="1" hidden="1">
      <c r="A26" s="188"/>
      <c r="B26" s="189"/>
      <c r="C26" s="185"/>
      <c r="D26" s="186"/>
      <c r="E26" s="187"/>
      <c r="F26" s="187"/>
      <c r="G26" s="184"/>
    </row>
    <row r="27" spans="1:7" s="61" customFormat="1" ht="17.25" customHeight="1" hidden="1">
      <c r="A27" s="188" t="s">
        <v>20</v>
      </c>
      <c r="B27" s="189">
        <v>11</v>
      </c>
      <c r="C27" s="185"/>
      <c r="D27" s="186"/>
      <c r="E27" s="187"/>
      <c r="F27" s="187"/>
      <c r="G27" s="184"/>
    </row>
    <row r="28" spans="1:7" s="61" customFormat="1" ht="17.25" customHeight="1" hidden="1">
      <c r="A28" s="188"/>
      <c r="B28" s="189"/>
      <c r="C28" s="185"/>
      <c r="D28" s="186"/>
      <c r="E28" s="187"/>
      <c r="F28" s="187"/>
      <c r="G28" s="184"/>
    </row>
    <row r="29" spans="1:7" s="61" customFormat="1" ht="17.25" customHeight="1" hidden="1">
      <c r="A29" s="188" t="s">
        <v>21</v>
      </c>
      <c r="B29" s="189">
        <v>12</v>
      </c>
      <c r="C29" s="185"/>
      <c r="D29" s="186"/>
      <c r="E29" s="187"/>
      <c r="F29" s="187"/>
      <c r="G29" s="184"/>
    </row>
    <row r="30" spans="1:7" s="61" customFormat="1" ht="17.25" customHeight="1" hidden="1">
      <c r="A30" s="188"/>
      <c r="B30" s="189"/>
      <c r="C30" s="185"/>
      <c r="D30" s="186"/>
      <c r="E30" s="187"/>
      <c r="F30" s="187"/>
      <c r="G30" s="184"/>
    </row>
    <row r="31" spans="1:7" s="61" customFormat="1" ht="17.25" customHeight="1" hidden="1">
      <c r="A31" s="188" t="s">
        <v>38</v>
      </c>
      <c r="B31" s="189">
        <v>13</v>
      </c>
      <c r="C31" s="185"/>
      <c r="D31" s="186"/>
      <c r="E31" s="187"/>
      <c r="F31" s="187"/>
      <c r="G31" s="184"/>
    </row>
    <row r="32" spans="1:7" s="61" customFormat="1" ht="17.25" customHeight="1" hidden="1">
      <c r="A32" s="188"/>
      <c r="B32" s="189"/>
      <c r="C32" s="185"/>
      <c r="D32" s="186"/>
      <c r="E32" s="187"/>
      <c r="F32" s="187"/>
      <c r="G32" s="184"/>
    </row>
    <row r="33" spans="1:7" s="61" customFormat="1" ht="17.25" customHeight="1" hidden="1">
      <c r="A33" s="188" t="s">
        <v>39</v>
      </c>
      <c r="B33" s="189">
        <v>14</v>
      </c>
      <c r="C33" s="185"/>
      <c r="D33" s="186"/>
      <c r="E33" s="187"/>
      <c r="F33" s="187"/>
      <c r="G33" s="184"/>
    </row>
    <row r="34" spans="1:7" s="61" customFormat="1" ht="17.25" customHeight="1" hidden="1">
      <c r="A34" s="188"/>
      <c r="B34" s="189"/>
      <c r="C34" s="185"/>
      <c r="D34" s="186"/>
      <c r="E34" s="187"/>
      <c r="F34" s="187"/>
      <c r="G34" s="184"/>
    </row>
    <row r="35" spans="1:7" s="61" customFormat="1" ht="17.25" customHeight="1" hidden="1">
      <c r="A35" s="188" t="s">
        <v>40</v>
      </c>
      <c r="B35" s="189">
        <v>15</v>
      </c>
      <c r="C35" s="185"/>
      <c r="D35" s="186"/>
      <c r="E35" s="187"/>
      <c r="F35" s="187"/>
      <c r="G35" s="184"/>
    </row>
    <row r="36" spans="1:7" s="61" customFormat="1" ht="17.25" customHeight="1" hidden="1">
      <c r="A36" s="188"/>
      <c r="B36" s="189"/>
      <c r="C36" s="185"/>
      <c r="D36" s="186"/>
      <c r="E36" s="187"/>
      <c r="F36" s="187"/>
      <c r="G36" s="184"/>
    </row>
    <row r="37" spans="1:7" s="61" customFormat="1" ht="17.25" customHeight="1" hidden="1">
      <c r="A37" s="188" t="s">
        <v>41</v>
      </c>
      <c r="B37" s="189">
        <v>16</v>
      </c>
      <c r="C37" s="185"/>
      <c r="D37" s="186"/>
      <c r="E37" s="187"/>
      <c r="F37" s="187"/>
      <c r="G37" s="184"/>
    </row>
    <row r="38" spans="1:7" s="61" customFormat="1" ht="17.25" customHeight="1" hidden="1">
      <c r="A38" s="188"/>
      <c r="B38" s="189"/>
      <c r="C38" s="185"/>
      <c r="D38" s="186"/>
      <c r="E38" s="187"/>
      <c r="F38" s="187"/>
      <c r="G38" s="184"/>
    </row>
    <row r="39" spans="1:7" s="61" customFormat="1" ht="17.25" customHeight="1" hidden="1">
      <c r="A39" s="188" t="s">
        <v>42</v>
      </c>
      <c r="B39" s="189">
        <v>17</v>
      </c>
      <c r="C39" s="185"/>
      <c r="D39" s="186"/>
      <c r="E39" s="187"/>
      <c r="F39" s="187"/>
      <c r="G39" s="184"/>
    </row>
    <row r="40" spans="1:7" s="61" customFormat="1" ht="17.25" customHeight="1" hidden="1">
      <c r="A40" s="188"/>
      <c r="B40" s="189"/>
      <c r="C40" s="185"/>
      <c r="D40" s="186"/>
      <c r="E40" s="187"/>
      <c r="F40" s="187"/>
      <c r="G40" s="184"/>
    </row>
    <row r="41" spans="1:7" s="61" customFormat="1" ht="17.25" customHeight="1" hidden="1">
      <c r="A41" s="188" t="s">
        <v>43</v>
      </c>
      <c r="B41" s="189">
        <v>18</v>
      </c>
      <c r="C41" s="185"/>
      <c r="D41" s="186"/>
      <c r="E41" s="187"/>
      <c r="F41" s="187"/>
      <c r="G41" s="184"/>
    </row>
    <row r="42" spans="1:7" s="61" customFormat="1" ht="17.25" customHeight="1" hidden="1">
      <c r="A42" s="188"/>
      <c r="B42" s="189"/>
      <c r="C42" s="185"/>
      <c r="D42" s="186"/>
      <c r="E42" s="187"/>
      <c r="F42" s="187"/>
      <c r="G42" s="184"/>
    </row>
    <row r="43" spans="1:7" s="61" customFormat="1" ht="17.25" customHeight="1" hidden="1">
      <c r="A43" s="188" t="s">
        <v>44</v>
      </c>
      <c r="B43" s="189">
        <v>19</v>
      </c>
      <c r="C43" s="185"/>
      <c r="D43" s="186"/>
      <c r="E43" s="187"/>
      <c r="F43" s="187"/>
      <c r="G43" s="184"/>
    </row>
    <row r="44" spans="1:7" s="61" customFormat="1" ht="17.25" customHeight="1" hidden="1">
      <c r="A44" s="188"/>
      <c r="B44" s="189"/>
      <c r="C44" s="185"/>
      <c r="D44" s="186"/>
      <c r="E44" s="187"/>
      <c r="F44" s="187"/>
      <c r="G44" s="184"/>
    </row>
    <row r="45" spans="1:7" s="61" customFormat="1" ht="17.25" customHeight="1" hidden="1">
      <c r="A45" s="188" t="s">
        <v>45</v>
      </c>
      <c r="B45" s="189">
        <v>20</v>
      </c>
      <c r="C45" s="185"/>
      <c r="D45" s="186"/>
      <c r="E45" s="187"/>
      <c r="F45" s="187"/>
      <c r="G45" s="184"/>
    </row>
    <row r="46" spans="1:7" s="61" customFormat="1" ht="17.25" customHeight="1" hidden="1">
      <c r="A46" s="188"/>
      <c r="B46" s="189"/>
      <c r="C46" s="185"/>
      <c r="D46" s="186"/>
      <c r="E46" s="187"/>
      <c r="F46" s="187"/>
      <c r="G46" s="184"/>
    </row>
    <row r="47" spans="1:7" s="61" customFormat="1" ht="17.25" customHeight="1" hidden="1">
      <c r="A47" s="188" t="s">
        <v>46</v>
      </c>
      <c r="B47" s="189">
        <v>21</v>
      </c>
      <c r="C47" s="185"/>
      <c r="D47" s="186"/>
      <c r="E47" s="187"/>
      <c r="F47" s="187"/>
      <c r="G47" s="184"/>
    </row>
    <row r="48" spans="1:7" s="61" customFormat="1" ht="17.25" customHeight="1" hidden="1">
      <c r="A48" s="188"/>
      <c r="B48" s="189"/>
      <c r="C48" s="185"/>
      <c r="D48" s="186"/>
      <c r="E48" s="187"/>
      <c r="F48" s="187"/>
      <c r="G48" s="184"/>
    </row>
    <row r="49" spans="1:7" s="61" customFormat="1" ht="17.25" customHeight="1" hidden="1">
      <c r="A49" s="188" t="s">
        <v>47</v>
      </c>
      <c r="B49" s="189">
        <v>22</v>
      </c>
      <c r="C49" s="185"/>
      <c r="D49" s="186"/>
      <c r="E49" s="187"/>
      <c r="F49" s="187"/>
      <c r="G49" s="184"/>
    </row>
    <row r="50" spans="1:7" s="61" customFormat="1" ht="17.25" customHeight="1" hidden="1">
      <c r="A50" s="188"/>
      <c r="B50" s="189"/>
      <c r="C50" s="185"/>
      <c r="D50" s="186"/>
      <c r="E50" s="187"/>
      <c r="F50" s="187"/>
      <c r="G50" s="184"/>
    </row>
    <row r="51" spans="1:7" s="61" customFormat="1" ht="17.25" customHeight="1" hidden="1">
      <c r="A51" s="188" t="s">
        <v>48</v>
      </c>
      <c r="B51" s="189">
        <v>23</v>
      </c>
      <c r="C51" s="185"/>
      <c r="D51" s="186"/>
      <c r="E51" s="187"/>
      <c r="F51" s="187"/>
      <c r="G51" s="184"/>
    </row>
    <row r="52" spans="1:7" s="61" customFormat="1" ht="17.25" customHeight="1" hidden="1">
      <c r="A52" s="188"/>
      <c r="B52" s="189"/>
      <c r="C52" s="185"/>
      <c r="D52" s="186"/>
      <c r="E52" s="187"/>
      <c r="F52" s="187"/>
      <c r="G52" s="184"/>
    </row>
    <row r="53" spans="1:7" s="61" customFormat="1" ht="17.25" customHeight="1" hidden="1">
      <c r="A53" s="188" t="s">
        <v>49</v>
      </c>
      <c r="B53" s="189">
        <v>24</v>
      </c>
      <c r="C53" s="185"/>
      <c r="D53" s="186"/>
      <c r="E53" s="187"/>
      <c r="F53" s="187"/>
      <c r="G53" s="184"/>
    </row>
    <row r="54" spans="1:7" s="61" customFormat="1" ht="17.25" customHeight="1" hidden="1">
      <c r="A54" s="188"/>
      <c r="B54" s="189"/>
      <c r="C54" s="185"/>
      <c r="D54" s="186"/>
      <c r="E54" s="187"/>
      <c r="F54" s="187"/>
      <c r="G54" s="184"/>
    </row>
    <row r="55" spans="1:7" s="61" customFormat="1" ht="17.25" customHeight="1" hidden="1">
      <c r="A55" s="188" t="s">
        <v>50</v>
      </c>
      <c r="B55" s="189">
        <v>25</v>
      </c>
      <c r="C55" s="185"/>
      <c r="D55" s="186"/>
      <c r="E55" s="187"/>
      <c r="F55" s="187"/>
      <c r="G55" s="184"/>
    </row>
    <row r="56" spans="1:7" s="61" customFormat="1" ht="17.25" customHeight="1" hidden="1">
      <c r="A56" s="188"/>
      <c r="B56" s="189"/>
      <c r="C56" s="185"/>
      <c r="D56" s="186"/>
      <c r="E56" s="187"/>
      <c r="F56" s="187"/>
      <c r="G56" s="184"/>
    </row>
    <row r="57" spans="1:7" s="61" customFormat="1" ht="17.25" customHeight="1" hidden="1">
      <c r="A57" s="188" t="s">
        <v>51</v>
      </c>
      <c r="B57" s="189">
        <v>26</v>
      </c>
      <c r="C57" s="185"/>
      <c r="D57" s="186"/>
      <c r="E57" s="187"/>
      <c r="F57" s="187"/>
      <c r="G57" s="184"/>
    </row>
    <row r="58" spans="1:7" s="61" customFormat="1" ht="17.25" customHeight="1" hidden="1">
      <c r="A58" s="188"/>
      <c r="B58" s="189"/>
      <c r="C58" s="185"/>
      <c r="D58" s="186"/>
      <c r="E58" s="187"/>
      <c r="F58" s="187"/>
      <c r="G58" s="184"/>
    </row>
    <row r="59" spans="1:7" s="61" customFormat="1" ht="17.25" customHeight="1" hidden="1">
      <c r="A59" s="188" t="s">
        <v>52</v>
      </c>
      <c r="B59" s="189">
        <v>27</v>
      </c>
      <c r="C59" s="185"/>
      <c r="D59" s="186"/>
      <c r="E59" s="187"/>
      <c r="F59" s="187"/>
      <c r="G59" s="184"/>
    </row>
    <row r="60" spans="1:7" s="61" customFormat="1" ht="17.25" customHeight="1" hidden="1">
      <c r="A60" s="188"/>
      <c r="B60" s="189"/>
      <c r="C60" s="185"/>
      <c r="D60" s="186"/>
      <c r="E60" s="187"/>
      <c r="F60" s="187"/>
      <c r="G60" s="184"/>
    </row>
    <row r="61" spans="1:7" s="61" customFormat="1" ht="17.25" customHeight="1" hidden="1">
      <c r="A61" s="188" t="s">
        <v>53</v>
      </c>
      <c r="B61" s="189">
        <v>28</v>
      </c>
      <c r="C61" s="185"/>
      <c r="D61" s="186"/>
      <c r="E61" s="187"/>
      <c r="F61" s="187"/>
      <c r="G61" s="184"/>
    </row>
    <row r="62" spans="1:7" s="61" customFormat="1" ht="17.25" customHeight="1" hidden="1">
      <c r="A62" s="188"/>
      <c r="B62" s="189"/>
      <c r="C62" s="185"/>
      <c r="D62" s="186"/>
      <c r="E62" s="187"/>
      <c r="F62" s="187"/>
      <c r="G62" s="184"/>
    </row>
    <row r="63" spans="1:7" s="61" customFormat="1" ht="17.25" customHeight="1" hidden="1">
      <c r="A63" s="188" t="s">
        <v>54</v>
      </c>
      <c r="B63" s="189">
        <v>29</v>
      </c>
      <c r="C63" s="185"/>
      <c r="D63" s="186"/>
      <c r="E63" s="187"/>
      <c r="F63" s="187"/>
      <c r="G63" s="184"/>
    </row>
    <row r="64" spans="1:7" s="61" customFormat="1" ht="17.25" customHeight="1" hidden="1">
      <c r="A64" s="188"/>
      <c r="B64" s="189"/>
      <c r="C64" s="185"/>
      <c r="D64" s="186"/>
      <c r="E64" s="187"/>
      <c r="F64" s="187"/>
      <c r="G64" s="184"/>
    </row>
    <row r="65" spans="1:7" s="61" customFormat="1" ht="17.25" customHeight="1" hidden="1">
      <c r="A65" s="188" t="s">
        <v>55</v>
      </c>
      <c r="B65" s="189">
        <v>30</v>
      </c>
      <c r="C65" s="185"/>
      <c r="D65" s="186"/>
      <c r="E65" s="187"/>
      <c r="F65" s="187"/>
      <c r="G65" s="184"/>
    </row>
    <row r="66" spans="1:7" s="61" customFormat="1" ht="17.25" customHeight="1" hidden="1">
      <c r="A66" s="188"/>
      <c r="B66" s="189"/>
      <c r="C66" s="185"/>
      <c r="D66" s="186"/>
      <c r="E66" s="187"/>
      <c r="F66" s="187"/>
      <c r="G66" s="184"/>
    </row>
    <row r="67" spans="1:7" s="61" customFormat="1" ht="17.25" customHeight="1" hidden="1">
      <c r="A67" s="188" t="s">
        <v>56</v>
      </c>
      <c r="B67" s="189">
        <v>31</v>
      </c>
      <c r="C67" s="185"/>
      <c r="D67" s="186"/>
      <c r="E67" s="187"/>
      <c r="F67" s="187"/>
      <c r="G67" s="184"/>
    </row>
    <row r="68" spans="1:7" s="61" customFormat="1" ht="17.25" customHeight="1" hidden="1">
      <c r="A68" s="188"/>
      <c r="B68" s="189"/>
      <c r="C68" s="185"/>
      <c r="D68" s="186"/>
      <c r="E68" s="187"/>
      <c r="F68" s="187"/>
      <c r="G68" s="184"/>
    </row>
    <row r="69" spans="1:7" s="61" customFormat="1" ht="17.25" customHeight="1" hidden="1">
      <c r="A69" s="188" t="s">
        <v>57</v>
      </c>
      <c r="B69" s="189">
        <v>32</v>
      </c>
      <c r="C69" s="185"/>
      <c r="D69" s="186"/>
      <c r="E69" s="187"/>
      <c r="F69" s="187"/>
      <c r="G69" s="184"/>
    </row>
    <row r="70" spans="1:7" s="61" customFormat="1" ht="17.25" customHeight="1" hidden="1">
      <c r="A70" s="188"/>
      <c r="B70" s="189"/>
      <c r="C70" s="185"/>
      <c r="D70" s="186"/>
      <c r="E70" s="187"/>
      <c r="F70" s="187"/>
      <c r="G70" s="184"/>
    </row>
    <row r="71" spans="1:8" s="61" customFormat="1" ht="15.75">
      <c r="A71" s="200"/>
      <c r="B71" s="201"/>
      <c r="C71" s="199"/>
      <c r="D71" s="202"/>
      <c r="E71" s="202"/>
      <c r="F71" s="205"/>
      <c r="G71" s="199"/>
      <c r="H71" s="64"/>
    </row>
    <row r="72" spans="1:8" s="61" customFormat="1" ht="15.75">
      <c r="A72" s="200"/>
      <c r="B72" s="202"/>
      <c r="C72" s="199"/>
      <c r="D72" s="202"/>
      <c r="E72" s="202"/>
      <c r="F72" s="205"/>
      <c r="G72" s="199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207"/>
      <c r="B75" s="208"/>
      <c r="C75" s="203"/>
      <c r="D75" s="204"/>
      <c r="E75" s="204"/>
      <c r="F75" s="206"/>
      <c r="G75" s="203"/>
      <c r="H75" s="2"/>
      <c r="I75" s="2"/>
      <c r="J75" s="2"/>
      <c r="K75" s="2"/>
      <c r="L75" s="2"/>
      <c r="M75" s="2"/>
      <c r="N75" s="2"/>
    </row>
    <row r="76" spans="1:14" ht="12.75">
      <c r="A76" s="207"/>
      <c r="B76" s="209"/>
      <c r="C76" s="203"/>
      <c r="D76" s="204"/>
      <c r="E76" s="204"/>
      <c r="F76" s="206"/>
      <c r="G76" s="203"/>
      <c r="H76" s="2"/>
      <c r="I76" s="2"/>
      <c r="J76" s="2"/>
      <c r="K76" s="2"/>
      <c r="L76" s="2"/>
      <c r="M76" s="2"/>
      <c r="N76" s="2"/>
    </row>
    <row r="77" spans="1:14" ht="12.75">
      <c r="A77" s="207"/>
      <c r="B77" s="208"/>
      <c r="C77" s="203"/>
      <c r="D77" s="204"/>
      <c r="E77" s="204"/>
      <c r="F77" s="206"/>
      <c r="G77" s="203"/>
      <c r="H77" s="2"/>
      <c r="I77" s="2"/>
      <c r="J77" s="2"/>
      <c r="K77" s="2"/>
      <c r="L77" s="2"/>
      <c r="M77" s="2"/>
      <c r="N77" s="2"/>
    </row>
    <row r="78" spans="1:14" ht="12.75">
      <c r="A78" s="207"/>
      <c r="B78" s="209"/>
      <c r="C78" s="203"/>
      <c r="D78" s="204"/>
      <c r="E78" s="204"/>
      <c r="F78" s="206"/>
      <c r="G78" s="203"/>
      <c r="H78" s="2"/>
      <c r="I78" s="2"/>
      <c r="J78" s="2"/>
      <c r="K78" s="2"/>
      <c r="L78" s="2"/>
      <c r="M78" s="2"/>
      <c r="N78" s="2"/>
    </row>
    <row r="79" spans="1:8" ht="12.75">
      <c r="A79" s="207"/>
      <c r="B79" s="208"/>
      <c r="C79" s="203"/>
      <c r="D79" s="204"/>
      <c r="E79" s="204"/>
      <c r="F79" s="206"/>
      <c r="G79" s="203"/>
      <c r="H79" s="2"/>
    </row>
    <row r="80" spans="1:8" ht="12.75">
      <c r="A80" s="207"/>
      <c r="B80" s="209"/>
      <c r="C80" s="203"/>
      <c r="D80" s="204"/>
      <c r="E80" s="204"/>
      <c r="F80" s="206"/>
      <c r="G80" s="203"/>
      <c r="H80" s="2"/>
    </row>
    <row r="81" spans="1:8" ht="12.75">
      <c r="A81" s="207"/>
      <c r="B81" s="208"/>
      <c r="C81" s="203"/>
      <c r="D81" s="204"/>
      <c r="E81" s="204"/>
      <c r="F81" s="206"/>
      <c r="G81" s="203"/>
      <c r="H81" s="2"/>
    </row>
    <row r="82" spans="1:8" ht="12.75">
      <c r="A82" s="207"/>
      <c r="B82" s="209"/>
      <c r="C82" s="203"/>
      <c r="D82" s="204"/>
      <c r="E82" s="204"/>
      <c r="F82" s="206"/>
      <c r="G82" s="203"/>
      <c r="H82" s="2"/>
    </row>
    <row r="83" spans="1:8" ht="12.75">
      <c r="A83" s="207"/>
      <c r="B83" s="208"/>
      <c r="C83" s="203"/>
      <c r="D83" s="204"/>
      <c r="E83" s="204"/>
      <c r="F83" s="206"/>
      <c r="G83" s="203"/>
      <c r="H83" s="2"/>
    </row>
    <row r="84" spans="1:8" ht="12.75">
      <c r="A84" s="207"/>
      <c r="B84" s="209"/>
      <c r="C84" s="203"/>
      <c r="D84" s="204"/>
      <c r="E84" s="204"/>
      <c r="F84" s="206"/>
      <c r="G84" s="203"/>
      <c r="H84" s="2"/>
    </row>
    <row r="85" spans="1:8" ht="12.75">
      <c r="A85" s="207"/>
      <c r="B85" s="208"/>
      <c r="C85" s="203"/>
      <c r="D85" s="204"/>
      <c r="E85" s="204"/>
      <c r="F85" s="206"/>
      <c r="G85" s="203"/>
      <c r="H85" s="2"/>
    </row>
    <row r="86" spans="1:8" ht="12.75">
      <c r="A86" s="207"/>
      <c r="B86" s="209"/>
      <c r="C86" s="203"/>
      <c r="D86" s="204"/>
      <c r="E86" s="204"/>
      <c r="F86" s="206"/>
      <c r="G86" s="203"/>
      <c r="H86" s="2"/>
    </row>
    <row r="87" spans="1:8" ht="12.75">
      <c r="A87" s="207"/>
      <c r="B87" s="208"/>
      <c r="C87" s="203"/>
      <c r="D87" s="204"/>
      <c r="E87" s="204"/>
      <c r="F87" s="206"/>
      <c r="G87" s="203"/>
      <c r="H87" s="2"/>
    </row>
    <row r="88" spans="1:8" ht="12.75">
      <c r="A88" s="207"/>
      <c r="B88" s="209"/>
      <c r="C88" s="203"/>
      <c r="D88" s="204"/>
      <c r="E88" s="204"/>
      <c r="F88" s="206"/>
      <c r="G88" s="203"/>
      <c r="H88" s="2"/>
    </row>
    <row r="89" spans="1:8" ht="12.75">
      <c r="A89" s="207"/>
      <c r="B89" s="208"/>
      <c r="C89" s="203"/>
      <c r="D89" s="204"/>
      <c r="E89" s="204"/>
      <c r="F89" s="206"/>
      <c r="G89" s="203"/>
      <c r="H89" s="2"/>
    </row>
    <row r="90" spans="1:8" ht="12.75">
      <c r="A90" s="207"/>
      <c r="B90" s="209"/>
      <c r="C90" s="203"/>
      <c r="D90" s="204"/>
      <c r="E90" s="204"/>
      <c r="F90" s="206"/>
      <c r="G90" s="203"/>
      <c r="H90" s="2"/>
    </row>
    <row r="91" spans="1:8" ht="12.75">
      <c r="A91" s="207"/>
      <c r="B91" s="208"/>
      <c r="C91" s="203"/>
      <c r="D91" s="204"/>
      <c r="E91" s="204"/>
      <c r="F91" s="206"/>
      <c r="G91" s="203"/>
      <c r="H91" s="2"/>
    </row>
    <row r="92" spans="1:8" ht="12.75">
      <c r="A92" s="207"/>
      <c r="B92" s="209"/>
      <c r="C92" s="203"/>
      <c r="D92" s="204"/>
      <c r="E92" s="204"/>
      <c r="F92" s="206"/>
      <c r="G92" s="203"/>
      <c r="H92" s="2"/>
    </row>
    <row r="93" spans="1:8" ht="12.75">
      <c r="A93" s="207"/>
      <c r="B93" s="208"/>
      <c r="C93" s="203"/>
      <c r="D93" s="204"/>
      <c r="E93" s="204"/>
      <c r="F93" s="206"/>
      <c r="G93" s="203"/>
      <c r="H93" s="2"/>
    </row>
    <row r="94" spans="1:8" ht="12.75">
      <c r="A94" s="207"/>
      <c r="B94" s="209"/>
      <c r="C94" s="203"/>
      <c r="D94" s="204"/>
      <c r="E94" s="204"/>
      <c r="F94" s="206"/>
      <c r="G94" s="203"/>
      <c r="H94" s="2"/>
    </row>
    <row r="95" spans="1:8" ht="12.75">
      <c r="A95" s="207"/>
      <c r="B95" s="208"/>
      <c r="C95" s="203"/>
      <c r="D95" s="204"/>
      <c r="E95" s="204"/>
      <c r="F95" s="206"/>
      <c r="G95" s="203"/>
      <c r="H95" s="2"/>
    </row>
    <row r="96" spans="1:8" ht="12.75">
      <c r="A96" s="207"/>
      <c r="B96" s="209"/>
      <c r="C96" s="203"/>
      <c r="D96" s="204"/>
      <c r="E96" s="204"/>
      <c r="F96" s="206"/>
      <c r="G96" s="203"/>
      <c r="H96" s="2"/>
    </row>
    <row r="97" spans="1:8" ht="12.75">
      <c r="A97" s="207"/>
      <c r="B97" s="208"/>
      <c r="C97" s="203"/>
      <c r="D97" s="204"/>
      <c r="E97" s="204"/>
      <c r="F97" s="206"/>
      <c r="G97" s="203"/>
      <c r="H97" s="2"/>
    </row>
    <row r="98" spans="1:8" ht="12.75">
      <c r="A98" s="207"/>
      <c r="B98" s="209"/>
      <c r="C98" s="203"/>
      <c r="D98" s="204"/>
      <c r="E98" s="204"/>
      <c r="F98" s="206"/>
      <c r="G98" s="203"/>
      <c r="H98" s="2"/>
    </row>
    <row r="99" spans="1:8" ht="12.75">
      <c r="A99" s="207"/>
      <c r="B99" s="208"/>
      <c r="C99" s="203"/>
      <c r="D99" s="204"/>
      <c r="E99" s="204"/>
      <c r="F99" s="206"/>
      <c r="G99" s="203"/>
      <c r="H99" s="2"/>
    </row>
    <row r="100" spans="1:8" ht="12.75">
      <c r="A100" s="207"/>
      <c r="B100" s="209"/>
      <c r="C100" s="203"/>
      <c r="D100" s="204"/>
      <c r="E100" s="204"/>
      <c r="F100" s="206"/>
      <c r="G100" s="203"/>
      <c r="H100" s="2"/>
    </row>
    <row r="101" spans="1:8" ht="12.75">
      <c r="A101" s="207"/>
      <c r="B101" s="208"/>
      <c r="C101" s="203"/>
      <c r="D101" s="204"/>
      <c r="E101" s="204"/>
      <c r="F101" s="206"/>
      <c r="G101" s="203"/>
      <c r="H101" s="2"/>
    </row>
    <row r="102" spans="1:8" ht="12.75">
      <c r="A102" s="207"/>
      <c r="B102" s="209"/>
      <c r="C102" s="203"/>
      <c r="D102" s="204"/>
      <c r="E102" s="204"/>
      <c r="F102" s="206"/>
      <c r="G102" s="203"/>
      <c r="H102" s="2"/>
    </row>
    <row r="103" spans="1:8" ht="12.75">
      <c r="A103" s="207"/>
      <c r="B103" s="208"/>
      <c r="C103" s="203"/>
      <c r="D103" s="204"/>
      <c r="E103" s="204"/>
      <c r="F103" s="206"/>
      <c r="G103" s="203"/>
      <c r="H103" s="2"/>
    </row>
    <row r="104" spans="1:8" ht="12.75">
      <c r="A104" s="207"/>
      <c r="B104" s="209"/>
      <c r="C104" s="203"/>
      <c r="D104" s="204"/>
      <c r="E104" s="204"/>
      <c r="F104" s="206"/>
      <c r="G104" s="203"/>
      <c r="H104" s="2"/>
    </row>
    <row r="105" spans="1:8" ht="12.75">
      <c r="A105" s="207"/>
      <c r="B105" s="208"/>
      <c r="C105" s="203"/>
      <c r="D105" s="204"/>
      <c r="E105" s="204"/>
      <c r="F105" s="206"/>
      <c r="G105" s="203"/>
      <c r="H105" s="2"/>
    </row>
    <row r="106" spans="1:8" ht="12.75">
      <c r="A106" s="207"/>
      <c r="B106" s="209"/>
      <c r="C106" s="203"/>
      <c r="D106" s="204"/>
      <c r="E106" s="204"/>
      <c r="F106" s="206"/>
      <c r="G106" s="203"/>
      <c r="H106" s="2"/>
    </row>
    <row r="107" spans="1:8" ht="12.75">
      <c r="A107" s="207"/>
      <c r="B107" s="208"/>
      <c r="C107" s="203"/>
      <c r="D107" s="204"/>
      <c r="E107" s="204"/>
      <c r="F107" s="206"/>
      <c r="G107" s="203"/>
      <c r="H107" s="2"/>
    </row>
    <row r="108" spans="1:8" ht="12.75">
      <c r="A108" s="207"/>
      <c r="B108" s="209"/>
      <c r="C108" s="203"/>
      <c r="D108" s="204"/>
      <c r="E108" s="204"/>
      <c r="F108" s="206"/>
      <c r="G108" s="203"/>
      <c r="H108" s="2"/>
    </row>
    <row r="109" spans="1:8" ht="12.75">
      <c r="A109" s="207"/>
      <c r="B109" s="208"/>
      <c r="C109" s="203"/>
      <c r="D109" s="204"/>
      <c r="E109" s="204"/>
      <c r="F109" s="206"/>
      <c r="G109" s="203"/>
      <c r="H109" s="2"/>
    </row>
    <row r="110" spans="1:8" ht="12.75">
      <c r="A110" s="207"/>
      <c r="B110" s="209"/>
      <c r="C110" s="203"/>
      <c r="D110" s="204"/>
      <c r="E110" s="204"/>
      <c r="F110" s="206"/>
      <c r="G110" s="203"/>
      <c r="H110" s="2"/>
    </row>
    <row r="111" spans="1:8" ht="12.75">
      <c r="A111" s="207"/>
      <c r="B111" s="208"/>
      <c r="C111" s="203"/>
      <c r="D111" s="204"/>
      <c r="E111" s="204"/>
      <c r="F111" s="206"/>
      <c r="G111" s="203"/>
      <c r="H111" s="2"/>
    </row>
    <row r="112" spans="1:8" ht="12.75">
      <c r="A112" s="207"/>
      <c r="B112" s="209"/>
      <c r="C112" s="203"/>
      <c r="D112" s="204"/>
      <c r="E112" s="204"/>
      <c r="F112" s="206"/>
      <c r="G112" s="203"/>
      <c r="H112" s="2"/>
    </row>
    <row r="113" spans="1:8" ht="12.75">
      <c r="A113" s="207"/>
      <c r="B113" s="208"/>
      <c r="C113" s="203"/>
      <c r="D113" s="204"/>
      <c r="E113" s="204"/>
      <c r="F113" s="206"/>
      <c r="G113" s="203"/>
      <c r="H113" s="2"/>
    </row>
    <row r="114" spans="1:8" ht="12.75">
      <c r="A114" s="207"/>
      <c r="B114" s="209"/>
      <c r="C114" s="203"/>
      <c r="D114" s="204"/>
      <c r="E114" s="204"/>
      <c r="F114" s="206"/>
      <c r="G114" s="203"/>
      <c r="H114" s="2"/>
    </row>
    <row r="115" spans="1:8" ht="12.75">
      <c r="A115" s="207"/>
      <c r="B115" s="208"/>
      <c r="C115" s="203"/>
      <c r="D115" s="204"/>
      <c r="E115" s="204"/>
      <c r="F115" s="206"/>
      <c r="G115" s="203"/>
      <c r="H115" s="2"/>
    </row>
    <row r="116" spans="1:8" ht="12.75">
      <c r="A116" s="207"/>
      <c r="B116" s="209"/>
      <c r="C116" s="203"/>
      <c r="D116" s="204"/>
      <c r="E116" s="204"/>
      <c r="F116" s="206"/>
      <c r="G116" s="203"/>
      <c r="H116" s="2"/>
    </row>
    <row r="117" spans="1:8" ht="12.75">
      <c r="A117" s="207"/>
      <c r="B117" s="208"/>
      <c r="C117" s="203"/>
      <c r="D117" s="204"/>
      <c r="E117" s="204"/>
      <c r="F117" s="206"/>
      <c r="G117" s="203"/>
      <c r="H117" s="2"/>
    </row>
    <row r="118" spans="1:8" ht="12.75">
      <c r="A118" s="207"/>
      <c r="B118" s="209"/>
      <c r="C118" s="203"/>
      <c r="D118" s="204"/>
      <c r="E118" s="204"/>
      <c r="F118" s="206"/>
      <c r="G118" s="203"/>
      <c r="H118" s="2"/>
    </row>
    <row r="119" spans="1:8" ht="12.75">
      <c r="A119" s="207"/>
      <c r="B119" s="208"/>
      <c r="C119" s="203"/>
      <c r="D119" s="204"/>
      <c r="E119" s="204"/>
      <c r="F119" s="206"/>
      <c r="G119" s="203"/>
      <c r="H119" s="2"/>
    </row>
    <row r="120" spans="1:8" ht="12.75">
      <c r="A120" s="207"/>
      <c r="B120" s="209"/>
      <c r="C120" s="203"/>
      <c r="D120" s="204"/>
      <c r="E120" s="204"/>
      <c r="F120" s="206"/>
      <c r="G120" s="203"/>
      <c r="H120" s="2"/>
    </row>
    <row r="121" spans="1:8" ht="12.75">
      <c r="A121" s="207"/>
      <c r="B121" s="208"/>
      <c r="C121" s="203"/>
      <c r="D121" s="204"/>
      <c r="E121" s="204"/>
      <c r="F121" s="206"/>
      <c r="G121" s="203"/>
      <c r="H121" s="2"/>
    </row>
    <row r="122" spans="1:8" ht="12.75">
      <c r="A122" s="207"/>
      <c r="B122" s="209"/>
      <c r="C122" s="203"/>
      <c r="D122" s="204"/>
      <c r="E122" s="204"/>
      <c r="F122" s="206"/>
      <c r="G122" s="203"/>
      <c r="H122" s="2"/>
    </row>
    <row r="123" spans="1:8" ht="12.75">
      <c r="A123" s="207"/>
      <c r="B123" s="208"/>
      <c r="C123" s="203"/>
      <c r="D123" s="204"/>
      <c r="E123" s="204"/>
      <c r="F123" s="206"/>
      <c r="G123" s="203"/>
      <c r="H123" s="2"/>
    </row>
    <row r="124" spans="1:8" ht="12.75">
      <c r="A124" s="207"/>
      <c r="B124" s="209"/>
      <c r="C124" s="203"/>
      <c r="D124" s="204"/>
      <c r="E124" s="204"/>
      <c r="F124" s="206"/>
      <c r="G124" s="203"/>
      <c r="H124" s="2"/>
    </row>
    <row r="125" spans="1:8" ht="12.75">
      <c r="A125" s="207"/>
      <c r="B125" s="208"/>
      <c r="C125" s="203"/>
      <c r="D125" s="204"/>
      <c r="E125" s="204"/>
      <c r="F125" s="206"/>
      <c r="G125" s="203"/>
      <c r="H125" s="2"/>
    </row>
    <row r="126" spans="1:8" ht="12.75">
      <c r="A126" s="207"/>
      <c r="B126" s="209"/>
      <c r="C126" s="203"/>
      <c r="D126" s="204"/>
      <c r="E126" s="204"/>
      <c r="F126" s="206"/>
      <c r="G126" s="203"/>
      <c r="H126" s="2"/>
    </row>
    <row r="127" spans="1:8" ht="12.75">
      <c r="A127" s="207"/>
      <c r="B127" s="208"/>
      <c r="C127" s="203"/>
      <c r="D127" s="204"/>
      <c r="E127" s="204"/>
      <c r="F127" s="206"/>
      <c r="G127" s="203"/>
      <c r="H127" s="2"/>
    </row>
    <row r="128" spans="1:8" ht="12.75">
      <c r="A128" s="207"/>
      <c r="B128" s="209"/>
      <c r="C128" s="203"/>
      <c r="D128" s="204"/>
      <c r="E128" s="204"/>
      <c r="F128" s="206"/>
      <c r="G128" s="203"/>
      <c r="H128" s="2"/>
    </row>
    <row r="129" spans="1:8" ht="12.75">
      <c r="A129" s="207"/>
      <c r="B129" s="208"/>
      <c r="C129" s="203"/>
      <c r="D129" s="204"/>
      <c r="E129" s="204"/>
      <c r="F129" s="206"/>
      <c r="G129" s="203"/>
      <c r="H129" s="2"/>
    </row>
    <row r="130" spans="1:8" ht="12.75">
      <c r="A130" s="207"/>
      <c r="B130" s="209"/>
      <c r="C130" s="203"/>
      <c r="D130" s="204"/>
      <c r="E130" s="204"/>
      <c r="F130" s="206"/>
      <c r="G130" s="203"/>
      <c r="H130" s="2"/>
    </row>
    <row r="131" spans="1:8" ht="12.75">
      <c r="A131" s="207"/>
      <c r="B131" s="208"/>
      <c r="C131" s="203"/>
      <c r="D131" s="204"/>
      <c r="E131" s="204"/>
      <c r="F131" s="206"/>
      <c r="G131" s="203"/>
      <c r="H131" s="2"/>
    </row>
    <row r="132" spans="1:8" ht="12.75">
      <c r="A132" s="207"/>
      <c r="B132" s="209"/>
      <c r="C132" s="203"/>
      <c r="D132" s="204"/>
      <c r="E132" s="204"/>
      <c r="F132" s="206"/>
      <c r="G132" s="203"/>
      <c r="H132" s="2"/>
    </row>
    <row r="133" spans="1:8" ht="12.75">
      <c r="A133" s="207"/>
      <c r="B133" s="208"/>
      <c r="C133" s="203"/>
      <c r="D133" s="204"/>
      <c r="E133" s="204"/>
      <c r="F133" s="206"/>
      <c r="G133" s="203"/>
      <c r="H133" s="2"/>
    </row>
    <row r="134" spans="1:8" ht="12.75">
      <c r="A134" s="207"/>
      <c r="B134" s="209"/>
      <c r="C134" s="203"/>
      <c r="D134" s="204"/>
      <c r="E134" s="204"/>
      <c r="F134" s="206"/>
      <c r="G134" s="203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23" t="s">
        <v>58</v>
      </c>
      <c r="B1" s="223"/>
      <c r="C1" s="223"/>
      <c r="D1" s="223"/>
      <c r="E1" s="223"/>
      <c r="F1" s="223"/>
      <c r="G1" s="2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24" t="s">
        <v>62</v>
      </c>
      <c r="B2" s="224"/>
      <c r="C2" s="225"/>
      <c r="D2" s="226" t="str">
        <f>HYPERLINK('[1]реквизиты'!$A$2)</f>
        <v>XXXXIII Всероссийский турнир по самбо пам. Н.С. Талалушкина</v>
      </c>
      <c r="E2" s="227"/>
      <c r="F2" s="227"/>
      <c r="G2" s="22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34" t="str">
        <f>HYPERLINK('[1]реквизиты'!$A$3)</f>
        <v>20-22 августа 2013 года            город Кстово</v>
      </c>
      <c r="E3" s="234"/>
      <c r="F3" s="234"/>
      <c r="G3" s="39" t="str">
        <f>HYPERLINK('пр.взв'!D4)</f>
        <v>В.к.  52 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29" t="s">
        <v>22</v>
      </c>
      <c r="B4" s="231" t="s">
        <v>5</v>
      </c>
      <c r="C4" s="219" t="s">
        <v>2</v>
      </c>
      <c r="D4" s="219" t="s">
        <v>3</v>
      </c>
      <c r="E4" s="219" t="s">
        <v>4</v>
      </c>
      <c r="F4" s="219" t="s">
        <v>8</v>
      </c>
      <c r="G4" s="21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30"/>
      <c r="B5" s="232"/>
      <c r="C5" s="233"/>
      <c r="D5" s="232"/>
      <c r="E5" s="233"/>
      <c r="F5" s="233"/>
      <c r="G5" s="21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35" t="s">
        <v>10</v>
      </c>
      <c r="B6" s="221">
        <v>2</v>
      </c>
      <c r="C6" s="222" t="str">
        <f>IF(B6=0," ",VLOOKUP(B6,'пр.взв'!$B$7:$G$94,2,FALSE))</f>
        <v>БОБАРЫКИН Игорь Игоревич</v>
      </c>
      <c r="D6" s="219" t="str">
        <f>IF(B6=0," ",VLOOKUP(B6,'пр.взв'!$B$7:$G$94,3,FALSE))</f>
        <v>06.12.1993 кмс</v>
      </c>
      <c r="E6" s="219" t="str">
        <f>IF(B6=0," ",VLOOKUP(B6,'пр.взв'!$B$7:$G$94,4,FALSE))</f>
        <v>ПФО Нижегородская Павлово</v>
      </c>
      <c r="F6" s="219">
        <f>IF(B6=0," ",VLOOKUP(B6,'пр.взв'!$B$7:$G$94,5,FALSE))</f>
        <v>0</v>
      </c>
      <c r="G6" s="220" t="str">
        <f>IF(B6=0," ",VLOOKUP(B6,'пр.взв'!$B$7:$G$94,6,FALSE))</f>
        <v>Соснихин СЛ, Юрцев СЕ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13"/>
      <c r="B7" s="215"/>
      <c r="C7" s="216"/>
      <c r="D7" s="212"/>
      <c r="E7" s="212"/>
      <c r="F7" s="212"/>
      <c r="G7" s="211"/>
    </row>
    <row r="8" spans="1:7" ht="18.75" customHeight="1">
      <c r="A8" s="213" t="s">
        <v>11</v>
      </c>
      <c r="B8" s="214">
        <v>1</v>
      </c>
      <c r="C8" s="216" t="str">
        <f>IF(B8=0," ",VLOOKUP(B8,'пр.взв'!$B$7:$G$94,2,FALSE))</f>
        <v>КУБАРЬКОВ Андрей Васильевич</v>
      </c>
      <c r="D8" s="212" t="str">
        <f>IF(B8=0," ",VLOOKUP(B8,'пр.взв'!$B$7:$G$94,3,FALSE))</f>
        <v>25.08.1993 кмс</v>
      </c>
      <c r="E8" s="212" t="str">
        <f>IF(B8=0," ",VLOOKUP(B8,'пр.взв'!$B$7:$G$94,4,FALSE))</f>
        <v>ПФО Нижегородская Выкса ПР</v>
      </c>
      <c r="F8" s="212">
        <f>IF(B8=0," ",VLOOKUP(B8,'пр.взв'!$B$7:$G$94,5,FALSE))</f>
        <v>0</v>
      </c>
      <c r="G8" s="211" t="str">
        <f>IF(B8=0," ",VLOOKUP(B8,'пр.взв'!$B$7:$G$94,6,FALSE))</f>
        <v>Рогов ДС, Гордеев МА</v>
      </c>
    </row>
    <row r="9" spans="1:7" ht="18.75" customHeight="1">
      <c r="A9" s="213"/>
      <c r="B9" s="215"/>
      <c r="C9" s="216"/>
      <c r="D9" s="212"/>
      <c r="E9" s="212"/>
      <c r="F9" s="212"/>
      <c r="G9" s="211"/>
    </row>
    <row r="10" spans="1:7" ht="18.75" customHeight="1" hidden="1">
      <c r="A10" s="213"/>
      <c r="B10" s="214"/>
      <c r="C10" s="216" t="str">
        <f>IF(B10=0," ",VLOOKUP(B10,'пр.взв'!$B$7:$G$94,2,FALSE))</f>
        <v> </v>
      </c>
      <c r="D10" s="212" t="str">
        <f>IF(B10=0," ",VLOOKUP(B10,'пр.взв'!$B$7:$G$94,3,FALSE))</f>
        <v> </v>
      </c>
      <c r="E10" s="212" t="str">
        <f>IF(B10=0," ",VLOOKUP(B10,'пр.взв'!$B$7:$G$94,4,FALSE))</f>
        <v> </v>
      </c>
      <c r="F10" s="212" t="str">
        <f>IF(B10=0," ",VLOOKUP(B10,'пр.взв'!$B$7:$G$94,5,FALSE))</f>
        <v> </v>
      </c>
      <c r="G10" s="211" t="str">
        <f>IF(B10=0," ",VLOOKUP(B10,'пр.взв'!$B$7:$G$94,6,FALSE))</f>
        <v> </v>
      </c>
    </row>
    <row r="11" spans="1:7" ht="18.75" customHeight="1" hidden="1">
      <c r="A11" s="213"/>
      <c r="B11" s="215"/>
      <c r="C11" s="216"/>
      <c r="D11" s="212"/>
      <c r="E11" s="212"/>
      <c r="F11" s="212"/>
      <c r="G11" s="211"/>
    </row>
    <row r="12" spans="1:7" ht="18.75" customHeight="1" hidden="1">
      <c r="A12" s="213"/>
      <c r="B12" s="214"/>
      <c r="C12" s="216" t="str">
        <f>IF(B12=0," ",VLOOKUP(B12,'пр.взв'!$B$7:$G$94,2,FALSE))</f>
        <v> </v>
      </c>
      <c r="D12" s="212" t="str">
        <f>IF(B12=0," ",VLOOKUP(B12,'пр.взв'!$B$7:$G$94,3,FALSE))</f>
        <v> </v>
      </c>
      <c r="E12" s="212" t="str">
        <f>IF(B12=0," ",VLOOKUP(B12,'пр.взв'!$B$7:$G$94,4,FALSE))</f>
        <v> </v>
      </c>
      <c r="F12" s="212" t="str">
        <f>IF(B12=0," ",VLOOKUP(B12,'пр.взв'!$B$7:$G$94,5,FALSE))</f>
        <v> </v>
      </c>
      <c r="G12" s="211" t="str">
        <f>IF(B12=0," ",VLOOKUP(B12,'пр.взв'!$B$7:$G$94,6,FALSE))</f>
        <v> </v>
      </c>
    </row>
    <row r="13" spans="1:7" ht="18.75" customHeight="1" hidden="1">
      <c r="A13" s="213"/>
      <c r="B13" s="215"/>
      <c r="C13" s="216"/>
      <c r="D13" s="212"/>
      <c r="E13" s="212"/>
      <c r="F13" s="212"/>
      <c r="G13" s="211"/>
    </row>
    <row r="14" spans="1:7" ht="18.75" customHeight="1" hidden="1">
      <c r="A14" s="213"/>
      <c r="B14" s="214"/>
      <c r="C14" s="216" t="str">
        <f>IF(B14=0," ",VLOOKUP(B14,'пр.взв'!$B$7:$G$94,2,FALSE))</f>
        <v> </v>
      </c>
      <c r="D14" s="212" t="str">
        <f>IF(B14=0," ",VLOOKUP(B14,'пр.взв'!$B$7:$G$94,3,FALSE))</f>
        <v> </v>
      </c>
      <c r="E14" s="212" t="str">
        <f>IF(B14=0," ",VLOOKUP(B14,'пр.взв'!$B$7:$G$94,4,FALSE))</f>
        <v> </v>
      </c>
      <c r="F14" s="212" t="str">
        <f>IF(B14=0," ",VLOOKUP(B14,'пр.взв'!$B$7:$G$94,5,FALSE))</f>
        <v> </v>
      </c>
      <c r="G14" s="211" t="str">
        <f>IF(B14=0," ",VLOOKUP(B14,'пр.взв'!$B$7:$G$94,6,FALSE))</f>
        <v> </v>
      </c>
    </row>
    <row r="15" spans="1:7" ht="18.75" customHeight="1" hidden="1">
      <c r="A15" s="213"/>
      <c r="B15" s="215"/>
      <c r="C15" s="216"/>
      <c r="D15" s="212"/>
      <c r="E15" s="212"/>
      <c r="F15" s="212"/>
      <c r="G15" s="211"/>
    </row>
    <row r="16" spans="1:7" ht="18.75" customHeight="1" hidden="1">
      <c r="A16" s="213"/>
      <c r="B16" s="214"/>
      <c r="C16" s="216" t="str">
        <f>IF(B16=0," ",VLOOKUP(B16,'пр.взв'!$B$7:$G$94,2,FALSE))</f>
        <v> </v>
      </c>
      <c r="D16" s="212" t="str">
        <f>IF(B16=0," ",VLOOKUP(B16,'пр.взв'!$B$7:$G$94,3,FALSE))</f>
        <v> </v>
      </c>
      <c r="E16" s="212" t="str">
        <f>IF(B16=0," ",VLOOKUP(B16,'пр.взв'!$B$7:$G$94,4,FALSE))</f>
        <v> </v>
      </c>
      <c r="F16" s="212" t="str">
        <f>IF(B16=0," ",VLOOKUP(B16,'пр.взв'!$B$7:$G$94,5,FALSE))</f>
        <v> </v>
      </c>
      <c r="G16" s="211" t="str">
        <f>IF(B16=0," ",VLOOKUP(B16,'пр.взв'!$B$7:$G$94,6,FALSE))</f>
        <v> </v>
      </c>
    </row>
    <row r="17" spans="1:7" ht="18.75" customHeight="1" hidden="1">
      <c r="A17" s="213"/>
      <c r="B17" s="215"/>
      <c r="C17" s="216"/>
      <c r="D17" s="212"/>
      <c r="E17" s="212"/>
      <c r="F17" s="212"/>
      <c r="G17" s="211"/>
    </row>
    <row r="18" spans="1:7" ht="18.75" customHeight="1" hidden="1">
      <c r="A18" s="213"/>
      <c r="B18" s="214"/>
      <c r="C18" s="216" t="str">
        <f>IF(B18=0," ",VLOOKUP(B18,'пр.взв'!$B$7:$G$94,2,FALSE))</f>
        <v> </v>
      </c>
      <c r="D18" s="212" t="str">
        <f>IF(B18=0," ",VLOOKUP(B18,'пр.взв'!$B$7:$G$94,3,FALSE))</f>
        <v> </v>
      </c>
      <c r="E18" s="212" t="str">
        <f>IF(B18=0," ",VLOOKUP(B18,'пр.взв'!$B$7:$G$94,4,FALSE))</f>
        <v> </v>
      </c>
      <c r="F18" s="212" t="str">
        <f>IF(B18=0," ",VLOOKUP(B18,'пр.взв'!$B$7:$G$94,5,FALSE))</f>
        <v> </v>
      </c>
      <c r="G18" s="211" t="str">
        <f>IF(B18=0," ",VLOOKUP(B18,'пр.взв'!$B$7:$G$94,6,FALSE))</f>
        <v> </v>
      </c>
    </row>
    <row r="19" spans="1:7" ht="18.75" customHeight="1" hidden="1">
      <c r="A19" s="213"/>
      <c r="B19" s="215"/>
      <c r="C19" s="216"/>
      <c r="D19" s="212"/>
      <c r="E19" s="212"/>
      <c r="F19" s="212"/>
      <c r="G19" s="211"/>
    </row>
    <row r="20" spans="1:7" ht="18.75" customHeight="1" hidden="1">
      <c r="A20" s="213"/>
      <c r="B20" s="214"/>
      <c r="C20" s="216" t="str">
        <f>IF(B20=0," ",VLOOKUP(B20,'пр.взв'!$B$7:$G$94,2,FALSE))</f>
        <v> </v>
      </c>
      <c r="D20" s="212" t="str">
        <f>IF(B20=0," ",VLOOKUP(B20,'пр.взв'!$B$7:$G$94,3,FALSE))</f>
        <v> </v>
      </c>
      <c r="E20" s="212" t="str">
        <f>IF(B20=0," ",VLOOKUP(B20,'пр.взв'!$B$7:$G$94,4,FALSE))</f>
        <v> </v>
      </c>
      <c r="F20" s="212" t="str">
        <f>IF(B20=0," ",VLOOKUP(B20,'пр.взв'!$B$7:$G$94,5,FALSE))</f>
        <v> </v>
      </c>
      <c r="G20" s="211" t="str">
        <f>IF(B20=0," ",VLOOKUP(B20,'пр.взв'!$B$7:$G$94,6,FALSE))</f>
        <v> </v>
      </c>
    </row>
    <row r="21" spans="1:7" ht="18.75" customHeight="1" hidden="1">
      <c r="A21" s="213"/>
      <c r="B21" s="215"/>
      <c r="C21" s="216"/>
      <c r="D21" s="212"/>
      <c r="E21" s="212"/>
      <c r="F21" s="212"/>
      <c r="G21" s="211"/>
    </row>
    <row r="22" spans="1:7" ht="18.75" customHeight="1" hidden="1">
      <c r="A22" s="213"/>
      <c r="B22" s="214"/>
      <c r="C22" s="216" t="str">
        <f>IF(B22=0," ",VLOOKUP(B22,'пр.взв'!$B$7:$G$94,2,FALSE))</f>
        <v> </v>
      </c>
      <c r="D22" s="212" t="str">
        <f>IF(B22=0," ",VLOOKUP(B22,'пр.взв'!$B$7:$G$94,3,FALSE))</f>
        <v> </v>
      </c>
      <c r="E22" s="212" t="str">
        <f>IF(B22=0," ",VLOOKUP(B22,'пр.взв'!$B$7:$G$94,4,FALSE))</f>
        <v> </v>
      </c>
      <c r="F22" s="212" t="str">
        <f>IF(B22=0," ",VLOOKUP(B22,'пр.взв'!$B$7:$G$94,5,FALSE))</f>
        <v> </v>
      </c>
      <c r="G22" s="211" t="str">
        <f>IF(B22=0," ",VLOOKUP(B22,'пр.взв'!$B$7:$G$94,6,FALSE))</f>
        <v> </v>
      </c>
    </row>
    <row r="23" spans="1:7" ht="18.75" customHeight="1" hidden="1">
      <c r="A23" s="213"/>
      <c r="B23" s="215"/>
      <c r="C23" s="216"/>
      <c r="D23" s="212"/>
      <c r="E23" s="212"/>
      <c r="F23" s="212"/>
      <c r="G23" s="211"/>
    </row>
    <row r="24" spans="1:7" ht="18.75" customHeight="1" hidden="1">
      <c r="A24" s="213"/>
      <c r="B24" s="214"/>
      <c r="C24" s="216" t="str">
        <f>IF(B24=0," ",VLOOKUP(B24,'пр.взв'!$B$7:$G$94,2,FALSE))</f>
        <v> </v>
      </c>
      <c r="D24" s="212" t="str">
        <f>IF(B24=0," ",VLOOKUP(B24,'пр.взв'!$B$7:$G$94,3,FALSE))</f>
        <v> </v>
      </c>
      <c r="E24" s="212" t="str">
        <f>IF(B24=0," ",VLOOKUP(B24,'пр.взв'!$B$7:$G$94,4,FALSE))</f>
        <v> </v>
      </c>
      <c r="F24" s="212" t="str">
        <f>IF(B24=0," ",VLOOKUP(B24,'пр.взв'!$B$7:$G$94,5,FALSE))</f>
        <v> </v>
      </c>
      <c r="G24" s="211" t="str">
        <f>IF(B24=0," ",VLOOKUP(B24,'пр.взв'!$B$7:$G$94,6,FALSE))</f>
        <v> </v>
      </c>
    </row>
    <row r="25" spans="1:7" ht="18.75" customHeight="1" hidden="1">
      <c r="A25" s="213"/>
      <c r="B25" s="215"/>
      <c r="C25" s="216"/>
      <c r="D25" s="212"/>
      <c r="E25" s="212"/>
      <c r="F25" s="212"/>
      <c r="G25" s="211"/>
    </row>
    <row r="26" spans="1:7" ht="18.75" customHeight="1" hidden="1">
      <c r="A26" s="213"/>
      <c r="B26" s="214"/>
      <c r="C26" s="216" t="str">
        <f>IF(B26=0," ",VLOOKUP(B26,'пр.взв'!$B$7:$G$94,2,FALSE))</f>
        <v> </v>
      </c>
      <c r="D26" s="212" t="str">
        <f>IF(B26=0," ",VLOOKUP(B26,'пр.взв'!$B$7:$G$94,3,FALSE))</f>
        <v> </v>
      </c>
      <c r="E26" s="212" t="str">
        <f>IF(B26=0," ",VLOOKUP(B26,'пр.взв'!$B$7:$G$94,4,FALSE))</f>
        <v> </v>
      </c>
      <c r="F26" s="212" t="str">
        <f>IF(B26=0," ",VLOOKUP(B26,'пр.взв'!$B$7:$G$94,5,FALSE))</f>
        <v> </v>
      </c>
      <c r="G26" s="211" t="str">
        <f>IF(B26=0," ",VLOOKUP(B26,'пр.взв'!$B$7:$G$94,6,FALSE))</f>
        <v> </v>
      </c>
    </row>
    <row r="27" spans="1:7" ht="18.75" customHeight="1" hidden="1">
      <c r="A27" s="213"/>
      <c r="B27" s="215"/>
      <c r="C27" s="216"/>
      <c r="D27" s="212"/>
      <c r="E27" s="212"/>
      <c r="F27" s="212"/>
      <c r="G27" s="211"/>
    </row>
    <row r="28" spans="1:7" ht="18.75" customHeight="1" hidden="1">
      <c r="A28" s="213"/>
      <c r="B28" s="214"/>
      <c r="C28" s="216" t="str">
        <f>IF(B28=0," ",VLOOKUP(B28,'пр.взв'!$B$7:$G$94,2,FALSE))</f>
        <v> </v>
      </c>
      <c r="D28" s="212" t="str">
        <f>IF(B28=0," ",VLOOKUP(B28,'пр.взв'!$B$7:$G$94,3,FALSE))</f>
        <v> </v>
      </c>
      <c r="E28" s="212" t="str">
        <f>IF(B28=0," ",VLOOKUP(B28,'пр.взв'!$B$7:$G$94,4,FALSE))</f>
        <v> </v>
      </c>
      <c r="F28" s="212" t="str">
        <f>IF(B28=0," ",VLOOKUP(B28,'пр.взв'!$B$7:$G$94,5,FALSE))</f>
        <v> </v>
      </c>
      <c r="G28" s="211" t="str">
        <f>IF(B28=0," ",VLOOKUP(B28,'пр.взв'!$B$7:$G$94,6,FALSE))</f>
        <v> </v>
      </c>
    </row>
    <row r="29" spans="1:7" ht="18.75" customHeight="1" hidden="1">
      <c r="A29" s="213"/>
      <c r="B29" s="215"/>
      <c r="C29" s="216"/>
      <c r="D29" s="212"/>
      <c r="E29" s="212"/>
      <c r="F29" s="212"/>
      <c r="G29" s="211"/>
    </row>
    <row r="30" spans="1:7" ht="18.75" customHeight="1" hidden="1">
      <c r="A30" s="213"/>
      <c r="B30" s="214"/>
      <c r="C30" s="216" t="str">
        <f>IF(B30=0," ",VLOOKUP(B30,'пр.взв'!$B$7:$G$94,2,FALSE))</f>
        <v> </v>
      </c>
      <c r="D30" s="212" t="str">
        <f>IF(B30=0," ",VLOOKUP(B30,'пр.взв'!$B$7:$G$94,3,FALSE))</f>
        <v> </v>
      </c>
      <c r="E30" s="212" t="str">
        <f>IF(B30=0," ",VLOOKUP(B30,'пр.взв'!$B$7:$G$94,4,FALSE))</f>
        <v> </v>
      </c>
      <c r="F30" s="212" t="str">
        <f>IF(B30=0," ",VLOOKUP(B30,'пр.взв'!$B$7:$G$94,5,FALSE))</f>
        <v> </v>
      </c>
      <c r="G30" s="211" t="str">
        <f>IF(B30=0," ",VLOOKUP(B30,'пр.взв'!$B$7:$G$94,6,FALSE))</f>
        <v> </v>
      </c>
    </row>
    <row r="31" spans="1:14" ht="18.75" customHeight="1" hidden="1">
      <c r="A31" s="213"/>
      <c r="B31" s="215"/>
      <c r="C31" s="216"/>
      <c r="D31" s="212"/>
      <c r="E31" s="212"/>
      <c r="F31" s="212"/>
      <c r="G31" s="211"/>
      <c r="H31" s="3"/>
      <c r="I31" s="3"/>
      <c r="J31" s="3"/>
      <c r="L31" s="3"/>
      <c r="M31" s="3"/>
      <c r="N31" s="3"/>
    </row>
    <row r="32" spans="1:14" ht="18.75" customHeight="1" hidden="1">
      <c r="A32" s="213"/>
      <c r="B32" s="214"/>
      <c r="C32" s="216" t="str">
        <f>IF(B32=0," ",VLOOKUP(B32,'пр.взв'!$B$7:$G$94,2,FALSE))</f>
        <v> </v>
      </c>
      <c r="D32" s="212" t="str">
        <f>IF(B32=0," ",VLOOKUP(B32,'пр.взв'!$B$7:$G$94,3,FALSE))</f>
        <v> </v>
      </c>
      <c r="E32" s="212" t="str">
        <f>IF(B32=0," ",VLOOKUP(B32,'пр.взв'!$B$7:$G$94,4,FALSE))</f>
        <v> </v>
      </c>
      <c r="F32" s="212" t="str">
        <f>IF(B32=0," ",VLOOKUP(B32,'пр.взв'!$B$7:$G$94,5,FALSE))</f>
        <v> </v>
      </c>
      <c r="G32" s="211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13"/>
      <c r="B33" s="215"/>
      <c r="C33" s="216"/>
      <c r="D33" s="212"/>
      <c r="E33" s="212"/>
      <c r="F33" s="212"/>
      <c r="G33" s="211"/>
      <c r="H33" s="3"/>
      <c r="I33" s="3"/>
      <c r="J33" s="3"/>
      <c r="L33" s="3"/>
      <c r="M33" s="3"/>
      <c r="N33" s="3"/>
    </row>
    <row r="34" spans="1:7" ht="18.75" customHeight="1" hidden="1">
      <c r="A34" s="213"/>
      <c r="B34" s="214"/>
      <c r="C34" s="216" t="str">
        <f>IF(B34=0," ",VLOOKUP(B34,'пр.взв'!$B$7:$G$94,2,FALSE))</f>
        <v> </v>
      </c>
      <c r="D34" s="212" t="str">
        <f>IF(B34=0," ",VLOOKUP(B34,'пр.взв'!$B$7:$G$94,3,FALSE))</f>
        <v> </v>
      </c>
      <c r="E34" s="212" t="str">
        <f>IF(B34=0," ",VLOOKUP(B34,'пр.взв'!$B$7:$G$94,4,FALSE))</f>
        <v> </v>
      </c>
      <c r="F34" s="212" t="str">
        <f>IF(B34=0," ",VLOOKUP(B34,'пр.взв'!$B$7:$G$94,5,FALSE))</f>
        <v> </v>
      </c>
      <c r="G34" s="211" t="str">
        <f>IF(B34=0," ",VLOOKUP(B34,'пр.взв'!$B$7:$G$94,6,FALSE))</f>
        <v> </v>
      </c>
    </row>
    <row r="35" spans="1:7" ht="18.75" customHeight="1" hidden="1">
      <c r="A35" s="213"/>
      <c r="B35" s="215"/>
      <c r="C35" s="216"/>
      <c r="D35" s="212"/>
      <c r="E35" s="212"/>
      <c r="F35" s="212"/>
      <c r="G35" s="211"/>
    </row>
    <row r="36" spans="1:7" ht="18.75" customHeight="1" hidden="1">
      <c r="A36" s="213"/>
      <c r="B36" s="214"/>
      <c r="C36" s="216" t="str">
        <f>IF(B36=0," ",VLOOKUP(B36,'пр.взв'!$B$7:$G$94,2,FALSE))</f>
        <v> </v>
      </c>
      <c r="D36" s="212" t="str">
        <f>IF(B36=0," ",VLOOKUP(B36,'пр.взв'!$B$7:$G$94,3,FALSE))</f>
        <v> </v>
      </c>
      <c r="E36" s="212" t="str">
        <f>IF(B36=0," ",VLOOKUP(B36,'пр.взв'!$B$7:$G$94,4,FALSE))</f>
        <v> </v>
      </c>
      <c r="F36" s="212" t="str">
        <f>IF(B36=0," ",VLOOKUP(B36,'пр.взв'!$B$7:$G$94,5,FALSE))</f>
        <v> </v>
      </c>
      <c r="G36" s="211" t="str">
        <f>IF(B36=0," ",VLOOKUP(B36,'пр.взв'!$B$7:$G$94,6,FALSE))</f>
        <v> </v>
      </c>
    </row>
    <row r="37" spans="1:7" ht="18.75" customHeight="1" hidden="1">
      <c r="A37" s="213"/>
      <c r="B37" s="215"/>
      <c r="C37" s="216"/>
      <c r="D37" s="212"/>
      <c r="E37" s="212"/>
      <c r="F37" s="212"/>
      <c r="G37" s="211"/>
    </row>
    <row r="38" spans="1:7" ht="18.75" customHeight="1" hidden="1">
      <c r="A38" s="213"/>
      <c r="B38" s="214"/>
      <c r="C38" s="216" t="str">
        <f>IF(B38=0," ",VLOOKUP(B38,'пр.взв'!$B$7:$G$94,2,FALSE))</f>
        <v> </v>
      </c>
      <c r="D38" s="212" t="str">
        <f>IF(B38=0," ",VLOOKUP(B38,'пр.взв'!$B$7:$G$94,3,FALSE))</f>
        <v> </v>
      </c>
      <c r="E38" s="212" t="str">
        <f>IF(B38=0," ",VLOOKUP(B38,'пр.взв'!$B$7:$G$94,4,FALSE))</f>
        <v> </v>
      </c>
      <c r="F38" s="212" t="str">
        <f>IF(B38=0," ",VLOOKUP(B38,'пр.взв'!$B$7:$G$94,5,FALSE))</f>
        <v> </v>
      </c>
      <c r="G38" s="211" t="str">
        <f>IF(B38=0," ",VLOOKUP(B38,'пр.взв'!$B$7:$G$94,6,FALSE))</f>
        <v> </v>
      </c>
    </row>
    <row r="39" spans="1:7" ht="18.75" customHeight="1" hidden="1">
      <c r="A39" s="213">
        <f>HYPERLINK('[1]реквизиты'!$A$20)</f>
      </c>
      <c r="B39" s="215"/>
      <c r="C39" s="216"/>
      <c r="D39" s="212"/>
      <c r="E39" s="212"/>
      <c r="F39" s="212"/>
      <c r="G39" s="211"/>
    </row>
    <row r="40" spans="1:7" ht="18.75" customHeight="1" hidden="1">
      <c r="A40" s="213"/>
      <c r="B40" s="214"/>
      <c r="C40" s="216" t="str">
        <f>IF(B40=0," ",VLOOKUP(B40,'пр.взв'!$B$7:$G$94,2,FALSE))</f>
        <v> </v>
      </c>
      <c r="D40" s="212" t="str">
        <f>IF(B40=0," ",VLOOKUP(B40,'пр.взв'!$B$7:$G$94,3,FALSE))</f>
        <v> </v>
      </c>
      <c r="E40" s="212" t="str">
        <f>IF(B40=0," ",VLOOKUP(B40,'пр.взв'!$B$7:$G$94,4,FALSE))</f>
        <v> </v>
      </c>
      <c r="F40" s="212" t="str">
        <f>IF(B40=0," ",VLOOKUP(B40,'пр.взв'!$B$7:$G$94,5,FALSE))</f>
        <v> </v>
      </c>
      <c r="G40" s="211" t="str">
        <f>IF(B40=0," ",VLOOKUP(B40,'пр.взв'!$B$7:$G$94,6,FALSE))</f>
        <v> </v>
      </c>
    </row>
    <row r="41" spans="1:7" ht="18.75" customHeight="1" hidden="1">
      <c r="A41" s="213"/>
      <c r="B41" s="215"/>
      <c r="C41" s="216"/>
      <c r="D41" s="212"/>
      <c r="E41" s="212"/>
      <c r="F41" s="212"/>
      <c r="G41" s="211"/>
    </row>
    <row r="42" spans="1:7" ht="18.75" customHeight="1" hidden="1">
      <c r="A42" s="213">
        <f>HYPERLINK('[1]реквизиты'!$A$22)</f>
      </c>
      <c r="B42" s="214"/>
      <c r="C42" s="216" t="str">
        <f>IF(B42=0," ",VLOOKUP(B42,'пр.взв'!$B$7:$G$94,2,FALSE))</f>
        <v> </v>
      </c>
      <c r="D42" s="212" t="str">
        <f>IF(B42=0," ",VLOOKUP(B42,'пр.взв'!$B$7:$G$94,3,FALSE))</f>
        <v> </v>
      </c>
      <c r="E42" s="212" t="str">
        <f>IF(B42=0," ",VLOOKUP(B42,'пр.взв'!$B$7:$G$94,4,FALSE))</f>
        <v> </v>
      </c>
      <c r="F42" s="212" t="str">
        <f>IF(B42=0," ",VLOOKUP(B42,'пр.взв'!$B$7:$G$94,5,FALSE))</f>
        <v> </v>
      </c>
      <c r="G42" s="211" t="str">
        <f>IF(B42=0," ",VLOOKUP(B42,'пр.взв'!$B$7:$G$94,6,FALSE))</f>
        <v> </v>
      </c>
    </row>
    <row r="43" spans="1:7" ht="18.75" customHeight="1" hidden="1">
      <c r="A43" s="213"/>
      <c r="B43" s="215"/>
      <c r="C43" s="216"/>
      <c r="D43" s="212"/>
      <c r="E43" s="212"/>
      <c r="F43" s="212"/>
      <c r="G43" s="211"/>
    </row>
    <row r="44" spans="1:7" ht="18.75" customHeight="1" hidden="1">
      <c r="A44" s="213"/>
      <c r="B44" s="214"/>
      <c r="C44" s="216" t="str">
        <f>IF(B44=0," ",VLOOKUP(B44,'пр.взв'!$B$7:$G$94,2,FALSE))</f>
        <v> </v>
      </c>
      <c r="D44" s="212" t="str">
        <f>IF(B44=0," ",VLOOKUP(B44,'пр.взв'!$B$7:$G$94,3,FALSE))</f>
        <v> </v>
      </c>
      <c r="E44" s="212" t="str">
        <f>IF(B44=0," ",VLOOKUP(B44,'пр.взв'!$B$7:$G$94,4,FALSE))</f>
        <v> </v>
      </c>
      <c r="F44" s="212" t="str">
        <f>IF(B44=0," ",VLOOKUP(B44,'пр.взв'!$B$7:$G$94,5,FALSE))</f>
        <v> </v>
      </c>
      <c r="G44" s="211" t="str">
        <f>IF(B44=0," ",VLOOKUP(B44,'пр.взв'!$B$7:$G$94,6,FALSE))</f>
        <v> </v>
      </c>
    </row>
    <row r="45" spans="1:7" ht="18.75" customHeight="1" hidden="1">
      <c r="A45" s="213"/>
      <c r="B45" s="215"/>
      <c r="C45" s="216"/>
      <c r="D45" s="212"/>
      <c r="E45" s="212"/>
      <c r="F45" s="212"/>
      <c r="G45" s="211"/>
    </row>
    <row r="46" spans="1:7" ht="18.75" customHeight="1" hidden="1">
      <c r="A46" s="213"/>
      <c r="B46" s="214"/>
      <c r="C46" s="216" t="str">
        <f>IF(B46=0," ",VLOOKUP(B46,'пр.взв'!$B$7:$G$94,2,FALSE))</f>
        <v> </v>
      </c>
      <c r="D46" s="212" t="str">
        <f>IF(B46=0," ",VLOOKUP(B46,'пр.взв'!$B$7:$G$94,3,FALSE))</f>
        <v> </v>
      </c>
      <c r="E46" s="212" t="str">
        <f>IF(B46=0," ",VLOOKUP(B46,'пр.взв'!$B$7:$G$94,4,FALSE))</f>
        <v> </v>
      </c>
      <c r="F46" s="212" t="str">
        <f>IF(B46=0," ",VLOOKUP(B46,'пр.взв'!$B$7:$G$94,5,FALSE))</f>
        <v> </v>
      </c>
      <c r="G46" s="211" t="str">
        <f>IF(B46=0," ",VLOOKUP(B46,'пр.взв'!$B$7:$G$94,6,FALSE))</f>
        <v> </v>
      </c>
    </row>
    <row r="47" spans="1:7" ht="18.75" customHeight="1" hidden="1">
      <c r="A47" s="213"/>
      <c r="B47" s="215"/>
      <c r="C47" s="216"/>
      <c r="D47" s="212"/>
      <c r="E47" s="212"/>
      <c r="F47" s="212"/>
      <c r="G47" s="211"/>
    </row>
    <row r="48" spans="1:7" ht="18.75" customHeight="1" hidden="1">
      <c r="A48" s="213"/>
      <c r="B48" s="214"/>
      <c r="C48" s="216" t="str">
        <f>IF(B48=0," ",VLOOKUP(B48,'пр.взв'!$B$7:$G$94,2,FALSE))</f>
        <v> </v>
      </c>
      <c r="D48" s="212" t="str">
        <f>IF(B48=0," ",VLOOKUP(B48,'пр.взв'!$B$7:$G$94,3,FALSE))</f>
        <v> </v>
      </c>
      <c r="E48" s="212" t="str">
        <f>IF(B48=0," ",VLOOKUP(B48,'пр.взв'!$B$7:$G$94,4,FALSE))</f>
        <v> </v>
      </c>
      <c r="F48" s="212" t="str">
        <f>IF(B48=0," ",VLOOKUP(B48,'пр.взв'!$B$7:$G$94,5,FALSE))</f>
        <v> </v>
      </c>
      <c r="G48" s="211" t="str">
        <f>IF(B48=0," ",VLOOKUP(B48,'пр.взв'!$B$7:$G$94,6,FALSE))</f>
        <v> </v>
      </c>
    </row>
    <row r="49" spans="1:7" ht="18.75" customHeight="1" hidden="1">
      <c r="A49" s="213"/>
      <c r="B49" s="215"/>
      <c r="C49" s="216"/>
      <c r="D49" s="212"/>
      <c r="E49" s="212"/>
      <c r="F49" s="212"/>
      <c r="G49" s="211"/>
    </row>
    <row r="50" spans="1:7" ht="18.75" customHeight="1" hidden="1">
      <c r="A50" s="213"/>
      <c r="B50" s="214"/>
      <c r="C50" s="216" t="str">
        <f>IF(B50=0," ",VLOOKUP(B50,'пр.взв'!$B$7:$G$94,2,FALSE))</f>
        <v> </v>
      </c>
      <c r="D50" s="212" t="str">
        <f>IF(B50=0," ",VLOOKUP(B50,'пр.взв'!$B$7:$G$94,3,FALSE))</f>
        <v> </v>
      </c>
      <c r="E50" s="212" t="str">
        <f>IF(B50=0," ",VLOOKUP(B50,'пр.взв'!$B$7:$G$94,4,FALSE))</f>
        <v> </v>
      </c>
      <c r="F50" s="212" t="str">
        <f>IF(B50=0," ",VLOOKUP(B50,'пр.взв'!$B$7:$G$94,5,FALSE))</f>
        <v> </v>
      </c>
      <c r="G50" s="211" t="str">
        <f>IF(B50=0," ",VLOOKUP(B50,'пр.взв'!$B$7:$G$94,6,FALSE))</f>
        <v> </v>
      </c>
    </row>
    <row r="51" spans="1:7" ht="18.75" customHeight="1" hidden="1">
      <c r="A51" s="213"/>
      <c r="B51" s="215"/>
      <c r="C51" s="216"/>
      <c r="D51" s="212"/>
      <c r="E51" s="212"/>
      <c r="F51" s="212"/>
      <c r="G51" s="211"/>
    </row>
    <row r="52" spans="1:7" ht="18.75" customHeight="1" hidden="1">
      <c r="A52" s="213"/>
      <c r="B52" s="214"/>
      <c r="C52" s="216" t="str">
        <f>IF(B52=0," ",VLOOKUP(B52,'пр.взв'!$B$7:$G$94,2,FALSE))</f>
        <v> </v>
      </c>
      <c r="D52" s="212" t="str">
        <f>IF(B52=0," ",VLOOKUP(B52,'пр.взв'!$B$7:$G$94,3,FALSE))</f>
        <v> </v>
      </c>
      <c r="E52" s="212" t="str">
        <f>IF(B52=0," ",VLOOKUP(B52,'пр.взв'!$B$7:$G$94,4,FALSE))</f>
        <v> </v>
      </c>
      <c r="F52" s="212" t="str">
        <f>IF(B52=0," ",VLOOKUP(B52,'пр.взв'!$B$7:$G$94,5,FALSE))</f>
        <v> </v>
      </c>
      <c r="G52" s="211" t="str">
        <f>IF(B52=0," ",VLOOKUP(B52,'пр.взв'!$B$7:$G$94,6,FALSE))</f>
        <v> </v>
      </c>
    </row>
    <row r="53" spans="1:7" ht="18.75" customHeight="1" hidden="1">
      <c r="A53" s="213"/>
      <c r="B53" s="215"/>
      <c r="C53" s="216"/>
      <c r="D53" s="212"/>
      <c r="E53" s="212"/>
      <c r="F53" s="212"/>
      <c r="G53" s="211"/>
    </row>
    <row r="54" spans="1:7" ht="18.75" customHeight="1" hidden="1">
      <c r="A54" s="213"/>
      <c r="B54" s="214"/>
      <c r="C54" s="216" t="str">
        <f>IF(B54=0," ",VLOOKUP(B54,'пр.взв'!$B$7:$G$94,2,FALSE))</f>
        <v> </v>
      </c>
      <c r="D54" s="212" t="str">
        <f>IF(B54=0," ",VLOOKUP(B54,'пр.взв'!$B$7:$G$94,3,FALSE))</f>
        <v> </v>
      </c>
      <c r="E54" s="212" t="str">
        <f>IF(B54=0," ",VLOOKUP(B54,'пр.взв'!$B$7:$G$94,4,FALSE))</f>
        <v> </v>
      </c>
      <c r="F54" s="212" t="str">
        <f>IF(B54=0," ",VLOOKUP(B54,'пр.взв'!$B$7:$G$94,5,FALSE))</f>
        <v> </v>
      </c>
      <c r="G54" s="211" t="str">
        <f>IF(B54=0," ",VLOOKUP(B54,'пр.взв'!$B$7:$G$94,6,FALSE))</f>
        <v> </v>
      </c>
    </row>
    <row r="55" spans="1:7" ht="18.75" customHeight="1" hidden="1">
      <c r="A55" s="213"/>
      <c r="B55" s="215"/>
      <c r="C55" s="216"/>
      <c r="D55" s="212"/>
      <c r="E55" s="212"/>
      <c r="F55" s="212"/>
      <c r="G55" s="211"/>
    </row>
    <row r="56" spans="1:7" ht="18.75" customHeight="1" hidden="1">
      <c r="A56" s="213"/>
      <c r="B56" s="214"/>
      <c r="C56" s="216" t="str">
        <f>IF(B56=0," ",VLOOKUP(B56,'пр.взв'!$B$7:$G$94,2,FALSE))</f>
        <v> </v>
      </c>
      <c r="D56" s="212" t="str">
        <f>IF(B56=0," ",VLOOKUP(B56,'пр.взв'!$B$7:$G$94,3,FALSE))</f>
        <v> </v>
      </c>
      <c r="E56" s="212" t="str">
        <f>IF(B56=0," ",VLOOKUP(B56,'пр.взв'!$B$7:$G$94,4,FALSE))</f>
        <v> </v>
      </c>
      <c r="F56" s="212" t="str">
        <f>IF(B56=0," ",VLOOKUP(B56,'пр.взв'!$B$7:$G$94,5,FALSE))</f>
        <v> </v>
      </c>
      <c r="G56" s="211" t="str">
        <f>IF(B56=0," ",VLOOKUP(B56,'пр.взв'!$B$7:$G$94,6,FALSE))</f>
        <v> </v>
      </c>
    </row>
    <row r="57" spans="1:7" ht="18.75" customHeight="1" hidden="1">
      <c r="A57" s="213"/>
      <c r="B57" s="215"/>
      <c r="C57" s="216"/>
      <c r="D57" s="212"/>
      <c r="E57" s="212"/>
      <c r="F57" s="212"/>
      <c r="G57" s="211"/>
    </row>
    <row r="58" spans="1:7" ht="18.75" customHeight="1" hidden="1">
      <c r="A58" s="213"/>
      <c r="B58" s="214"/>
      <c r="C58" s="216" t="str">
        <f>IF(B58=0," ",VLOOKUP(B58,'пр.взв'!$B$7:$G$94,2,FALSE))</f>
        <v> </v>
      </c>
      <c r="D58" s="212" t="str">
        <f>IF(B58=0," ",VLOOKUP(B58,'пр.взв'!$B$7:$G$94,3,FALSE))</f>
        <v> </v>
      </c>
      <c r="E58" s="212" t="str">
        <f>IF(B58=0," ",VLOOKUP(B58,'пр.взв'!$B$7:$G$94,4,FALSE))</f>
        <v> </v>
      </c>
      <c r="F58" s="212" t="str">
        <f>IF(B58=0," ",VLOOKUP(B58,'пр.взв'!$B$7:$G$94,5,FALSE))</f>
        <v> </v>
      </c>
      <c r="G58" s="211" t="str">
        <f>IF(B58=0," ",VLOOKUP(B58,'пр.взв'!$B$7:$G$94,6,FALSE))</f>
        <v> </v>
      </c>
    </row>
    <row r="59" spans="1:7" ht="18.75" customHeight="1" hidden="1">
      <c r="A59" s="213"/>
      <c r="B59" s="215"/>
      <c r="C59" s="216"/>
      <c r="D59" s="212"/>
      <c r="E59" s="212"/>
      <c r="F59" s="212"/>
      <c r="G59" s="211"/>
    </row>
    <row r="60" spans="1:7" ht="18.75" customHeight="1" hidden="1">
      <c r="A60" s="213"/>
      <c r="B60" s="214"/>
      <c r="C60" s="216" t="str">
        <f>IF(B60=0," ",VLOOKUP(B60,'пр.взв'!$B$7:$G$94,2,FALSE))</f>
        <v> </v>
      </c>
      <c r="D60" s="212" t="str">
        <f>IF(B60=0," ",VLOOKUP(B60,'пр.взв'!$B$7:$G$94,3,FALSE))</f>
        <v> </v>
      </c>
      <c r="E60" s="212" t="str">
        <f>IF(B60=0," ",VLOOKUP(B60,'пр.взв'!$B$7:$G$94,4,FALSE))</f>
        <v> </v>
      </c>
      <c r="F60" s="212" t="str">
        <f>IF(B60=0," ",VLOOKUP(B60,'пр.взв'!$B$7:$G$94,5,FALSE))</f>
        <v> </v>
      </c>
      <c r="G60" s="211" t="str">
        <f>IF(B60=0," ",VLOOKUP(B60,'пр.взв'!$B$7:$G$94,6,FALSE))</f>
        <v> </v>
      </c>
    </row>
    <row r="61" spans="1:7" ht="18.75" customHeight="1" hidden="1">
      <c r="A61" s="213"/>
      <c r="B61" s="215"/>
      <c r="C61" s="216"/>
      <c r="D61" s="212"/>
      <c r="E61" s="212"/>
      <c r="F61" s="212"/>
      <c r="G61" s="211"/>
    </row>
    <row r="62" spans="1:7" ht="18.75" customHeight="1" hidden="1">
      <c r="A62" s="213"/>
      <c r="B62" s="214"/>
      <c r="C62" s="216" t="str">
        <f>IF(B62=0," ",VLOOKUP(B62,'пр.взв'!$B$7:$G$94,2,FALSE))</f>
        <v> </v>
      </c>
      <c r="D62" s="212" t="str">
        <f>IF(B62=0," ",VLOOKUP(B62,'пр.взв'!$B$7:$G$94,3,FALSE))</f>
        <v> </v>
      </c>
      <c r="E62" s="212" t="str">
        <f>IF(B62=0," ",VLOOKUP(B62,'пр.взв'!$B$7:$G$94,4,FALSE))</f>
        <v> </v>
      </c>
      <c r="F62" s="212" t="str">
        <f>IF(B62=0," ",VLOOKUP(B62,'пр.взв'!$B$7:$G$94,5,FALSE))</f>
        <v> </v>
      </c>
      <c r="G62" s="211" t="str">
        <f>IF(B62=0," ",VLOOKUP(B62,'пр.взв'!$B$7:$G$94,6,FALSE))</f>
        <v> </v>
      </c>
    </row>
    <row r="63" spans="1:7" ht="18.75" customHeight="1" hidden="1">
      <c r="A63" s="213"/>
      <c r="B63" s="215"/>
      <c r="C63" s="216"/>
      <c r="D63" s="212"/>
      <c r="E63" s="212"/>
      <c r="F63" s="212"/>
      <c r="G63" s="211"/>
    </row>
    <row r="64" spans="1:7" ht="18.75" customHeight="1" hidden="1">
      <c r="A64" s="213"/>
      <c r="B64" s="214"/>
      <c r="C64" s="216" t="str">
        <f>IF(B64=0," ",VLOOKUP(B64,'пр.взв'!$B$7:$G$94,2,FALSE))</f>
        <v> </v>
      </c>
      <c r="D64" s="212" t="str">
        <f>IF(B64=0," ",VLOOKUP(B64,'пр.взв'!$B$7:$G$94,3,FALSE))</f>
        <v> </v>
      </c>
      <c r="E64" s="212" t="str">
        <f>IF(B64=0," ",VLOOKUP(B64,'пр.взв'!$B$7:$G$94,4,FALSE))</f>
        <v> </v>
      </c>
      <c r="F64" s="212" t="str">
        <f>IF(B64=0," ",VLOOKUP(B64,'пр.взв'!$B$7:$G$94,5,FALSE))</f>
        <v> </v>
      </c>
      <c r="G64" s="211" t="str">
        <f>IF(B64=0," ",VLOOKUP(B64,'пр.взв'!$B$7:$G$94,6,FALSE))</f>
        <v> </v>
      </c>
    </row>
    <row r="65" spans="1:7" ht="18.75" customHeight="1" hidden="1" thickBot="1">
      <c r="A65" s="240"/>
      <c r="B65" s="241"/>
      <c r="C65" s="242"/>
      <c r="D65" s="232"/>
      <c r="E65" s="232"/>
      <c r="F65" s="232"/>
      <c r="G65" s="238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39"/>
      <c r="B68" s="208"/>
      <c r="C68" s="203"/>
      <c r="D68" s="204"/>
      <c r="E68" s="236"/>
      <c r="F68" s="237"/>
      <c r="G68" s="203"/>
      <c r="H68" s="2"/>
      <c r="I68" s="2"/>
      <c r="J68" s="2"/>
      <c r="K68" s="2"/>
      <c r="L68" s="2"/>
      <c r="M68" s="2"/>
    </row>
    <row r="69" spans="1:13" ht="12.75">
      <c r="A69" s="239"/>
      <c r="B69" s="209"/>
      <c r="C69" s="203"/>
      <c r="D69" s="204"/>
      <c r="E69" s="236"/>
      <c r="F69" s="237"/>
      <c r="G69" s="203"/>
      <c r="H69" s="2"/>
      <c r="I69" s="2"/>
      <c r="J69" s="2"/>
      <c r="K69" s="2"/>
      <c r="L69" s="2"/>
      <c r="M69" s="2"/>
    </row>
    <row r="70" spans="1:10" ht="12.75">
      <c r="A70" s="239"/>
      <c r="B70" s="208"/>
      <c r="C70" s="203"/>
      <c r="D70" s="204"/>
      <c r="E70" s="236"/>
      <c r="F70" s="237"/>
      <c r="G70" s="203"/>
      <c r="H70" s="2"/>
      <c r="I70" s="2"/>
      <c r="J70" s="2"/>
    </row>
    <row r="71" spans="1:10" ht="12.75">
      <c r="A71" s="239"/>
      <c r="B71" s="209"/>
      <c r="C71" s="203"/>
      <c r="D71" s="204"/>
      <c r="E71" s="236"/>
      <c r="F71" s="237"/>
      <c r="G71" s="203"/>
      <c r="H71" s="2"/>
      <c r="I71" s="2"/>
      <c r="J71" s="2"/>
    </row>
    <row r="72" spans="1:10" ht="12.75">
      <c r="A72" s="239"/>
      <c r="B72" s="208"/>
      <c r="C72" s="203"/>
      <c r="D72" s="204"/>
      <c r="E72" s="236"/>
      <c r="F72" s="237"/>
      <c r="G72" s="203"/>
      <c r="H72" s="2"/>
      <c r="I72" s="2"/>
      <c r="J72" s="2"/>
    </row>
    <row r="73" spans="1:10" ht="12.75">
      <c r="A73" s="239"/>
      <c r="B73" s="209"/>
      <c r="C73" s="203"/>
      <c r="D73" s="204"/>
      <c r="E73" s="236"/>
      <c r="F73" s="237"/>
      <c r="G73" s="203"/>
      <c r="H73" s="2"/>
      <c r="I73" s="2"/>
      <c r="J73" s="2"/>
    </row>
    <row r="74" spans="1:10" ht="12.75">
      <c r="A74" s="239"/>
      <c r="B74" s="208"/>
      <c r="C74" s="203"/>
      <c r="D74" s="204"/>
      <c r="E74" s="236"/>
      <c r="F74" s="237"/>
      <c r="G74" s="203"/>
      <c r="H74" s="2"/>
      <c r="I74" s="2"/>
      <c r="J74" s="2"/>
    </row>
    <row r="75" spans="1:10" ht="12.75">
      <c r="A75" s="239"/>
      <c r="B75" s="209"/>
      <c r="C75" s="203"/>
      <c r="D75" s="204"/>
      <c r="E75" s="236"/>
      <c r="F75" s="237"/>
      <c r="G75" s="203"/>
      <c r="H75" s="2"/>
      <c r="I75" s="2"/>
      <c r="J75" s="2"/>
    </row>
    <row r="76" spans="1:10" ht="12.75">
      <c r="A76" s="239"/>
      <c r="B76" s="208"/>
      <c r="C76" s="203"/>
      <c r="D76" s="204"/>
      <c r="E76" s="236"/>
      <c r="F76" s="237"/>
      <c r="G76" s="203"/>
      <c r="H76" s="2"/>
      <c r="I76" s="2"/>
      <c r="J76" s="2"/>
    </row>
    <row r="77" spans="1:10" ht="12.75">
      <c r="A77" s="239"/>
      <c r="B77" s="209"/>
      <c r="C77" s="203"/>
      <c r="D77" s="204"/>
      <c r="E77" s="236"/>
      <c r="F77" s="237"/>
      <c r="G77" s="203"/>
      <c r="H77" s="2"/>
      <c r="I77" s="2"/>
      <c r="J77" s="2"/>
    </row>
    <row r="78" spans="1:10" ht="12.75">
      <c r="A78" s="239"/>
      <c r="B78" s="208"/>
      <c r="C78" s="203"/>
      <c r="D78" s="204"/>
      <c r="E78" s="236"/>
      <c r="F78" s="237"/>
      <c r="G78" s="203"/>
      <c r="H78" s="2"/>
      <c r="I78" s="2"/>
      <c r="J78" s="2"/>
    </row>
    <row r="79" spans="1:10" ht="12.75">
      <c r="A79" s="239"/>
      <c r="B79" s="209"/>
      <c r="C79" s="203"/>
      <c r="D79" s="204"/>
      <c r="E79" s="236"/>
      <c r="F79" s="237"/>
      <c r="G79" s="203"/>
      <c r="H79" s="2"/>
      <c r="I79" s="2"/>
      <c r="J79" s="2"/>
    </row>
    <row r="80" spans="1:10" ht="12.75">
      <c r="A80" s="239"/>
      <c r="B80" s="208"/>
      <c r="C80" s="203"/>
      <c r="D80" s="204"/>
      <c r="E80" s="236"/>
      <c r="F80" s="237"/>
      <c r="G80" s="203"/>
      <c r="H80" s="2"/>
      <c r="I80" s="2"/>
      <c r="J80" s="2"/>
    </row>
    <row r="81" spans="1:10" ht="12.75">
      <c r="A81" s="239"/>
      <c r="B81" s="209"/>
      <c r="C81" s="203"/>
      <c r="D81" s="204"/>
      <c r="E81" s="236"/>
      <c r="F81" s="237"/>
      <c r="G81" s="203"/>
      <c r="H81" s="2"/>
      <c r="I81" s="2"/>
      <c r="J81" s="2"/>
    </row>
    <row r="82" spans="1:10" ht="12.75">
      <c r="A82" s="239"/>
      <c r="B82" s="208"/>
      <c r="C82" s="203"/>
      <c r="D82" s="204"/>
      <c r="E82" s="236"/>
      <c r="F82" s="237"/>
      <c r="G82" s="203"/>
      <c r="H82" s="2"/>
      <c r="I82" s="2"/>
      <c r="J82" s="2"/>
    </row>
    <row r="83" spans="1:10" ht="12.75">
      <c r="A83" s="239"/>
      <c r="B83" s="209"/>
      <c r="C83" s="203"/>
      <c r="D83" s="204"/>
      <c r="E83" s="236"/>
      <c r="F83" s="237"/>
      <c r="G83" s="203"/>
      <c r="H83" s="2"/>
      <c r="I83" s="2"/>
      <c r="J83" s="2"/>
    </row>
    <row r="84" spans="1:10" ht="12.75">
      <c r="A84" s="239"/>
      <c r="B84" s="208"/>
      <c r="C84" s="203"/>
      <c r="D84" s="204"/>
      <c r="E84" s="236"/>
      <c r="F84" s="237"/>
      <c r="G84" s="203"/>
      <c r="H84" s="2"/>
      <c r="I84" s="2"/>
      <c r="J84" s="2"/>
    </row>
    <row r="85" spans="1:10" ht="12.75">
      <c r="A85" s="239"/>
      <c r="B85" s="209"/>
      <c r="C85" s="203"/>
      <c r="D85" s="204"/>
      <c r="E85" s="236"/>
      <c r="F85" s="237"/>
      <c r="G85" s="203"/>
      <c r="H85" s="2"/>
      <c r="I85" s="2"/>
      <c r="J85" s="2"/>
    </row>
    <row r="86" spans="1:10" ht="12.75">
      <c r="A86" s="239"/>
      <c r="B86" s="208"/>
      <c r="C86" s="203"/>
      <c r="D86" s="204"/>
      <c r="E86" s="236"/>
      <c r="F86" s="237"/>
      <c r="G86" s="203"/>
      <c r="H86" s="2"/>
      <c r="I86" s="2"/>
      <c r="J86" s="2"/>
    </row>
    <row r="87" spans="1:10" ht="12.75">
      <c r="A87" s="239"/>
      <c r="B87" s="209"/>
      <c r="C87" s="203"/>
      <c r="D87" s="204"/>
      <c r="E87" s="236"/>
      <c r="F87" s="237"/>
      <c r="G87" s="203"/>
      <c r="H87" s="2"/>
      <c r="I87" s="2"/>
      <c r="J87" s="2"/>
    </row>
    <row r="88" spans="1:10" ht="12.75">
      <c r="A88" s="239"/>
      <c r="B88" s="208"/>
      <c r="C88" s="203"/>
      <c r="D88" s="204"/>
      <c r="E88" s="236"/>
      <c r="F88" s="237"/>
      <c r="G88" s="203"/>
      <c r="H88" s="2"/>
      <c r="I88" s="2"/>
      <c r="J88" s="2"/>
    </row>
    <row r="89" spans="1:10" ht="12.75">
      <c r="A89" s="239"/>
      <c r="B89" s="209"/>
      <c r="C89" s="203"/>
      <c r="D89" s="204"/>
      <c r="E89" s="236"/>
      <c r="F89" s="237"/>
      <c r="G89" s="203"/>
      <c r="H89" s="2"/>
      <c r="I89" s="2"/>
      <c r="J89" s="2"/>
    </row>
    <row r="90" spans="1:10" ht="12.75">
      <c r="A90" s="239"/>
      <c r="B90" s="208"/>
      <c r="C90" s="203"/>
      <c r="D90" s="204"/>
      <c r="E90" s="236"/>
      <c r="F90" s="237"/>
      <c r="G90" s="203"/>
      <c r="H90" s="2"/>
      <c r="I90" s="2"/>
      <c r="J90" s="2"/>
    </row>
    <row r="91" spans="1:10" ht="12.75">
      <c r="A91" s="239"/>
      <c r="B91" s="209"/>
      <c r="C91" s="203"/>
      <c r="D91" s="204"/>
      <c r="E91" s="236"/>
      <c r="F91" s="237"/>
      <c r="G91" s="203"/>
      <c r="H91" s="2"/>
      <c r="I91" s="2"/>
      <c r="J91" s="2"/>
    </row>
    <row r="92" spans="1:10" ht="12.75">
      <c r="A92" s="239"/>
      <c r="B92" s="208"/>
      <c r="C92" s="203"/>
      <c r="D92" s="204"/>
      <c r="E92" s="236"/>
      <c r="F92" s="237"/>
      <c r="G92" s="203"/>
      <c r="H92" s="2"/>
      <c r="I92" s="2"/>
      <c r="J92" s="2"/>
    </row>
    <row r="93" spans="1:10" ht="12.75">
      <c r="A93" s="239"/>
      <c r="B93" s="209"/>
      <c r="C93" s="203"/>
      <c r="D93" s="204"/>
      <c r="E93" s="236"/>
      <c r="F93" s="237"/>
      <c r="G93" s="203"/>
      <c r="H93" s="2"/>
      <c r="I93" s="2"/>
      <c r="J93" s="2"/>
    </row>
    <row r="94" spans="1:10" ht="12.75">
      <c r="A94" s="239"/>
      <c r="B94" s="208"/>
      <c r="C94" s="203"/>
      <c r="D94" s="204"/>
      <c r="E94" s="236"/>
      <c r="F94" s="237"/>
      <c r="G94" s="203"/>
      <c r="H94" s="2"/>
      <c r="I94" s="2"/>
      <c r="J94" s="2"/>
    </row>
    <row r="95" spans="1:10" ht="12.75">
      <c r="A95" s="239"/>
      <c r="B95" s="209"/>
      <c r="C95" s="203"/>
      <c r="D95" s="204"/>
      <c r="E95" s="236"/>
      <c r="F95" s="237"/>
      <c r="G95" s="203"/>
      <c r="H95" s="2"/>
      <c r="I95" s="2"/>
      <c r="J95" s="2"/>
    </row>
    <row r="96" spans="1:10" ht="12.75">
      <c r="A96" s="239"/>
      <c r="B96" s="208"/>
      <c r="C96" s="203"/>
      <c r="D96" s="204"/>
      <c r="E96" s="236"/>
      <c r="F96" s="237"/>
      <c r="G96" s="203"/>
      <c r="H96" s="2"/>
      <c r="I96" s="2"/>
      <c r="J96" s="2"/>
    </row>
    <row r="97" spans="1:10" ht="12.75">
      <c r="A97" s="239"/>
      <c r="B97" s="209"/>
      <c r="C97" s="203"/>
      <c r="D97" s="204"/>
      <c r="E97" s="236"/>
      <c r="F97" s="237"/>
      <c r="G97" s="203"/>
      <c r="H97" s="2"/>
      <c r="I97" s="2"/>
      <c r="J97" s="2"/>
    </row>
    <row r="98" spans="1:10" ht="12.75">
      <c r="A98" s="239"/>
      <c r="B98" s="208"/>
      <c r="C98" s="203"/>
      <c r="D98" s="204"/>
      <c r="E98" s="236"/>
      <c r="F98" s="237"/>
      <c r="G98" s="203"/>
      <c r="H98" s="2"/>
      <c r="I98" s="2"/>
      <c r="J98" s="2"/>
    </row>
    <row r="99" spans="1:10" ht="12.75">
      <c r="A99" s="239"/>
      <c r="B99" s="209"/>
      <c r="C99" s="203"/>
      <c r="D99" s="204"/>
      <c r="E99" s="236"/>
      <c r="F99" s="237"/>
      <c r="G99" s="203"/>
      <c r="H99" s="2"/>
      <c r="I99" s="2"/>
      <c r="J99" s="2"/>
    </row>
    <row r="100" spans="1:10" ht="12.75">
      <c r="A100" s="239"/>
      <c r="B100" s="208"/>
      <c r="C100" s="203"/>
      <c r="D100" s="204"/>
      <c r="E100" s="236"/>
      <c r="F100" s="237"/>
      <c r="G100" s="203"/>
      <c r="H100" s="2"/>
      <c r="I100" s="2"/>
      <c r="J100" s="2"/>
    </row>
    <row r="101" spans="1:10" ht="12.75">
      <c r="A101" s="239"/>
      <c r="B101" s="209"/>
      <c r="C101" s="203"/>
      <c r="D101" s="204"/>
      <c r="E101" s="236"/>
      <c r="F101" s="237"/>
      <c r="G101" s="203"/>
      <c r="H101" s="2"/>
      <c r="I101" s="2"/>
      <c r="J101" s="2"/>
    </row>
    <row r="102" spans="1:10" ht="12.75">
      <c r="A102" s="239"/>
      <c r="B102" s="208"/>
      <c r="C102" s="203"/>
      <c r="D102" s="204"/>
      <c r="E102" s="236"/>
      <c r="F102" s="237"/>
      <c r="G102" s="203"/>
      <c r="H102" s="2"/>
      <c r="I102" s="2"/>
      <c r="J102" s="2"/>
    </row>
    <row r="103" spans="1:10" ht="12.75">
      <c r="A103" s="239"/>
      <c r="B103" s="209"/>
      <c r="C103" s="203"/>
      <c r="D103" s="204"/>
      <c r="E103" s="236"/>
      <c r="F103" s="237"/>
      <c r="G103" s="203"/>
      <c r="H103" s="2"/>
      <c r="I103" s="2"/>
      <c r="J103" s="2"/>
    </row>
    <row r="104" spans="1:10" ht="12.75">
      <c r="A104" s="239"/>
      <c r="B104" s="208"/>
      <c r="C104" s="203"/>
      <c r="D104" s="204"/>
      <c r="E104" s="236"/>
      <c r="F104" s="237"/>
      <c r="G104" s="203"/>
      <c r="H104" s="2"/>
      <c r="I104" s="2"/>
      <c r="J104" s="2"/>
    </row>
    <row r="105" spans="1:10" ht="12.75">
      <c r="A105" s="239"/>
      <c r="B105" s="209"/>
      <c r="C105" s="203"/>
      <c r="D105" s="204"/>
      <c r="E105" s="236"/>
      <c r="F105" s="237"/>
      <c r="G105" s="203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52 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12" t="s">
        <v>31</v>
      </c>
      <c r="B4" s="212" t="s">
        <v>5</v>
      </c>
      <c r="C4" s="249" t="s">
        <v>2</v>
      </c>
      <c r="D4" s="212" t="s">
        <v>24</v>
      </c>
      <c r="E4" s="212" t="s">
        <v>25</v>
      </c>
      <c r="F4" s="212" t="s">
        <v>26</v>
      </c>
      <c r="G4" s="212" t="s">
        <v>27</v>
      </c>
      <c r="H4" s="212" t="s">
        <v>28</v>
      </c>
      <c r="I4" s="212" t="s">
        <v>29</v>
      </c>
    </row>
    <row r="5" spans="1:9" ht="12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2.75">
      <c r="A6" s="248"/>
      <c r="B6" s="250"/>
      <c r="C6" s="247" t="str">
        <f>IF(B6=0," ",VLOOKUP(B6,'пр.взв'!$B$7:$E$70,2,FALSE))</f>
        <v> </v>
      </c>
      <c r="D6" s="212" t="str">
        <f>IF(B6=0," ",VLOOKUP(B6,'пр.взв'!$B$7:$G$94,3,FALSE))</f>
        <v> </v>
      </c>
      <c r="E6" s="212" t="str">
        <f>IF(B6=0," ",VLOOKUP(B6,'пр.взв'!$B$7:$G$94,4,FALSE))</f>
        <v> </v>
      </c>
      <c r="F6" s="244"/>
      <c r="G6" s="243"/>
      <c r="H6" s="245"/>
      <c r="I6" s="212"/>
    </row>
    <row r="7" spans="1:9" ht="12.75">
      <c r="A7" s="248"/>
      <c r="B7" s="212"/>
      <c r="C7" s="247"/>
      <c r="D7" s="212"/>
      <c r="E7" s="212"/>
      <c r="F7" s="244"/>
      <c r="G7" s="244"/>
      <c r="H7" s="245"/>
      <c r="I7" s="212"/>
    </row>
    <row r="8" spans="1:9" ht="12.75">
      <c r="A8" s="246"/>
      <c r="B8" s="250"/>
      <c r="C8" s="247" t="str">
        <f>IF(B8=0," ",VLOOKUP(B8,'пр.взв'!$B$7:$E$70,2,FALSE))</f>
        <v> </v>
      </c>
      <c r="D8" s="212" t="str">
        <f>IF(B8=0," ",VLOOKUP(B8,'пр.взв'!$B$7:$G$94,3,FALSE))</f>
        <v> </v>
      </c>
      <c r="E8" s="212" t="str">
        <f>IF(B8=0," ",VLOOKUP(B8,'пр.взв'!$B$7:$G$94,4,FALSE))</f>
        <v> </v>
      </c>
      <c r="F8" s="244"/>
      <c r="G8" s="244"/>
      <c r="H8" s="212"/>
      <c r="I8" s="212"/>
    </row>
    <row r="9" spans="1:9" ht="12.75">
      <c r="A9" s="246"/>
      <c r="B9" s="212"/>
      <c r="C9" s="247"/>
      <c r="D9" s="212"/>
      <c r="E9" s="212"/>
      <c r="F9" s="244"/>
      <c r="G9" s="244"/>
      <c r="H9" s="212"/>
      <c r="I9" s="212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52      кг.</v>
      </c>
    </row>
    <row r="16" spans="1:9" ht="12.75" customHeight="1">
      <c r="A16" s="212" t="s">
        <v>31</v>
      </c>
      <c r="B16" s="212" t="s">
        <v>5</v>
      </c>
      <c r="C16" s="249" t="s">
        <v>2</v>
      </c>
      <c r="D16" s="212" t="s">
        <v>24</v>
      </c>
      <c r="E16" s="212" t="s">
        <v>25</v>
      </c>
      <c r="F16" s="212" t="s">
        <v>26</v>
      </c>
      <c r="G16" s="212" t="s">
        <v>27</v>
      </c>
      <c r="H16" s="212" t="s">
        <v>28</v>
      </c>
      <c r="I16" s="212" t="s">
        <v>29</v>
      </c>
    </row>
    <row r="17" spans="1:9" ht="12.75">
      <c r="A17" s="233"/>
      <c r="B17" s="233"/>
      <c r="C17" s="233"/>
      <c r="D17" s="233"/>
      <c r="E17" s="233"/>
      <c r="F17" s="233"/>
      <c r="G17" s="233"/>
      <c r="H17" s="233"/>
      <c r="I17" s="233"/>
    </row>
    <row r="18" spans="1:9" ht="12.75">
      <c r="A18" s="248"/>
      <c r="B18" s="250"/>
      <c r="C18" s="247" t="str">
        <f>IF(B18=0," ",VLOOKUP(B18,'пр.взв'!$B$7:$E$70,2,FALSE))</f>
        <v> </v>
      </c>
      <c r="D18" s="212" t="str">
        <f>IF(B18=0," ",VLOOKUP(B18,'пр.взв'!$B$7:$G$94,3,FALSE))</f>
        <v> </v>
      </c>
      <c r="E18" s="212" t="str">
        <f>IF(B18=0," ",VLOOKUP(B18,'пр.взв'!$B$7:$G$94,4,FALSE))</f>
        <v> </v>
      </c>
      <c r="F18" s="244"/>
      <c r="G18" s="243"/>
      <c r="H18" s="245"/>
      <c r="I18" s="212"/>
    </row>
    <row r="19" spans="1:9" ht="12.75">
      <c r="A19" s="248"/>
      <c r="B19" s="212"/>
      <c r="C19" s="247"/>
      <c r="D19" s="212"/>
      <c r="E19" s="212"/>
      <c r="F19" s="244"/>
      <c r="G19" s="244"/>
      <c r="H19" s="245"/>
      <c r="I19" s="212"/>
    </row>
    <row r="20" spans="1:9" ht="12.75">
      <c r="A20" s="246"/>
      <c r="B20" s="250"/>
      <c r="C20" s="247" t="str">
        <f>IF(B20=0," ",VLOOKUP(B20,'пр.взв'!$B$7:$E$70,2,FALSE))</f>
        <v> </v>
      </c>
      <c r="D20" s="212" t="str">
        <f>IF(B20=0," ",VLOOKUP(B20,'пр.взв'!$B$7:$G$94,3,FALSE))</f>
        <v> </v>
      </c>
      <c r="E20" s="212" t="str">
        <f>IF(B20=0," ",VLOOKUP(B20,'пр.взв'!$B$7:$G$94,4,FALSE))</f>
        <v> </v>
      </c>
      <c r="F20" s="244"/>
      <c r="G20" s="244"/>
      <c r="H20" s="212"/>
      <c r="I20" s="212"/>
    </row>
    <row r="21" spans="1:9" ht="12.75">
      <c r="A21" s="246"/>
      <c r="B21" s="212"/>
      <c r="C21" s="247"/>
      <c r="D21" s="212"/>
      <c r="E21" s="212"/>
      <c r="F21" s="244"/>
      <c r="G21" s="244"/>
      <c r="H21" s="212"/>
      <c r="I21" s="212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52      кг.</v>
      </c>
    </row>
    <row r="29" spans="1:9" ht="12.75" customHeight="1">
      <c r="A29" s="212" t="s">
        <v>31</v>
      </c>
      <c r="B29" s="212" t="s">
        <v>5</v>
      </c>
      <c r="C29" s="249" t="s">
        <v>2</v>
      </c>
      <c r="D29" s="212" t="s">
        <v>24</v>
      </c>
      <c r="E29" s="212" t="s">
        <v>25</v>
      </c>
      <c r="F29" s="212" t="s">
        <v>26</v>
      </c>
      <c r="G29" s="212" t="s">
        <v>27</v>
      </c>
      <c r="H29" s="212" t="s">
        <v>28</v>
      </c>
      <c r="I29" s="212" t="s">
        <v>29</v>
      </c>
    </row>
    <row r="30" spans="1:9" ht="12.75">
      <c r="A30" s="233"/>
      <c r="B30" s="233"/>
      <c r="C30" s="233"/>
      <c r="D30" s="233"/>
      <c r="E30" s="233"/>
      <c r="F30" s="233"/>
      <c r="G30" s="233"/>
      <c r="H30" s="233"/>
      <c r="I30" s="233"/>
    </row>
    <row r="31" spans="1:9" ht="12.75">
      <c r="A31" s="248"/>
      <c r="B31" s="212">
        <v>1</v>
      </c>
      <c r="C31" s="247" t="str">
        <f>IF(B31=0," ",VLOOKUP(B31,'пр.взв'!$B$7:$E$70,2,FALSE))</f>
        <v>КУБАРЬКОВ Андрей Васильевич</v>
      </c>
      <c r="D31" s="212" t="str">
        <f>IF(B31=0," ",VLOOKUP(B31,'пр.взв'!$B$7:$G$94,3,FALSE))</f>
        <v>25.08.1993 кмс</v>
      </c>
      <c r="E31" s="212" t="str">
        <f>IF(B31=0," ",VLOOKUP(B31,'пр.взв'!$B$7:$G$94,4,FALSE))</f>
        <v>ПФО Нижегородская Выкса ПР</v>
      </c>
      <c r="F31" s="244"/>
      <c r="G31" s="243"/>
      <c r="H31" s="245"/>
      <c r="I31" s="212"/>
    </row>
    <row r="32" spans="1:9" ht="12.75">
      <c r="A32" s="248"/>
      <c r="B32" s="212"/>
      <c r="C32" s="247"/>
      <c r="D32" s="212"/>
      <c r="E32" s="212"/>
      <c r="F32" s="244"/>
      <c r="G32" s="244"/>
      <c r="H32" s="245"/>
      <c r="I32" s="212"/>
    </row>
    <row r="33" spans="1:9" ht="12.75">
      <c r="A33" s="246"/>
      <c r="B33" s="212">
        <v>2</v>
      </c>
      <c r="C33" s="247" t="str">
        <f>IF(B33=0," ",VLOOKUP(B33,'пр.взв'!$B$7:$E$70,2,FALSE))</f>
        <v>БОБАРЫКИН Игорь Игоревич</v>
      </c>
      <c r="D33" s="212" t="str">
        <f>IF(B33=0," ",VLOOKUP(B33,'пр.взв'!$B$7:$G$94,3,FALSE))</f>
        <v>06.12.1993 кмс</v>
      </c>
      <c r="E33" s="212" t="str">
        <f>IF(B33=0," ",VLOOKUP(B33,'пр.взв'!$B$7:$G$94,4,FALSE))</f>
        <v>ПФО Нижегородская Павлово</v>
      </c>
      <c r="F33" s="244"/>
      <c r="G33" s="244"/>
      <c r="H33" s="212"/>
      <c r="I33" s="212"/>
    </row>
    <row r="34" spans="1:9" ht="12.75">
      <c r="A34" s="246"/>
      <c r="B34" s="212"/>
      <c r="C34" s="247"/>
      <c r="D34" s="212"/>
      <c r="E34" s="212"/>
      <c r="F34" s="244"/>
      <c r="G34" s="244"/>
      <c r="H34" s="212"/>
      <c r="I34" s="212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G18:G19"/>
    <mergeCell ref="H18:H19"/>
    <mergeCell ref="I18:I19"/>
    <mergeCell ref="B20:B21"/>
    <mergeCell ref="C20:C21"/>
    <mergeCell ref="D20:D21"/>
    <mergeCell ref="E20:E21"/>
    <mergeCell ref="F16:F17"/>
    <mergeCell ref="F18:F19"/>
    <mergeCell ref="A18:A19"/>
    <mergeCell ref="B18:B19"/>
    <mergeCell ref="C18:C19"/>
    <mergeCell ref="D18:D19"/>
    <mergeCell ref="E18:E19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H41" sqref="A1:I41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73" t="str">
        <f>HYPERLINK('[1]реквизиты'!$A$2)</f>
        <v>XXXXIII Всероссийский турнир по самбо пам. Н.С. Талалушкина</v>
      </c>
      <c r="B1" s="274"/>
      <c r="C1" s="274"/>
      <c r="D1" s="274"/>
      <c r="E1" s="274"/>
      <c r="F1" s="274"/>
      <c r="G1" s="274"/>
      <c r="H1" s="275"/>
    </row>
    <row r="2" spans="1:8" ht="11.25" customHeight="1">
      <c r="A2" s="276"/>
      <c r="B2" s="276"/>
      <c r="C2" s="276"/>
      <c r="D2" s="276"/>
      <c r="E2" s="276"/>
      <c r="F2" s="276"/>
      <c r="G2" s="276"/>
      <c r="H2" s="276"/>
    </row>
    <row r="3" spans="1:9" s="78" customFormat="1" ht="20.25">
      <c r="A3" s="257" t="str">
        <f>HYPERLINK('[1]реквизиты'!$A$3)</f>
        <v>20-22 августа 2013 года            город Кстово</v>
      </c>
      <c r="B3" s="258"/>
      <c r="C3" s="258"/>
      <c r="D3" s="258"/>
      <c r="E3" s="258"/>
      <c r="F3" s="258"/>
      <c r="G3" s="258"/>
      <c r="H3" s="258"/>
      <c r="I3" s="258"/>
    </row>
    <row r="4" spans="1:8" s="77" customFormat="1" ht="34.5" customHeight="1" thickBot="1">
      <c r="A4" s="277" t="s">
        <v>64</v>
      </c>
      <c r="B4" s="277"/>
      <c r="C4" s="277"/>
      <c r="D4" s="277"/>
      <c r="E4" s="277"/>
      <c r="F4" s="277"/>
      <c r="G4" s="277"/>
      <c r="H4" s="277"/>
    </row>
    <row r="5" spans="2:7" ht="26.25" customHeight="1" thickBot="1">
      <c r="B5" s="49"/>
      <c r="C5" s="50"/>
      <c r="D5" s="278" t="str">
        <f>'пр.взв'!D4</f>
        <v>В.к.  52      кг.</v>
      </c>
      <c r="E5" s="279"/>
      <c r="F5" s="280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81" t="s">
        <v>65</v>
      </c>
      <c r="B7" s="262" t="str">
        <f>IF(J7=0," ",VLOOKUP(J7,'пр.взв'!$B$7:$G$70,2,FALSE))</f>
        <v>БОБАРЫКИН Игорь Игоревич</v>
      </c>
      <c r="C7" s="262"/>
      <c r="D7" s="262"/>
      <c r="E7" s="262"/>
      <c r="F7" s="262"/>
      <c r="G7" s="262"/>
      <c r="H7" s="264" t="str">
        <f>IF(J7=0," ",VLOOKUP(J7,'пр.взв'!$B$7:$G$70,3,FALSE))</f>
        <v>06.12.1993 кмс</v>
      </c>
      <c r="I7" s="50"/>
      <c r="J7" s="51">
        <f>'ит.пр'!B6</f>
        <v>2</v>
      </c>
    </row>
    <row r="8" spans="1:10" ht="18">
      <c r="A8" s="282"/>
      <c r="B8" s="263"/>
      <c r="C8" s="263"/>
      <c r="D8" s="263"/>
      <c r="E8" s="263"/>
      <c r="F8" s="263"/>
      <c r="G8" s="263"/>
      <c r="H8" s="265"/>
      <c r="I8" s="50"/>
      <c r="J8" s="51"/>
    </row>
    <row r="9" spans="1:10" ht="18">
      <c r="A9" s="282"/>
      <c r="B9" s="266" t="str">
        <f>IF(J7=0," ",VLOOKUP(J7,'пр.взв'!$B$7:$G$70,4,FALSE))</f>
        <v>ПФО Нижегородская Павлово</v>
      </c>
      <c r="C9" s="266"/>
      <c r="D9" s="266"/>
      <c r="E9" s="266"/>
      <c r="F9" s="266"/>
      <c r="G9" s="266"/>
      <c r="H9" s="267"/>
      <c r="I9" s="50"/>
      <c r="J9" s="51"/>
    </row>
    <row r="10" spans="1:10" ht="18.75" thickBot="1">
      <c r="A10" s="283"/>
      <c r="B10" s="268"/>
      <c r="C10" s="268"/>
      <c r="D10" s="268"/>
      <c r="E10" s="268"/>
      <c r="F10" s="268"/>
      <c r="G10" s="268"/>
      <c r="H10" s="269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59" t="s">
        <v>66</v>
      </c>
      <c r="B12" s="262" t="str">
        <f>IF(J12=0," ",VLOOKUP(J12,'пр.взв'!$B$7:$G$70,2,FALSE))</f>
        <v>КУБАРЬКОВ Андрей Васильевич</v>
      </c>
      <c r="C12" s="262"/>
      <c r="D12" s="262"/>
      <c r="E12" s="262"/>
      <c r="F12" s="262"/>
      <c r="G12" s="262"/>
      <c r="H12" s="264" t="str">
        <f>IF(J12=0," ",VLOOKUP(J12,'пр.взв'!$B$7:$G$70,3,FALSE))</f>
        <v>25.08.1993 кмс</v>
      </c>
      <c r="I12" s="50"/>
      <c r="J12" s="51">
        <f>'ит.пр'!B8</f>
        <v>1</v>
      </c>
    </row>
    <row r="13" spans="1:10" ht="18" customHeight="1">
      <c r="A13" s="260"/>
      <c r="B13" s="263"/>
      <c r="C13" s="263"/>
      <c r="D13" s="263"/>
      <c r="E13" s="263"/>
      <c r="F13" s="263"/>
      <c r="G13" s="263"/>
      <c r="H13" s="265"/>
      <c r="I13" s="50"/>
      <c r="J13" s="51"/>
    </row>
    <row r="14" spans="1:10" ht="18" customHeight="1">
      <c r="A14" s="260"/>
      <c r="B14" s="266" t="str">
        <f>IF(J12=0," ",VLOOKUP(J12,'пр.взв'!$B$7:$G$70,4,FALSE))</f>
        <v>ПФО Нижегородская Выкса ПР</v>
      </c>
      <c r="C14" s="266"/>
      <c r="D14" s="266"/>
      <c r="E14" s="266"/>
      <c r="F14" s="266"/>
      <c r="G14" s="266"/>
      <c r="H14" s="267"/>
      <c r="I14" s="50"/>
      <c r="J14" s="51"/>
    </row>
    <row r="15" spans="1:10" ht="18.75" customHeight="1" thickBot="1">
      <c r="A15" s="261"/>
      <c r="B15" s="268"/>
      <c r="C15" s="268"/>
      <c r="D15" s="268"/>
      <c r="E15" s="268"/>
      <c r="F15" s="268"/>
      <c r="G15" s="268"/>
      <c r="H15" s="269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70" t="s">
        <v>67</v>
      </c>
      <c r="B17" s="262" t="str">
        <f>IF(J17=0," ",VLOOKUP(J17,'пр.взв'!$B$7:$G$70,2,FALSE))</f>
        <v> </v>
      </c>
      <c r="C17" s="262"/>
      <c r="D17" s="262"/>
      <c r="E17" s="262"/>
      <c r="F17" s="262"/>
      <c r="G17" s="262"/>
      <c r="H17" s="264" t="str">
        <f>IF(J17=0," ",VLOOKUP(J17,'пр.взв'!$B$7:$G$70,3,FALSE))</f>
        <v> </v>
      </c>
      <c r="I17" s="50"/>
      <c r="J17" s="51">
        <f>'ит.пр'!B10</f>
        <v>0</v>
      </c>
    </row>
    <row r="18" spans="1:10" ht="18" customHeight="1">
      <c r="A18" s="271"/>
      <c r="B18" s="263"/>
      <c r="C18" s="263"/>
      <c r="D18" s="263"/>
      <c r="E18" s="263"/>
      <c r="F18" s="263"/>
      <c r="G18" s="263"/>
      <c r="H18" s="265"/>
      <c r="I18" s="50"/>
      <c r="J18" s="51"/>
    </row>
    <row r="19" spans="1:10" ht="18" customHeight="1">
      <c r="A19" s="271"/>
      <c r="B19" s="266" t="str">
        <f>IF(J17=0," ",VLOOKUP(J17,'пр.взв'!$B$7:$G$70,4,FALSE))</f>
        <v> </v>
      </c>
      <c r="C19" s="266"/>
      <c r="D19" s="266"/>
      <c r="E19" s="266"/>
      <c r="F19" s="266"/>
      <c r="G19" s="266"/>
      <c r="H19" s="267"/>
      <c r="I19" s="50"/>
      <c r="J19" s="51"/>
    </row>
    <row r="20" spans="1:10" ht="18.75" customHeight="1" thickBot="1">
      <c r="A20" s="272"/>
      <c r="B20" s="268"/>
      <c r="C20" s="268"/>
      <c r="D20" s="268"/>
      <c r="E20" s="268"/>
      <c r="F20" s="268"/>
      <c r="G20" s="268"/>
      <c r="H20" s="269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70" t="s">
        <v>67</v>
      </c>
      <c r="B22" s="262" t="str">
        <f>IF(J22=0," ",VLOOKUP(J22,'пр.взв'!$B$7:$G$70,2,FALSE))</f>
        <v> </v>
      </c>
      <c r="C22" s="262"/>
      <c r="D22" s="262"/>
      <c r="E22" s="262"/>
      <c r="F22" s="262"/>
      <c r="G22" s="262"/>
      <c r="H22" s="264" t="str">
        <f>IF(J22=0," ",VLOOKUP(J22,'пр.взв'!$B$7:$G$70,3,FALSE))</f>
        <v> </v>
      </c>
      <c r="I22" s="50"/>
      <c r="J22" s="51">
        <f>'ит.пр'!B12</f>
        <v>0</v>
      </c>
    </row>
    <row r="23" spans="1:10" ht="18" customHeight="1">
      <c r="A23" s="271"/>
      <c r="B23" s="263"/>
      <c r="C23" s="263"/>
      <c r="D23" s="263"/>
      <c r="E23" s="263"/>
      <c r="F23" s="263"/>
      <c r="G23" s="263"/>
      <c r="H23" s="265"/>
      <c r="I23" s="50"/>
      <c r="J23" s="51"/>
    </row>
    <row r="24" spans="1:9" ht="18" customHeight="1">
      <c r="A24" s="271"/>
      <c r="B24" s="266" t="str">
        <f>IF(J22=0," ",VLOOKUP(J22,'пр.взв'!$B$7:$G$70,4,FALSE))</f>
        <v> </v>
      </c>
      <c r="C24" s="266"/>
      <c r="D24" s="266"/>
      <c r="E24" s="266"/>
      <c r="F24" s="266"/>
      <c r="G24" s="266"/>
      <c r="H24" s="267"/>
      <c r="I24" s="50"/>
    </row>
    <row r="25" spans="1:9" ht="18.75" customHeight="1" thickBot="1">
      <c r="A25" s="272"/>
      <c r="B25" s="268"/>
      <c r="C25" s="268"/>
      <c r="D25" s="268"/>
      <c r="E25" s="268"/>
      <c r="F25" s="268"/>
      <c r="G25" s="268"/>
      <c r="H25" s="269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51" t="str">
        <f>IF(J29=0," ",VLOOKUP(J29,'пр.взв'!$B$7:$G$70,6,FALSE))</f>
        <v>Соснихин СЛ, Юрцев СЕ</v>
      </c>
      <c r="B29" s="252"/>
      <c r="C29" s="252"/>
      <c r="D29" s="252"/>
      <c r="E29" s="252"/>
      <c r="F29" s="252"/>
      <c r="G29" s="252"/>
      <c r="H29" s="253"/>
      <c r="J29">
        <f>'ит.пр'!B6</f>
        <v>2</v>
      </c>
    </row>
    <row r="30" spans="1:8" ht="13.5" thickBot="1">
      <c r="A30" s="254"/>
      <c r="B30" s="255"/>
      <c r="C30" s="255"/>
      <c r="D30" s="255"/>
      <c r="E30" s="255"/>
      <c r="F30" s="255"/>
      <c r="G30" s="255"/>
      <c r="H30" s="256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1:H1"/>
    <mergeCell ref="A2:H2"/>
    <mergeCell ref="A4:H4"/>
    <mergeCell ref="D5:F5"/>
    <mergeCell ref="A7:A10"/>
    <mergeCell ref="B7:G8"/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2002-01-01T06:43:03Z</cp:lastPrinted>
  <dcterms:created xsi:type="dcterms:W3CDTF">1996-10-08T23:32:33Z</dcterms:created>
  <dcterms:modified xsi:type="dcterms:W3CDTF">2013-08-22T22:48:01Z</dcterms:modified>
  <cp:category/>
  <cp:version/>
  <cp:contentType/>
  <cp:contentStatus/>
</cp:coreProperties>
</file>