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'CУБЪЕКТЫ'!$C$5:$C$89</definedName>
  </definedNames>
  <calcPr fullCalcOnLoad="1"/>
</workbook>
</file>

<file path=xl/sharedStrings.xml><?xml version="1.0" encoding="utf-8"?>
<sst xmlns="http://schemas.openxmlformats.org/spreadsheetml/2006/main" count="410" uniqueCount="209">
  <si>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</si>
  <si>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</si>
  <si>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</si>
  <si>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</si>
  <si>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</si>
  <si>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</si>
  <si>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</si>
  <si>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</si>
  <si>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</si>
  <si>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</si>
  <si>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</si>
  <si>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</si>
  <si>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</si>
  <si>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</si>
  <si>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</si>
  <si>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</si>
  <si>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</si>
  <si>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</si>
  <si>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</si>
  <si>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</si>
  <si>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</si>
  <si>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</si>
  <si>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</si>
  <si>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</si>
  <si>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</si>
  <si>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</si>
  <si>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</si>
  <si>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</si>
  <si>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</si>
  <si>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</si>
  <si>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</si>
  <si>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</si>
  <si>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</si>
  <si>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</si>
  <si>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</si>
  <si>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</si>
  <si>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</si>
  <si>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</si>
  <si>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</si>
  <si>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</si>
  <si>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</si>
  <si>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</si>
  <si>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</si>
  <si>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</si>
  <si>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</si>
  <si>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</si>
  <si>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</si>
  <si>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</si>
  <si>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</si>
  <si>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</si>
  <si>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</si>
  <si>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</si>
  <si>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</si>
  <si>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</si>
  <si>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</si>
  <si>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</si>
  <si>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</si>
  <si>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</si>
  <si>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</si>
  <si>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</si>
  <si>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</si>
  <si>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</si>
  <si>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</si>
  <si>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</si>
  <si>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</si>
  <si>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</si>
  <si>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</si>
  <si>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</si>
  <si>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</si>
  <si>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</si>
  <si>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</si>
  <si>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</si>
  <si>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</si>
  <si>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</si>
  <si>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</si>
  <si>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</si>
  <si>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</si>
  <si>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</si>
  <si>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</si>
  <si>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</si>
  <si>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</si>
  <si>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</si>
  <si>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</si>
  <si>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</si>
  <si>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</si>
  <si>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</si>
  <si>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</si>
  <si>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</si>
  <si>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</si>
  <si>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</si>
  <si>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</si>
  <si>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</si>
  <si>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</si>
  <si>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</si>
  <si>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</si>
  <si>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</si>
  <si>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</si>
  <si>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</si>
  <si>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</si>
  <si>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</si>
  <si>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</si>
  <si>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</si>
  <si>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</si>
  <si>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</si>
  <si>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</si>
  <si>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</si>
  <si>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</si>
  <si>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</si>
  <si>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</si>
  <si>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</si>
  <si>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МОС</t>
  </si>
  <si>
    <t>ПРОТОКОЛ КОМАНДНОГО ПЕРВЕНСТВА</t>
  </si>
  <si>
    <t>очки</t>
  </si>
  <si>
    <t>ДВФО</t>
  </si>
  <si>
    <t>С.ПТБ</t>
  </si>
  <si>
    <t>ВСЕРОССИЙСКАЯ ФЕДЕРАЦИЯ САМБО</t>
  </si>
  <si>
    <t>КБР</t>
  </si>
  <si>
    <t>КЧР</t>
  </si>
  <si>
    <t>Агин Бурят.АО</t>
  </si>
  <si>
    <t>Усть-Ордын Бурят АО</t>
  </si>
  <si>
    <t>МЕСТО</t>
  </si>
  <si>
    <t>Р. Дагестан</t>
  </si>
  <si>
    <t>Р. Ингушетия</t>
  </si>
  <si>
    <t>РСО "Алания"</t>
  </si>
  <si>
    <t>СКФО</t>
  </si>
  <si>
    <t>округа</t>
  </si>
  <si>
    <t>место</t>
  </si>
  <si>
    <t>округ</t>
  </si>
  <si>
    <t>33</t>
  </si>
  <si>
    <t>49</t>
  </si>
  <si>
    <t>43</t>
  </si>
  <si>
    <t>36</t>
  </si>
  <si>
    <t>18</t>
  </si>
  <si>
    <t>7</t>
  </si>
  <si>
    <t>4</t>
  </si>
  <si>
    <t>3</t>
  </si>
  <si>
    <t>1</t>
  </si>
  <si>
    <t>0</t>
  </si>
  <si>
    <t>7-8</t>
  </si>
  <si>
    <t>22-29</t>
  </si>
  <si>
    <t>5</t>
  </si>
  <si>
    <t>2-3</t>
  </si>
  <si>
    <t>11</t>
  </si>
  <si>
    <t>12-13</t>
  </si>
  <si>
    <t>14-20</t>
  </si>
  <si>
    <t>21</t>
  </si>
  <si>
    <t>6</t>
  </si>
  <si>
    <t>юноши</t>
  </si>
  <si>
    <t>двушки</t>
  </si>
  <si>
    <t>Гл. секретарь, судья РК</t>
  </si>
  <si>
    <t>42кг</t>
  </si>
  <si>
    <t>46кг</t>
  </si>
  <si>
    <t>50кг</t>
  </si>
  <si>
    <t>55кг</t>
  </si>
  <si>
    <t>60кг</t>
  </si>
  <si>
    <t>65кг</t>
  </si>
  <si>
    <t>66кг</t>
  </si>
  <si>
    <t>72кг</t>
  </si>
  <si>
    <t>78кг</t>
  </si>
  <si>
    <t>84кг</t>
  </si>
  <si>
    <t>&gt;84кг</t>
  </si>
  <si>
    <t>38кг</t>
  </si>
  <si>
    <t>41кг</t>
  </si>
  <si>
    <t>44кг</t>
  </si>
  <si>
    <t>48кг</t>
  </si>
  <si>
    <t>52кг</t>
  </si>
  <si>
    <t>56кг</t>
  </si>
  <si>
    <t xml:space="preserve">VI летняя Спартакиада учащихся России 2013 года,                                                                        
 среди юношей и девушек 1997-1998г.р., Приволжский Федеральный округ.
</t>
  </si>
  <si>
    <t>40+12</t>
  </si>
  <si>
    <t>15+1</t>
  </si>
  <si>
    <t>24+24</t>
  </si>
  <si>
    <t>6+3</t>
  </si>
  <si>
    <t>40+32</t>
  </si>
  <si>
    <t>40+24</t>
  </si>
  <si>
    <t>24+12</t>
  </si>
  <si>
    <t>32+6</t>
  </si>
  <si>
    <t>12+1</t>
  </si>
  <si>
    <t>9+1</t>
  </si>
  <si>
    <t>32+24</t>
  </si>
  <si>
    <t>1+1</t>
  </si>
  <si>
    <t>9+3</t>
  </si>
  <si>
    <t>24+1</t>
  </si>
  <si>
    <t>70кг</t>
  </si>
  <si>
    <t>&gt;70кг</t>
  </si>
  <si>
    <t>24</t>
  </si>
  <si>
    <t>12+9</t>
  </si>
  <si>
    <t>6+1</t>
  </si>
  <si>
    <t>3+1</t>
  </si>
  <si>
    <t>9+6</t>
  </si>
  <si>
    <t>8</t>
  </si>
  <si>
    <t>45</t>
  </si>
  <si>
    <t>50</t>
  </si>
  <si>
    <t>12</t>
  </si>
  <si>
    <t>10</t>
  </si>
  <si>
    <t>6+40</t>
  </si>
  <si>
    <t>12+32</t>
  </si>
  <si>
    <t>292</t>
  </si>
  <si>
    <t>24+32</t>
  </si>
  <si>
    <t>267</t>
  </si>
  <si>
    <t>24+40</t>
  </si>
  <si>
    <t>307</t>
  </si>
  <si>
    <t>415</t>
  </si>
  <si>
    <t>314</t>
  </si>
  <si>
    <t>388</t>
  </si>
  <si>
    <t>328</t>
  </si>
  <si>
    <t>429</t>
  </si>
  <si>
    <t>298</t>
  </si>
  <si>
    <t>2</t>
  </si>
  <si>
    <t>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</si>
</sst>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b/>
      <sz val="14"/>
      <name val="Comic Sans MS"/>
      <family val="4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26" fillId="0" borderId="0" xfId="42" applyNumberFormat="1" applyFont="1" applyBorder="1" applyAlignment="1" applyProtection="1">
      <alignment horizontal="left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29" fillId="0" borderId="30" xfId="0" applyFont="1" applyFill="1" applyBorder="1" applyAlignment="1" applyProtection="1">
      <alignment horizontal="center"/>
      <protection locked="0"/>
    </xf>
    <xf numFmtId="0" fontId="28" fillId="0" borderId="30" xfId="0" applyNumberFormat="1" applyFont="1" applyFill="1" applyBorder="1" applyAlignment="1" applyProtection="1">
      <alignment horizontal="center"/>
      <protection hidden="1" locked="0"/>
    </xf>
    <xf numFmtId="0" fontId="29" fillId="0" borderId="3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30" xfId="42" applyNumberFormat="1" applyFont="1" applyFill="1" applyBorder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17" fillId="0" borderId="11" xfId="0" applyNumberFormat="1" applyFont="1" applyBorder="1" applyAlignment="1" applyProtection="1">
      <alignment horizontal="center"/>
      <protection hidden="1" locked="0"/>
    </xf>
    <xf numFmtId="49" fontId="33" fillId="0" borderId="11" xfId="0" applyNumberFormat="1" applyFont="1" applyBorder="1" applyAlignment="1" applyProtection="1">
      <alignment horizontal="center"/>
      <protection hidden="1" locked="0"/>
    </xf>
    <xf numFmtId="49" fontId="32" fillId="0" borderId="28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8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21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6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2" xfId="0" applyFont="1" applyBorder="1" applyAlignment="1">
      <alignment/>
    </xf>
    <xf numFmtId="0" fontId="0" fillId="0" borderId="34" xfId="0" applyBorder="1" applyAlignment="1">
      <alignment/>
    </xf>
    <xf numFmtId="0" fontId="1" fillId="33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41" fillId="37" borderId="39" xfId="0" applyFont="1" applyFill="1" applyBorder="1" applyAlignment="1" applyProtection="1">
      <alignment horizontal="center"/>
      <protection/>
    </xf>
    <xf numFmtId="0" fontId="42" fillId="38" borderId="39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3" fillId="0" borderId="0" xfId="42" applyFont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 hidden="1" locked="0"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 vertical="center"/>
      <protection hidden="1" locked="0"/>
    </xf>
    <xf numFmtId="49" fontId="9" fillId="0" borderId="44" xfId="0" applyNumberFormat="1" applyFont="1" applyBorder="1" applyAlignment="1" applyProtection="1">
      <alignment horizontal="center" vertic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left" vertical="center"/>
    </xf>
    <xf numFmtId="49" fontId="13" fillId="0" borderId="44" xfId="0" applyNumberFormat="1" applyFont="1" applyBorder="1" applyAlignment="1" applyProtection="1">
      <alignment horizontal="center" vertical="center"/>
      <protection/>
    </xf>
    <xf numFmtId="49" fontId="9" fillId="0" borderId="28" xfId="0" applyNumberFormat="1" applyFont="1" applyBorder="1" applyAlignment="1" applyProtection="1">
      <alignment horizontal="center"/>
      <protection hidden="1" locked="0"/>
    </xf>
    <xf numFmtId="49" fontId="9" fillId="0" borderId="49" xfId="0" applyNumberFormat="1" applyFont="1" applyBorder="1" applyAlignment="1" applyProtection="1">
      <alignment horizontal="center" vertic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50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49" fontId="9" fillId="0" borderId="51" xfId="0" applyNumberFormat="1" applyFont="1" applyBorder="1" applyAlignment="1" applyProtection="1">
      <alignment horizontal="center" vertic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0" borderId="54" xfId="0" applyNumberFormat="1" applyFont="1" applyFill="1" applyBorder="1" applyAlignment="1" applyProtection="1">
      <alignment horizontal="center"/>
      <protection hidden="1" locked="0"/>
    </xf>
    <xf numFmtId="49" fontId="12" fillId="0" borderId="55" xfId="0" applyNumberFormat="1" applyFont="1" applyBorder="1" applyAlignment="1" applyProtection="1">
      <alignment horizontal="center"/>
      <protection/>
    </xf>
    <xf numFmtId="0" fontId="12" fillId="0" borderId="53" xfId="0" applyNumberFormat="1" applyFont="1" applyBorder="1" applyAlignment="1" applyProtection="1">
      <alignment horizontal="center"/>
      <protection/>
    </xf>
    <xf numFmtId="0" fontId="12" fillId="0" borderId="54" xfId="0" applyNumberFormat="1" applyFont="1" applyBorder="1" applyAlignment="1" applyProtection="1">
      <alignment horizontal="center"/>
      <protection/>
    </xf>
    <xf numFmtId="49" fontId="13" fillId="0" borderId="56" xfId="0" applyNumberFormat="1" applyFont="1" applyBorder="1" applyAlignment="1" applyProtection="1">
      <alignment horizontal="center" vertical="center"/>
      <protection/>
    </xf>
    <xf numFmtId="49" fontId="9" fillId="0" borderId="57" xfId="0" applyNumberFormat="1" applyFont="1" applyBorder="1" applyAlignment="1" applyProtection="1">
      <alignment horizontal="center"/>
      <protection hidden="1" locked="0"/>
    </xf>
    <xf numFmtId="49" fontId="7" fillId="0" borderId="53" xfId="0" applyNumberFormat="1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63" xfId="0" applyNumberFormat="1" applyFont="1" applyFill="1" applyBorder="1" applyAlignment="1" applyProtection="1">
      <alignment horizontal="center"/>
      <protection hidden="1" locked="0"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49" fontId="37" fillId="36" borderId="10" xfId="0" applyNumberFormat="1" applyFont="1" applyFill="1" applyBorder="1" applyAlignment="1" applyProtection="1">
      <alignment horizontal="center" vertical="center"/>
      <protection hidden="1" locked="0"/>
    </xf>
    <xf numFmtId="49" fontId="37" fillId="35" borderId="10" xfId="0" applyNumberFormat="1" applyFont="1" applyFill="1" applyBorder="1" applyAlignment="1" applyProtection="1">
      <alignment horizontal="center" vertical="center"/>
      <protection hidden="1" locked="0"/>
    </xf>
    <xf numFmtId="49" fontId="37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37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/>
      <protection/>
    </xf>
    <xf numFmtId="0" fontId="15" fillId="0" borderId="53" xfId="0" applyFont="1" applyBorder="1" applyAlignment="1" applyProtection="1">
      <alignment horizontal="center"/>
      <protection/>
    </xf>
    <xf numFmtId="0" fontId="16" fillId="0" borderId="53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19" fillId="39" borderId="52" xfId="0" applyFont="1" applyFill="1" applyBorder="1" applyAlignment="1" applyProtection="1">
      <alignment horizontal="center"/>
      <protection/>
    </xf>
    <xf numFmtId="0" fontId="19" fillId="40" borderId="53" xfId="0" applyFont="1" applyFill="1" applyBorder="1" applyAlignment="1" applyProtection="1">
      <alignment horizontal="center"/>
      <protection/>
    </xf>
    <xf numFmtId="0" fontId="19" fillId="41" borderId="53" xfId="0" applyFont="1" applyFill="1" applyBorder="1" applyAlignment="1" applyProtection="1">
      <alignment horizontal="center"/>
      <protection/>
    </xf>
    <xf numFmtId="0" fontId="13" fillId="42" borderId="54" xfId="0" applyFont="1" applyFill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37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11" xfId="0" applyNumberFormat="1" applyFont="1" applyFill="1" applyBorder="1" applyAlignment="1" applyProtection="1">
      <alignment horizontal="center"/>
      <protection hidden="1" locked="0"/>
    </xf>
    <xf numFmtId="0" fontId="6" fillId="0" borderId="0" xfId="42" applyFont="1" applyAlignment="1" applyProtection="1">
      <alignment horizontal="left" vertical="center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>
      <alignment horizontal="left" vertical="center"/>
    </xf>
    <xf numFmtId="0" fontId="12" fillId="0" borderId="25" xfId="0" applyNumberFormat="1" applyFont="1" applyBorder="1" applyAlignment="1" applyProtection="1">
      <alignment horizontal="center"/>
      <protection/>
    </xf>
    <xf numFmtId="49" fontId="13" fillId="0" borderId="66" xfId="0" applyNumberFormat="1" applyFont="1" applyBorder="1" applyAlignment="1" applyProtection="1">
      <alignment horizontal="center" vertical="center"/>
      <protection/>
    </xf>
    <xf numFmtId="49" fontId="9" fillId="0" borderId="67" xfId="0" applyNumberFormat="1" applyFont="1" applyBorder="1" applyAlignment="1" applyProtection="1">
      <alignment horizontal="center" vertical="center"/>
      <protection hidden="1" locked="0"/>
    </xf>
    <xf numFmtId="0" fontId="44" fillId="0" borderId="61" xfId="42" applyFont="1" applyBorder="1" applyAlignment="1" applyProtection="1">
      <alignment vertical="center" wrapText="1"/>
      <protection/>
    </xf>
    <xf numFmtId="0" fontId="44" fillId="0" borderId="0" xfId="42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horizont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/>
      <protection hidden="1" locked="0"/>
    </xf>
    <xf numFmtId="0" fontId="3" fillId="0" borderId="12" xfId="0" applyFont="1" applyBorder="1" applyAlignment="1">
      <alignment horizontal="left" vertical="center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3" fillId="0" borderId="0" xfId="42" applyNumberFormat="1" applyFont="1" applyAlignment="1" applyProtection="1">
      <alignment/>
      <protection/>
    </xf>
    <xf numFmtId="0" fontId="34" fillId="0" borderId="0" xfId="42" applyNumberFormat="1" applyFont="1" applyFill="1" applyBorder="1" applyAlignment="1" applyProtection="1">
      <alignment/>
      <protection hidden="1" locked="0"/>
    </xf>
    <xf numFmtId="0" fontId="7" fillId="0" borderId="0" xfId="0" applyNumberFormat="1" applyFont="1" applyAlignment="1" applyProtection="1">
      <alignment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left"/>
      <protection hidden="1" locked="0"/>
    </xf>
    <xf numFmtId="0" fontId="8" fillId="0" borderId="20" xfId="0" applyNumberFormat="1" applyFont="1" applyFill="1" applyBorder="1" applyAlignment="1" applyProtection="1">
      <alignment horizontal="left"/>
      <protection hidden="1" locked="0"/>
    </xf>
    <xf numFmtId="0" fontId="8" fillId="0" borderId="21" xfId="0" applyNumberFormat="1" applyFont="1" applyFill="1" applyBorder="1" applyAlignment="1" applyProtection="1">
      <alignment horizontal="left"/>
      <protection hidden="1" locked="0"/>
    </xf>
    <xf numFmtId="0" fontId="8" fillId="0" borderId="62" xfId="0" applyNumberFormat="1" applyFont="1" applyFill="1" applyBorder="1" applyAlignment="1" applyProtection="1">
      <alignment horizontal="left"/>
      <protection hidden="1" locked="0"/>
    </xf>
    <xf numFmtId="0" fontId="8" fillId="0" borderId="22" xfId="0" applyNumberFormat="1" applyFont="1" applyBorder="1" applyAlignment="1" applyProtection="1">
      <alignment horizontal="left"/>
      <protection/>
    </xf>
    <xf numFmtId="0" fontId="8" fillId="0" borderId="20" xfId="0" applyNumberFormat="1" applyFont="1" applyBorder="1" applyAlignment="1" applyProtection="1">
      <alignment horizontal="left"/>
      <protection/>
    </xf>
    <xf numFmtId="0" fontId="8" fillId="0" borderId="21" xfId="0" applyNumberFormat="1" applyFont="1" applyBorder="1" applyAlignment="1" applyProtection="1">
      <alignment horizontal="left"/>
      <protection/>
    </xf>
    <xf numFmtId="49" fontId="8" fillId="0" borderId="19" xfId="0" applyNumberFormat="1" applyFont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 hidden="1" locked="0"/>
    </xf>
    <xf numFmtId="0" fontId="8" fillId="0" borderId="14" xfId="0" applyNumberFormat="1" applyFont="1" applyFill="1" applyBorder="1" applyAlignment="1" applyProtection="1">
      <alignment horizontal="left"/>
      <protection hidden="1" locked="0"/>
    </xf>
    <xf numFmtId="0" fontId="8" fillId="0" borderId="15" xfId="0" applyNumberFormat="1" applyFont="1" applyFill="1" applyBorder="1" applyAlignment="1" applyProtection="1">
      <alignment horizontal="left"/>
      <protection hidden="1" locked="0"/>
    </xf>
    <xf numFmtId="0" fontId="8" fillId="0" borderId="58" xfId="0" applyNumberFormat="1" applyFont="1" applyFill="1" applyBorder="1" applyAlignment="1" applyProtection="1">
      <alignment horizontal="left"/>
      <protection hidden="1" locked="0"/>
    </xf>
    <xf numFmtId="0" fontId="8" fillId="0" borderId="33" xfId="0" applyNumberFormat="1" applyFont="1" applyBorder="1" applyAlignment="1" applyProtection="1">
      <alignment horizontal="left"/>
      <protection/>
    </xf>
    <xf numFmtId="0" fontId="8" fillId="0" borderId="10" xfId="0" applyNumberFormat="1" applyFont="1" applyBorder="1" applyAlignment="1" applyProtection="1">
      <alignment horizontal="left"/>
      <protection/>
    </xf>
    <xf numFmtId="0" fontId="8" fillId="0" borderId="34" xfId="0" applyNumberFormat="1" applyFont="1" applyBorder="1" applyAlignment="1" applyProtection="1">
      <alignment horizontal="left"/>
      <protection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4" xfId="0" applyNumberFormat="1" applyFont="1" applyBorder="1" applyAlignment="1" applyProtection="1">
      <alignment horizontal="left"/>
      <protection/>
    </xf>
    <xf numFmtId="0" fontId="8" fillId="0" borderId="15" xfId="0" applyNumberFormat="1" applyFont="1" applyBorder="1" applyAlignment="1" applyProtection="1">
      <alignment horizontal="left"/>
      <protection/>
    </xf>
    <xf numFmtId="0" fontId="8" fillId="0" borderId="27" xfId="0" applyNumberFormat="1" applyFont="1" applyFill="1" applyBorder="1" applyAlignment="1" applyProtection="1">
      <alignment horizontal="left"/>
      <protection hidden="1" locked="0"/>
    </xf>
    <xf numFmtId="0" fontId="8" fillId="0" borderId="17" xfId="0" applyNumberFormat="1" applyFont="1" applyFill="1" applyBorder="1" applyAlignment="1" applyProtection="1">
      <alignment horizontal="left"/>
      <protection hidden="1" locked="0"/>
    </xf>
    <xf numFmtId="0" fontId="8" fillId="0" borderId="18" xfId="0" applyNumberFormat="1" applyFont="1" applyFill="1" applyBorder="1" applyAlignment="1" applyProtection="1">
      <alignment horizontal="left"/>
      <protection hidden="1" locked="0"/>
    </xf>
    <xf numFmtId="0" fontId="8" fillId="0" borderId="59" xfId="0" applyNumberFormat="1" applyFont="1" applyFill="1" applyBorder="1" applyAlignment="1" applyProtection="1">
      <alignment horizontal="left"/>
      <protection hidden="1" locked="0"/>
    </xf>
    <xf numFmtId="0" fontId="8" fillId="0" borderId="36" xfId="0" applyNumberFormat="1" applyFont="1" applyBorder="1" applyAlignment="1" applyProtection="1">
      <alignment horizontal="left"/>
      <protection/>
    </xf>
    <xf numFmtId="0" fontId="8" fillId="0" borderId="37" xfId="0" applyNumberFormat="1" applyFont="1" applyBorder="1" applyAlignment="1" applyProtection="1">
      <alignment horizontal="left"/>
      <protection/>
    </xf>
    <xf numFmtId="0" fontId="8" fillId="0" borderId="38" xfId="0" applyNumberFormat="1" applyFont="1" applyBorder="1" applyAlignment="1" applyProtection="1">
      <alignment horizontal="left"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7" xfId="0" applyNumberFormat="1" applyFont="1" applyBorder="1" applyAlignment="1" applyProtection="1">
      <alignment horizontal="left"/>
      <protection/>
    </xf>
    <xf numFmtId="0" fontId="8" fillId="0" borderId="18" xfId="0" applyNumberFormat="1" applyFont="1" applyBorder="1" applyAlignment="1" applyProtection="1">
      <alignment horizontal="left"/>
      <protection/>
    </xf>
    <xf numFmtId="0" fontId="12" fillId="0" borderId="20" xfId="0" applyNumberFormat="1" applyFont="1" applyFill="1" applyBorder="1" applyAlignment="1" applyProtection="1">
      <alignment horizontal="left" vertical="center"/>
      <protection hidden="1" locked="0"/>
    </xf>
    <xf numFmtId="0" fontId="12" fillId="0" borderId="21" xfId="0" applyNumberFormat="1" applyFont="1" applyFill="1" applyBorder="1" applyAlignment="1" applyProtection="1">
      <alignment horizontal="left" vertical="center"/>
      <protection hidden="1" locked="0"/>
    </xf>
    <xf numFmtId="0" fontId="12" fillId="0" borderId="49" xfId="0" applyNumberFormat="1" applyFont="1" applyFill="1" applyBorder="1" applyAlignment="1" applyProtection="1">
      <alignment horizontal="left" vertical="center"/>
      <protection hidden="1" locked="0"/>
    </xf>
    <xf numFmtId="0" fontId="12" fillId="0" borderId="62" xfId="0" applyNumberFormat="1" applyFont="1" applyFill="1" applyBorder="1" applyAlignment="1" applyProtection="1">
      <alignment horizontal="left" vertical="center"/>
      <protection hidden="1" locked="0"/>
    </xf>
    <xf numFmtId="0" fontId="12" fillId="0" borderId="22" xfId="0" applyNumberFormat="1" applyFont="1" applyFill="1" applyBorder="1" applyAlignment="1" applyProtection="1">
      <alignment horizontal="left" vertical="center"/>
      <protection hidden="1" locked="0"/>
    </xf>
    <xf numFmtId="0" fontId="12" fillId="0" borderId="14" xfId="0" applyNumberFormat="1" applyFont="1" applyFill="1" applyBorder="1" applyAlignment="1" applyProtection="1">
      <alignment horizontal="left" vertical="center"/>
      <protection hidden="1" locked="0"/>
    </xf>
    <xf numFmtId="0" fontId="12" fillId="0" borderId="15" xfId="0" applyNumberFormat="1" applyFont="1" applyFill="1" applyBorder="1" applyAlignment="1" applyProtection="1">
      <alignment horizontal="left" vertical="center"/>
      <protection hidden="1" locked="0"/>
    </xf>
    <xf numFmtId="0" fontId="12" fillId="0" borderId="67" xfId="0" applyNumberFormat="1" applyFont="1" applyFill="1" applyBorder="1" applyAlignment="1" applyProtection="1">
      <alignment horizontal="left" vertical="center"/>
      <protection hidden="1" locked="0"/>
    </xf>
    <xf numFmtId="0" fontId="12" fillId="0" borderId="58" xfId="0" applyNumberFormat="1" applyFont="1" applyFill="1" applyBorder="1" applyAlignment="1" applyProtection="1">
      <alignment horizontal="left" vertical="center"/>
      <protection hidden="1" locked="0"/>
    </xf>
    <xf numFmtId="0" fontId="12" fillId="0" borderId="23" xfId="0" applyNumberFormat="1" applyFont="1" applyFill="1" applyBorder="1" applyAlignment="1" applyProtection="1">
      <alignment horizontal="left" vertical="center"/>
      <protection hidden="1" locked="0"/>
    </xf>
    <xf numFmtId="0" fontId="12" fillId="0" borderId="10" xfId="0" applyNumberFormat="1" applyFont="1" applyFill="1" applyBorder="1" applyAlignment="1" applyProtection="1">
      <alignment horizontal="left" vertical="center"/>
      <protection hidden="1" locked="0"/>
    </xf>
    <xf numFmtId="0" fontId="12" fillId="0" borderId="34" xfId="0" applyNumberFormat="1" applyFont="1" applyFill="1" applyBorder="1" applyAlignment="1" applyProtection="1">
      <alignment horizontal="left" vertical="center"/>
      <protection hidden="1" locked="0"/>
    </xf>
    <xf numFmtId="0" fontId="12" fillId="0" borderId="43" xfId="0" applyNumberFormat="1" applyFont="1" applyFill="1" applyBorder="1" applyAlignment="1" applyProtection="1">
      <alignment horizontal="left" vertical="center"/>
      <protection hidden="1" locked="0"/>
    </xf>
    <xf numFmtId="0" fontId="12" fillId="0" borderId="39" xfId="0" applyNumberFormat="1" applyFont="1" applyFill="1" applyBorder="1" applyAlignment="1" applyProtection="1">
      <alignment horizontal="left" vertical="center"/>
      <protection hidden="1" locked="0"/>
    </xf>
    <xf numFmtId="0" fontId="12" fillId="0" borderId="33" xfId="0" applyNumberFormat="1" applyFont="1" applyFill="1" applyBorder="1" applyAlignment="1" applyProtection="1">
      <alignment horizontal="left" vertical="center"/>
      <protection hidden="1" locked="0"/>
    </xf>
    <xf numFmtId="0" fontId="12" fillId="0" borderId="17" xfId="0" applyNumberFormat="1" applyFont="1" applyFill="1" applyBorder="1" applyAlignment="1" applyProtection="1">
      <alignment horizontal="left" vertical="center"/>
      <protection hidden="1" locked="0"/>
    </xf>
    <xf numFmtId="0" fontId="12" fillId="0" borderId="18" xfId="0" applyNumberFormat="1" applyFont="1" applyFill="1" applyBorder="1" applyAlignment="1" applyProtection="1">
      <alignment horizontal="left" vertical="center"/>
      <protection hidden="1" locked="0"/>
    </xf>
    <xf numFmtId="0" fontId="12" fillId="0" borderId="51" xfId="0" applyNumberFormat="1" applyFont="1" applyFill="1" applyBorder="1" applyAlignment="1" applyProtection="1">
      <alignment horizontal="left" vertical="center"/>
      <protection hidden="1" locked="0"/>
    </xf>
    <xf numFmtId="0" fontId="12" fillId="0" borderId="59" xfId="0" applyNumberFormat="1" applyFont="1" applyFill="1" applyBorder="1" applyAlignment="1" applyProtection="1">
      <alignment horizontal="left" vertical="center"/>
      <protection hidden="1" locked="0"/>
    </xf>
    <xf numFmtId="0" fontId="1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46" fillId="0" borderId="28" xfId="0" applyNumberFormat="1" applyFont="1" applyBorder="1" applyAlignment="1" applyProtection="1">
      <alignment horizontal="center" vertical="center"/>
      <protection/>
    </xf>
    <xf numFmtId="49" fontId="46" fillId="2" borderId="28" xfId="0" applyNumberFormat="1" applyFont="1" applyFill="1" applyBorder="1" applyAlignment="1" applyProtection="1">
      <alignment horizontal="center" vertical="center"/>
      <protection/>
    </xf>
    <xf numFmtId="49" fontId="7" fillId="2" borderId="28" xfId="0" applyNumberFormat="1" applyFont="1" applyFill="1" applyBorder="1" applyAlignment="1" applyProtection="1">
      <alignment horizontal="center" vertical="center"/>
      <protection/>
    </xf>
    <xf numFmtId="49" fontId="46" fillId="13" borderId="28" xfId="0" applyNumberFormat="1" applyFont="1" applyFill="1" applyBorder="1" applyAlignment="1" applyProtection="1">
      <alignment horizontal="center" vertical="center"/>
      <protection/>
    </xf>
    <xf numFmtId="49" fontId="7" fillId="13" borderId="28" xfId="0" applyNumberFormat="1" applyFont="1" applyFill="1" applyBorder="1" applyAlignment="1" applyProtection="1">
      <alignment horizontal="center" vertical="center"/>
      <protection/>
    </xf>
    <xf numFmtId="49" fontId="46" fillId="16" borderId="28" xfId="0" applyNumberFormat="1" applyFont="1" applyFill="1" applyBorder="1" applyAlignment="1" applyProtection="1">
      <alignment horizontal="center" vertical="center"/>
      <protection/>
    </xf>
    <xf numFmtId="49" fontId="7" fillId="16" borderId="28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0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center" textRotation="90"/>
      <protection/>
    </xf>
    <xf numFmtId="0" fontId="7" fillId="7" borderId="68" xfId="0" applyFont="1" applyFill="1" applyBorder="1" applyAlignment="1" applyProtection="1">
      <alignment horizontal="center" vertical="center" textRotation="90"/>
      <protection/>
    </xf>
    <xf numFmtId="0" fontId="7" fillId="7" borderId="69" xfId="0" applyFont="1" applyFill="1" applyBorder="1" applyAlignment="1" applyProtection="1">
      <alignment horizontal="center" vertical="center" textRotation="90"/>
      <protection/>
    </xf>
    <xf numFmtId="0" fontId="7" fillId="7" borderId="29" xfId="0" applyFont="1" applyFill="1" applyBorder="1" applyAlignment="1" applyProtection="1">
      <alignment horizontal="center" vertical="center" textRotation="90"/>
      <protection/>
    </xf>
    <xf numFmtId="0" fontId="7" fillId="6" borderId="68" xfId="0" applyFont="1" applyFill="1" applyBorder="1" applyAlignment="1" applyProtection="1">
      <alignment horizontal="center" vertical="center" textRotation="90"/>
      <protection/>
    </xf>
    <xf numFmtId="0" fontId="7" fillId="6" borderId="69" xfId="0" applyFont="1" applyFill="1" applyBorder="1" applyAlignment="1" applyProtection="1">
      <alignment horizontal="center" vertical="center" textRotation="90"/>
      <protection/>
    </xf>
    <xf numFmtId="0" fontId="7" fillId="6" borderId="29" xfId="0" applyFont="1" applyFill="1" applyBorder="1" applyAlignment="1" applyProtection="1">
      <alignment horizontal="center" vertical="center" textRotation="90"/>
      <protection/>
    </xf>
    <xf numFmtId="0" fontId="7" fillId="8" borderId="68" xfId="0" applyFont="1" applyFill="1" applyBorder="1" applyAlignment="1" applyProtection="1">
      <alignment horizontal="center" vertical="center" textRotation="90"/>
      <protection/>
    </xf>
    <xf numFmtId="0" fontId="7" fillId="8" borderId="69" xfId="0" applyFont="1" applyFill="1" applyBorder="1" applyAlignment="1" applyProtection="1">
      <alignment horizontal="center" vertical="center" textRotation="90"/>
      <protection/>
    </xf>
    <xf numFmtId="0" fontId="7" fillId="8" borderId="29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Border="1" applyAlignment="1" applyProtection="1">
      <alignment horizontal="center" vertical="center" textRotation="90"/>
      <protection/>
    </xf>
    <xf numFmtId="0" fontId="7" fillId="0" borderId="69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4" fillId="44" borderId="68" xfId="0" applyFont="1" applyFill="1" applyBorder="1" applyAlignment="1" applyProtection="1">
      <alignment horizontal="center" vertical="center" textRotation="90"/>
      <protection/>
    </xf>
    <xf numFmtId="0" fontId="4" fillId="44" borderId="69" xfId="0" applyFont="1" applyFill="1" applyBorder="1" applyAlignment="1" applyProtection="1">
      <alignment horizontal="center" vertical="center" textRotation="90"/>
      <protection/>
    </xf>
    <xf numFmtId="0" fontId="4" fillId="44" borderId="29" xfId="0" applyFont="1" applyFill="1" applyBorder="1" applyAlignment="1" applyProtection="1">
      <alignment horizontal="center" vertical="center" textRotation="90"/>
      <protection/>
    </xf>
    <xf numFmtId="0" fontId="7" fillId="5" borderId="68" xfId="0" applyFont="1" applyFill="1" applyBorder="1" applyAlignment="1" applyProtection="1">
      <alignment horizontal="center" vertical="center" textRotation="90"/>
      <protection/>
    </xf>
    <xf numFmtId="0" fontId="7" fillId="5" borderId="69" xfId="0" applyFont="1" applyFill="1" applyBorder="1" applyAlignment="1" applyProtection="1">
      <alignment horizontal="center" vertical="center" textRotation="90"/>
      <protection/>
    </xf>
    <xf numFmtId="0" fontId="7" fillId="5" borderId="66" xfId="0" applyFont="1" applyFill="1" applyBorder="1" applyAlignment="1" applyProtection="1">
      <alignment horizontal="center" vertical="center" textRotation="90"/>
      <protection/>
    </xf>
    <xf numFmtId="0" fontId="7" fillId="3" borderId="69" xfId="0" applyFont="1" applyFill="1" applyBorder="1" applyAlignment="1" applyProtection="1">
      <alignment horizontal="center" vertical="center" textRotation="90"/>
      <protection/>
    </xf>
    <xf numFmtId="0" fontId="7" fillId="3" borderId="29" xfId="0" applyFont="1" applyFill="1" applyBorder="1" applyAlignment="1" applyProtection="1">
      <alignment horizontal="center" vertical="center" textRotation="90"/>
      <protection/>
    </xf>
    <xf numFmtId="0" fontId="7" fillId="45" borderId="68" xfId="0" applyFont="1" applyFill="1" applyBorder="1" applyAlignment="1" applyProtection="1">
      <alignment horizontal="center" vertical="center" textRotation="90"/>
      <protection/>
    </xf>
    <xf numFmtId="0" fontId="7" fillId="45" borderId="69" xfId="0" applyFont="1" applyFill="1" applyBorder="1" applyAlignment="1" applyProtection="1">
      <alignment horizontal="center" vertical="center" textRotation="90"/>
      <protection/>
    </xf>
    <xf numFmtId="0" fontId="7" fillId="45" borderId="29" xfId="0" applyFont="1" applyFill="1" applyBorder="1" applyAlignment="1" applyProtection="1">
      <alignment horizontal="center" vertical="center" textRotation="90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46" borderId="21" xfId="0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center" vertical="center"/>
      <protection/>
    </xf>
    <xf numFmtId="0" fontId="7" fillId="46" borderId="38" xfId="0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9" borderId="21" xfId="0" applyFont="1" applyFill="1" applyBorder="1" applyAlignment="1" applyProtection="1">
      <alignment horizontal="center" vertical="center"/>
      <protection/>
    </xf>
    <xf numFmtId="0" fontId="7" fillId="9" borderId="34" xfId="0" applyFont="1" applyFill="1" applyBorder="1" applyAlignment="1" applyProtection="1">
      <alignment horizontal="center" vertical="center"/>
      <protection/>
    </xf>
    <xf numFmtId="0" fontId="7" fillId="9" borderId="38" xfId="0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Border="1" applyAlignment="1" applyProtection="1">
      <alignment horizontal="center" vertical="center"/>
      <protection/>
    </xf>
    <xf numFmtId="49" fontId="7" fillId="0" borderId="42" xfId="0" applyNumberFormat="1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70" xfId="0" applyNumberFormat="1" applyFont="1" applyFill="1" applyBorder="1" applyAlignment="1" applyProtection="1">
      <alignment horizontal="center"/>
      <protection hidden="1" locked="0"/>
    </xf>
    <xf numFmtId="0" fontId="12" fillId="0" borderId="71" xfId="0" applyNumberFormat="1" applyFont="1" applyFill="1" applyBorder="1" applyAlignment="1" applyProtection="1">
      <alignment horizontal="center"/>
      <protection hidden="1" locked="0"/>
    </xf>
    <xf numFmtId="0" fontId="7" fillId="0" borderId="0" xfId="42" applyNumberFormat="1" applyFont="1" applyAlignment="1" applyProtection="1">
      <alignment horizontal="center"/>
      <protection/>
    </xf>
    <xf numFmtId="0" fontId="43" fillId="0" borderId="0" xfId="42" applyFont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13" fillId="0" borderId="72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16" borderId="21" xfId="0" applyFont="1" applyFill="1" applyBorder="1" applyAlignment="1" applyProtection="1">
      <alignment horizontal="center" vertical="center"/>
      <protection/>
    </xf>
    <xf numFmtId="0" fontId="7" fillId="16" borderId="34" xfId="0" applyFont="1" applyFill="1" applyBorder="1" applyAlignment="1" applyProtection="1">
      <alignment horizontal="center" vertical="center"/>
      <protection/>
    </xf>
    <xf numFmtId="0" fontId="7" fillId="16" borderId="38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4" fillId="34" borderId="56" xfId="0" applyFont="1" applyFill="1" applyBorder="1" applyAlignment="1">
      <alignment horizontal="left"/>
    </xf>
    <xf numFmtId="0" fontId="24" fillId="34" borderId="65" xfId="0" applyFont="1" applyFill="1" applyBorder="1" applyAlignment="1">
      <alignment horizontal="left"/>
    </xf>
    <xf numFmtId="0" fontId="6" fillId="0" borderId="49" xfId="0" applyNumberFormat="1" applyFont="1" applyFill="1" applyBorder="1" applyAlignment="1" applyProtection="1">
      <alignment horizontal="left" vertical="center"/>
      <protection hidden="1" locked="0"/>
    </xf>
    <xf numFmtId="0" fontId="6" fillId="0" borderId="70" xfId="0" applyNumberFormat="1" applyFont="1" applyFill="1" applyBorder="1" applyAlignment="1" applyProtection="1">
      <alignment horizontal="left" vertical="center"/>
      <protection hidden="1" locked="0"/>
    </xf>
    <xf numFmtId="0" fontId="6" fillId="0" borderId="71" xfId="0" applyNumberFormat="1" applyFont="1" applyFill="1" applyBorder="1" applyAlignment="1" applyProtection="1">
      <alignment horizontal="left" vertical="center"/>
      <protection hidden="1" locked="0"/>
    </xf>
    <xf numFmtId="0" fontId="36" fillId="0" borderId="0" xfId="0" applyFont="1" applyAlignment="1">
      <alignment horizontal="center" vertical="center"/>
    </xf>
    <xf numFmtId="0" fontId="6" fillId="42" borderId="56" xfId="0" applyFont="1" applyFill="1" applyBorder="1" applyAlignment="1" applyProtection="1">
      <alignment horizontal="center" vertical="center"/>
      <protection hidden="1" locked="0"/>
    </xf>
    <xf numFmtId="0" fontId="6" fillId="42" borderId="72" xfId="0" applyFont="1" applyFill="1" applyBorder="1" applyAlignment="1" applyProtection="1">
      <alignment horizontal="center" vertical="center"/>
      <protection hidden="1" locked="0"/>
    </xf>
    <xf numFmtId="0" fontId="6" fillId="42" borderId="65" xfId="0" applyFont="1" applyFill="1" applyBorder="1" applyAlignment="1" applyProtection="1">
      <alignment horizontal="center" vertical="center"/>
      <protection hidden="1" locked="0"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45" fillId="0" borderId="39" xfId="42" applyFont="1" applyBorder="1" applyAlignment="1" applyProtection="1">
      <alignment horizontal="center" vertical="center" wrapText="1"/>
      <protection/>
    </xf>
    <xf numFmtId="0" fontId="45" fillId="0" borderId="73" xfId="42" applyFont="1" applyBorder="1" applyAlignment="1" applyProtection="1">
      <alignment horizontal="center" vertical="center" wrapText="1"/>
      <protection/>
    </xf>
    <xf numFmtId="0" fontId="45" fillId="0" borderId="35" xfId="42" applyFont="1" applyBorder="1" applyAlignment="1" applyProtection="1">
      <alignment horizontal="center" vertical="center" wrapText="1"/>
      <protection/>
    </xf>
    <xf numFmtId="0" fontId="21" fillId="0" borderId="32" xfId="0" applyNumberFormat="1" applyFont="1" applyBorder="1" applyAlignment="1" applyProtection="1">
      <alignment horizontal="center" vertical="center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40" fillId="0" borderId="32" xfId="42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49" fontId="6" fillId="42" borderId="56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72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5" xfId="0" applyNumberFormat="1" applyFont="1" applyFill="1" applyBorder="1" applyAlignment="1" applyProtection="1">
      <alignment horizontal="center" vertical="center"/>
      <protection hidden="1" locked="0"/>
    </xf>
    <xf numFmtId="0" fontId="7" fillId="8" borderId="56" xfId="0" applyFont="1" applyFill="1" applyBorder="1" applyAlignment="1" applyProtection="1">
      <alignment horizontal="center" vertical="center"/>
      <protection locked="0"/>
    </xf>
    <xf numFmtId="0" fontId="7" fillId="8" borderId="72" xfId="0" applyFont="1" applyFill="1" applyBorder="1" applyAlignment="1" applyProtection="1">
      <alignment horizontal="center" vertical="center"/>
      <protection locked="0"/>
    </xf>
    <xf numFmtId="0" fontId="7" fillId="8" borderId="6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0" fontId="7" fillId="42" borderId="56" xfId="0" applyFont="1" applyFill="1" applyBorder="1" applyAlignment="1" applyProtection="1">
      <alignment horizontal="center" vertical="center"/>
      <protection hidden="1" locked="0"/>
    </xf>
    <xf numFmtId="0" fontId="7" fillId="42" borderId="72" xfId="0" applyFont="1" applyFill="1" applyBorder="1" applyAlignment="1" applyProtection="1">
      <alignment horizontal="center" vertical="center"/>
      <protection hidden="1" locked="0"/>
    </xf>
    <xf numFmtId="0" fontId="7" fillId="42" borderId="65" xfId="0" applyFont="1" applyFill="1" applyBorder="1" applyAlignment="1" applyProtection="1">
      <alignment horizontal="center" vertical="center"/>
      <protection hidden="1" locked="0"/>
    </xf>
    <xf numFmtId="0" fontId="7" fillId="9" borderId="56" xfId="0" applyFont="1" applyFill="1" applyBorder="1" applyAlignment="1" applyProtection="1">
      <alignment horizontal="center" vertical="center"/>
      <protection locked="0"/>
    </xf>
    <xf numFmtId="0" fontId="7" fillId="9" borderId="72" xfId="0" applyFont="1" applyFill="1" applyBorder="1" applyAlignment="1" applyProtection="1">
      <alignment horizontal="center" vertical="center"/>
      <protection locked="0"/>
    </xf>
    <xf numFmtId="0" fontId="7" fillId="9" borderId="65" xfId="0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center"/>
      <protection hidden="1" locked="0"/>
    </xf>
    <xf numFmtId="49" fontId="6" fillId="0" borderId="70" xfId="0" applyNumberFormat="1" applyFont="1" applyFill="1" applyBorder="1" applyAlignment="1" applyProtection="1">
      <alignment horizontal="left" vertical="center"/>
      <protection hidden="1" locked="0"/>
    </xf>
    <xf numFmtId="49" fontId="6" fillId="0" borderId="71" xfId="0" applyNumberFormat="1" applyFont="1" applyFill="1" applyBorder="1" applyAlignment="1" applyProtection="1">
      <alignment horizontal="left" vertical="center"/>
      <protection hidden="1" locked="0"/>
    </xf>
    <xf numFmtId="0" fontId="34" fillId="0" borderId="0" xfId="42" applyNumberFormat="1" applyFont="1" applyFill="1" applyBorder="1" applyAlignment="1" applyProtection="1">
      <alignment horizontal="center"/>
      <protection hidden="1" locked="0"/>
    </xf>
    <xf numFmtId="0" fontId="26" fillId="0" borderId="0" xfId="42" applyFont="1" applyAlignment="1" applyProtection="1">
      <alignment horizontal="right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35" fillId="0" borderId="0" xfId="42" applyNumberFormat="1" applyFont="1" applyFill="1" applyBorder="1" applyAlignment="1" applyProtection="1">
      <alignment horizontal="left"/>
      <protection hidden="1"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4" fillId="0" borderId="56" xfId="42" applyFont="1" applyBorder="1" applyAlignment="1" applyProtection="1">
      <alignment horizontal="center" vertical="center" wrapText="1"/>
      <protection/>
    </xf>
    <xf numFmtId="0" fontId="39" fillId="0" borderId="72" xfId="42" applyFont="1" applyBorder="1" applyAlignment="1" applyProtection="1">
      <alignment horizontal="center" vertical="center" wrapText="1"/>
      <protection/>
    </xf>
    <xf numFmtId="0" fontId="39" fillId="0" borderId="65" xfId="42" applyFont="1" applyBorder="1" applyAlignment="1" applyProtection="1">
      <alignment horizontal="center" vertical="center" wrapText="1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11" fillId="34" borderId="48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Командное первенство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3475"/>
          <c:y val="0.141"/>
          <c:w val="0.4355"/>
          <c:h val="0.3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Окр!$E$9:$E$18</c:f>
              <c:strCache/>
            </c:strRef>
          </c:cat>
          <c:val>
            <c:numRef>
              <c:f>Окр!$F$9:$F$18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18975"/>
          <c:w val="0.131"/>
          <c:h val="0.7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2</xdr:col>
      <xdr:colOff>666750</xdr:colOff>
      <xdr:row>1</xdr:row>
      <xdr:rowOff>476250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382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390525</xdr:colOff>
      <xdr:row>0</xdr:row>
      <xdr:rowOff>0</xdr:rowOff>
    </xdr:from>
    <xdr:to>
      <xdr:col>41</xdr:col>
      <xdr:colOff>428625</xdr:colOff>
      <xdr:row>1</xdr:row>
      <xdr:rowOff>123825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200025</xdr:colOff>
      <xdr:row>13</xdr:row>
      <xdr:rowOff>171450</xdr:rowOff>
    </xdr:from>
    <xdr:to>
      <xdr:col>41</xdr:col>
      <xdr:colOff>228600</xdr:colOff>
      <xdr:row>20</xdr:row>
      <xdr:rowOff>1914525</xdr:rowOff>
    </xdr:to>
    <xdr:graphicFrame>
      <xdr:nvGraphicFramePr>
        <xdr:cNvPr id="3" name="Диаграмма 4"/>
        <xdr:cNvGraphicFramePr/>
      </xdr:nvGraphicFramePr>
      <xdr:xfrm>
        <a:off x="9182100" y="4219575"/>
        <a:ext cx="38195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T14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L54" sqref="CL54"/>
    </sheetView>
  </sheetViews>
  <sheetFormatPr defaultColWidth="9.00390625" defaultRowHeight="12.75"/>
  <cols>
    <col min="1" max="1" width="3.75390625" style="10" customWidth="1"/>
    <col min="2" max="2" width="3.25390625" style="11" customWidth="1"/>
    <col min="3" max="3" width="17.125" style="10" customWidth="1"/>
    <col min="4" max="27" width="1.875" style="12" customWidth="1"/>
    <col min="28" max="60" width="1.875" style="13" customWidth="1"/>
    <col min="61" max="61" width="1.875" style="12" customWidth="1" collapsed="1"/>
    <col min="62" max="63" width="1.875" style="12" customWidth="1"/>
    <col min="64" max="67" width="2.00390625" style="12" hidden="1" customWidth="1"/>
    <col min="68" max="71" width="2.00390625" style="13" hidden="1" customWidth="1"/>
    <col min="72" max="72" width="2.00390625" style="13" hidden="1" customWidth="1" collapsed="1"/>
    <col min="73" max="74" width="2.00390625" style="13" hidden="1" customWidth="1"/>
    <col min="75" max="75" width="2.125" style="13" hidden="1" customWidth="1"/>
    <col min="76" max="83" width="3.75390625" style="11" hidden="1" customWidth="1"/>
    <col min="84" max="84" width="6.00390625" style="14" customWidth="1"/>
    <col min="85" max="85" width="4.875" style="5" customWidth="1"/>
    <col min="86" max="86" width="3.875" style="10" hidden="1" customWidth="1"/>
    <col min="87" max="87" width="4.625" style="10" hidden="1" customWidth="1"/>
    <col min="88" max="16384" width="9.125" style="10" customWidth="1"/>
  </cols>
  <sheetData>
    <row r="1" spans="2:85" s="8" customFormat="1" ht="21.75" customHeight="1">
      <c r="B1" s="384" t="s">
        <v>115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</row>
    <row r="2" spans="4:88" s="8" customFormat="1" ht="74.25" customHeight="1">
      <c r="D2" s="410" t="s">
        <v>111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1"/>
      <c r="AC2" s="390" t="s">
        <v>167</v>
      </c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2"/>
      <c r="CH2" s="245"/>
      <c r="CI2" s="246"/>
      <c r="CJ2" s="246"/>
    </row>
    <row r="3" spans="3:87" s="9" customFormat="1" ht="12.75" customHeight="1" thickBot="1">
      <c r="C3" s="115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4" t="str">
        <f>HYPERLINK('[3]реквизиты'!$A$3)</f>
        <v>18-21 мая 2013 г.  г. Саратов</v>
      </c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116"/>
      <c r="CI3" s="116"/>
    </row>
    <row r="4" spans="1:87" ht="12.75" customHeight="1" thickBot="1">
      <c r="A4" s="324" t="s">
        <v>127</v>
      </c>
      <c r="B4" s="369" t="s">
        <v>3</v>
      </c>
      <c r="C4" s="399" t="s">
        <v>2</v>
      </c>
      <c r="D4" s="412" t="s">
        <v>147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4"/>
      <c r="AH4" s="412" t="s">
        <v>148</v>
      </c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4"/>
      <c r="BL4" s="385"/>
      <c r="BM4" s="386"/>
      <c r="BN4" s="386"/>
      <c r="BO4" s="387"/>
      <c r="BP4" s="385"/>
      <c r="BQ4" s="386"/>
      <c r="BR4" s="386"/>
      <c r="BS4" s="387"/>
      <c r="BT4" s="404"/>
      <c r="BU4" s="405"/>
      <c r="BV4" s="405"/>
      <c r="BW4" s="406"/>
      <c r="BX4" s="396" t="s">
        <v>63</v>
      </c>
      <c r="BY4" s="397"/>
      <c r="BZ4" s="397"/>
      <c r="CA4" s="398"/>
      <c r="CB4" s="401" t="s">
        <v>0</v>
      </c>
      <c r="CC4" s="402"/>
      <c r="CD4" s="402"/>
      <c r="CE4" s="403"/>
      <c r="CF4" s="388" t="s">
        <v>1</v>
      </c>
      <c r="CG4" s="388" t="s">
        <v>62</v>
      </c>
      <c r="CH4" s="371" t="s">
        <v>125</v>
      </c>
      <c r="CI4" s="372"/>
    </row>
    <row r="5" spans="1:87" ht="12.75" customHeight="1" thickBot="1">
      <c r="A5" s="325"/>
      <c r="B5" s="370"/>
      <c r="C5" s="400"/>
      <c r="D5" s="415" t="s">
        <v>150</v>
      </c>
      <c r="E5" s="416"/>
      <c r="F5" s="417"/>
      <c r="G5" s="415" t="s">
        <v>151</v>
      </c>
      <c r="H5" s="416"/>
      <c r="I5" s="417"/>
      <c r="J5" s="415" t="s">
        <v>152</v>
      </c>
      <c r="K5" s="416"/>
      <c r="L5" s="417"/>
      <c r="M5" s="415" t="s">
        <v>153</v>
      </c>
      <c r="N5" s="416"/>
      <c r="O5" s="417"/>
      <c r="P5" s="415" t="s">
        <v>154</v>
      </c>
      <c r="Q5" s="416"/>
      <c r="R5" s="417"/>
      <c r="S5" s="415" t="s">
        <v>156</v>
      </c>
      <c r="T5" s="416"/>
      <c r="U5" s="417"/>
      <c r="V5" s="415" t="s">
        <v>157</v>
      </c>
      <c r="W5" s="416"/>
      <c r="X5" s="417"/>
      <c r="Y5" s="415" t="s">
        <v>158</v>
      </c>
      <c r="Z5" s="416"/>
      <c r="AA5" s="417"/>
      <c r="AB5" s="415" t="s">
        <v>159</v>
      </c>
      <c r="AC5" s="416"/>
      <c r="AD5" s="417"/>
      <c r="AE5" s="415" t="s">
        <v>160</v>
      </c>
      <c r="AF5" s="416"/>
      <c r="AG5" s="417"/>
      <c r="AH5" s="407" t="s">
        <v>161</v>
      </c>
      <c r="AI5" s="408"/>
      <c r="AJ5" s="409"/>
      <c r="AK5" s="407" t="s">
        <v>162</v>
      </c>
      <c r="AL5" s="408"/>
      <c r="AM5" s="409"/>
      <c r="AN5" s="407" t="s">
        <v>163</v>
      </c>
      <c r="AO5" s="408"/>
      <c r="AP5" s="409"/>
      <c r="AQ5" s="407" t="s">
        <v>164</v>
      </c>
      <c r="AR5" s="408"/>
      <c r="AS5" s="409"/>
      <c r="AT5" s="407" t="s">
        <v>165</v>
      </c>
      <c r="AU5" s="408"/>
      <c r="AV5" s="409"/>
      <c r="AW5" s="407" t="s">
        <v>166</v>
      </c>
      <c r="AX5" s="408"/>
      <c r="AY5" s="409"/>
      <c r="AZ5" s="407" t="s">
        <v>154</v>
      </c>
      <c r="BA5" s="408"/>
      <c r="BB5" s="409"/>
      <c r="BC5" s="407" t="s">
        <v>155</v>
      </c>
      <c r="BD5" s="408"/>
      <c r="BE5" s="409"/>
      <c r="BF5" s="407" t="s">
        <v>182</v>
      </c>
      <c r="BG5" s="408"/>
      <c r="BH5" s="409"/>
      <c r="BI5" s="407" t="s">
        <v>183</v>
      </c>
      <c r="BJ5" s="408"/>
      <c r="BK5" s="409"/>
      <c r="BL5" s="219">
        <v>1</v>
      </c>
      <c r="BM5" s="220">
        <v>2</v>
      </c>
      <c r="BN5" s="220">
        <v>3</v>
      </c>
      <c r="BO5" s="221">
        <v>5</v>
      </c>
      <c r="BP5" s="222">
        <v>1</v>
      </c>
      <c r="BQ5" s="223">
        <v>2</v>
      </c>
      <c r="BR5" s="223">
        <v>3</v>
      </c>
      <c r="BS5" s="224">
        <v>5</v>
      </c>
      <c r="BT5" s="222">
        <v>1</v>
      </c>
      <c r="BU5" s="223">
        <v>2</v>
      </c>
      <c r="BV5" s="223">
        <v>3</v>
      </c>
      <c r="BW5" s="224">
        <v>5</v>
      </c>
      <c r="BX5" s="225">
        <v>1</v>
      </c>
      <c r="BY5" s="226">
        <v>2</v>
      </c>
      <c r="BZ5" s="227">
        <v>3</v>
      </c>
      <c r="CA5" s="228">
        <v>5</v>
      </c>
      <c r="CB5" s="229" t="s">
        <v>5</v>
      </c>
      <c r="CC5" s="230" t="s">
        <v>6</v>
      </c>
      <c r="CD5" s="231" t="s">
        <v>7</v>
      </c>
      <c r="CE5" s="232" t="s">
        <v>8</v>
      </c>
      <c r="CF5" s="389"/>
      <c r="CG5" s="389"/>
      <c r="CH5" s="239" t="s">
        <v>112</v>
      </c>
      <c r="CI5" s="233" t="s">
        <v>126</v>
      </c>
    </row>
    <row r="6" spans="1:87" ht="11.25" customHeight="1" hidden="1">
      <c r="A6" s="326" t="s">
        <v>64</v>
      </c>
      <c r="B6" s="75">
        <v>1</v>
      </c>
      <c r="C6" s="163" t="s">
        <v>91</v>
      </c>
      <c r="D6" s="287"/>
      <c r="E6" s="287"/>
      <c r="F6" s="288"/>
      <c r="G6" s="287"/>
      <c r="H6" s="287"/>
      <c r="I6" s="288"/>
      <c r="J6" s="287"/>
      <c r="K6" s="287"/>
      <c r="L6" s="288"/>
      <c r="M6" s="287"/>
      <c r="N6" s="287"/>
      <c r="O6" s="288"/>
      <c r="P6" s="289"/>
      <c r="Q6" s="290"/>
      <c r="R6" s="288"/>
      <c r="S6" s="291"/>
      <c r="T6" s="287"/>
      <c r="U6" s="288"/>
      <c r="V6" s="287"/>
      <c r="W6" s="287"/>
      <c r="X6" s="288"/>
      <c r="Y6" s="287"/>
      <c r="Z6" s="287"/>
      <c r="AA6" s="288"/>
      <c r="AB6" s="287"/>
      <c r="AC6" s="287"/>
      <c r="AD6" s="288"/>
      <c r="AE6" s="287"/>
      <c r="AF6" s="287"/>
      <c r="AG6" s="288"/>
      <c r="AH6" s="287"/>
      <c r="AI6" s="287"/>
      <c r="AJ6" s="288"/>
      <c r="AK6" s="291"/>
      <c r="AL6" s="287"/>
      <c r="AM6" s="288"/>
      <c r="AN6" s="291"/>
      <c r="AO6" s="287"/>
      <c r="AP6" s="288"/>
      <c r="AQ6" s="291"/>
      <c r="AR6" s="287"/>
      <c r="AS6" s="288"/>
      <c r="AT6" s="291"/>
      <c r="AU6" s="287"/>
      <c r="AV6" s="288"/>
      <c r="AW6" s="291"/>
      <c r="AX6" s="287"/>
      <c r="AY6" s="288"/>
      <c r="AZ6" s="291"/>
      <c r="BA6" s="287"/>
      <c r="BB6" s="288"/>
      <c r="BC6" s="291"/>
      <c r="BD6" s="287"/>
      <c r="BE6" s="288"/>
      <c r="BF6" s="291"/>
      <c r="BG6" s="287"/>
      <c r="BH6" s="288"/>
      <c r="BI6" s="291"/>
      <c r="BJ6" s="287"/>
      <c r="BK6" s="288"/>
      <c r="BL6" s="48"/>
      <c r="BM6" s="49"/>
      <c r="BN6" s="49"/>
      <c r="BO6" s="50"/>
      <c r="BP6" s="48"/>
      <c r="BQ6" s="49"/>
      <c r="BR6" s="49"/>
      <c r="BS6" s="50"/>
      <c r="BT6" s="48"/>
      <c r="BU6" s="49"/>
      <c r="BV6" s="49"/>
      <c r="BW6" s="206"/>
      <c r="BX6" s="209" t="e">
        <f>SUM(#REF!,#REF!,#REF!,#REF!,#REF!,#REF!,#REF!,AK6,AN6,BI6,BL6,BP6,BT6)</f>
        <v>#REF!</v>
      </c>
      <c r="BY6" s="176" t="e">
        <f>SUM(D6,S6,V6,Y6,AB6,AE6,AH6,#REF!,#REF!,#REF!,BM6,BQ6,BU6)</f>
        <v>#REF!</v>
      </c>
      <c r="BZ6" s="176">
        <f aca="true" t="shared" si="0" ref="BZ6:BZ37">SUM(E6,T6,W6,Z6,AC6,AF6,AI6,AL6,AO6,BJ6,BN6,BR6,BV6)</f>
        <v>0</v>
      </c>
      <c r="CA6" s="177">
        <f aca="true" t="shared" si="1" ref="CA6:CA37">SUM(F6,U6,AG6,AM6,X6,AA6,AD6,AJ6,AP6,BK6,BO6,BS6,BW6)</f>
        <v>0</v>
      </c>
      <c r="CB6" s="45" t="e">
        <f aca="true" t="shared" si="2" ref="CB6:CB15">SUM(BX6*7)</f>
        <v>#REF!</v>
      </c>
      <c r="CC6" s="46" t="e">
        <f aca="true" t="shared" si="3" ref="CC6:CC15">PRODUCT(BY6*5)</f>
        <v>#REF!</v>
      </c>
      <c r="CD6" s="46">
        <f aca="true" t="shared" si="4" ref="CD6:CD15">PRODUCT(BZ6*3)</f>
        <v>0</v>
      </c>
      <c r="CE6" s="47">
        <f aca="true" t="shared" si="5" ref="CE6:CE15">PRODUCT(CA6*1)</f>
        <v>0</v>
      </c>
      <c r="CF6" s="74" t="e">
        <f aca="true" t="shared" si="6" ref="CF6:CF15">SUM(CB6:CE6)</f>
        <v>#REF!</v>
      </c>
      <c r="CG6" s="105"/>
      <c r="CH6" s="349" t="e">
        <f>SUM(CF6:CF22)</f>
        <v>#REF!</v>
      </c>
      <c r="CI6" s="375">
        <v>1</v>
      </c>
    </row>
    <row r="7" spans="1:87" ht="11.25" customHeight="1" hidden="1">
      <c r="A7" s="327"/>
      <c r="B7" s="76"/>
      <c r="C7" s="158" t="s">
        <v>11</v>
      </c>
      <c r="D7" s="292"/>
      <c r="E7" s="292"/>
      <c r="F7" s="293"/>
      <c r="G7" s="292"/>
      <c r="H7" s="292"/>
      <c r="I7" s="293"/>
      <c r="J7" s="292"/>
      <c r="K7" s="292"/>
      <c r="L7" s="293"/>
      <c r="M7" s="292"/>
      <c r="N7" s="292"/>
      <c r="O7" s="293"/>
      <c r="P7" s="294"/>
      <c r="Q7" s="295"/>
      <c r="R7" s="293"/>
      <c r="S7" s="296"/>
      <c r="T7" s="292"/>
      <c r="U7" s="293"/>
      <c r="V7" s="292"/>
      <c r="W7" s="292"/>
      <c r="X7" s="293"/>
      <c r="Y7" s="292"/>
      <c r="Z7" s="292"/>
      <c r="AA7" s="293"/>
      <c r="AB7" s="292"/>
      <c r="AC7" s="292"/>
      <c r="AD7" s="293"/>
      <c r="AE7" s="292"/>
      <c r="AF7" s="292"/>
      <c r="AG7" s="293"/>
      <c r="AH7" s="292"/>
      <c r="AI7" s="292"/>
      <c r="AJ7" s="293"/>
      <c r="AK7" s="296"/>
      <c r="AL7" s="292"/>
      <c r="AM7" s="293"/>
      <c r="AN7" s="296"/>
      <c r="AO7" s="292"/>
      <c r="AP7" s="293"/>
      <c r="AQ7" s="296"/>
      <c r="AR7" s="292"/>
      <c r="AS7" s="293"/>
      <c r="AT7" s="296"/>
      <c r="AU7" s="292"/>
      <c r="AV7" s="293"/>
      <c r="AW7" s="296"/>
      <c r="AX7" s="292"/>
      <c r="AY7" s="293"/>
      <c r="AZ7" s="296"/>
      <c r="BA7" s="292"/>
      <c r="BB7" s="293"/>
      <c r="BC7" s="296"/>
      <c r="BD7" s="292"/>
      <c r="BE7" s="293"/>
      <c r="BF7" s="296"/>
      <c r="BG7" s="292"/>
      <c r="BH7" s="293"/>
      <c r="BI7" s="296"/>
      <c r="BJ7" s="292"/>
      <c r="BK7" s="293"/>
      <c r="BL7" s="63"/>
      <c r="BM7" s="64"/>
      <c r="BN7" s="64"/>
      <c r="BO7" s="65"/>
      <c r="BP7" s="63"/>
      <c r="BQ7" s="64"/>
      <c r="BR7" s="64"/>
      <c r="BS7" s="65"/>
      <c r="BT7" s="63"/>
      <c r="BU7" s="64"/>
      <c r="BV7" s="64"/>
      <c r="BW7" s="201"/>
      <c r="BX7" s="210" t="e">
        <f>SUM(#REF!,#REF!,#REF!,#REF!,#REF!,#REF!,#REF!,AK7,AN7,BI7,BL7,BP7,BT7)</f>
        <v>#REF!</v>
      </c>
      <c r="BY7" s="121" t="e">
        <f>SUM(D7,S7,V7,Y7,AB7,AE7,AH7,#REF!,#REF!,#REF!,BM7,BQ7,BU7)</f>
        <v>#REF!</v>
      </c>
      <c r="BZ7" s="121">
        <f t="shared" si="0"/>
        <v>0</v>
      </c>
      <c r="CA7" s="122">
        <f t="shared" si="1"/>
        <v>0</v>
      </c>
      <c r="CB7" s="39" t="e">
        <f t="shared" si="2"/>
        <v>#REF!</v>
      </c>
      <c r="CC7" s="40" t="e">
        <f t="shared" si="3"/>
        <v>#REF!</v>
      </c>
      <c r="CD7" s="40">
        <f t="shared" si="4"/>
        <v>0</v>
      </c>
      <c r="CE7" s="41">
        <f t="shared" si="5"/>
        <v>0</v>
      </c>
      <c r="CF7" s="72" t="e">
        <f t="shared" si="6"/>
        <v>#REF!</v>
      </c>
      <c r="CG7" s="103"/>
      <c r="CH7" s="373"/>
      <c r="CI7" s="376"/>
    </row>
    <row r="8" spans="1:87" ht="10.5" customHeight="1" hidden="1">
      <c r="A8" s="327"/>
      <c r="B8" s="76"/>
      <c r="C8" s="158" t="s">
        <v>12</v>
      </c>
      <c r="D8" s="292"/>
      <c r="E8" s="292"/>
      <c r="F8" s="293"/>
      <c r="G8" s="292"/>
      <c r="H8" s="292"/>
      <c r="I8" s="293"/>
      <c r="J8" s="292"/>
      <c r="K8" s="292"/>
      <c r="L8" s="293"/>
      <c r="M8" s="292"/>
      <c r="N8" s="292"/>
      <c r="O8" s="293"/>
      <c r="P8" s="294"/>
      <c r="Q8" s="295"/>
      <c r="R8" s="293"/>
      <c r="S8" s="296"/>
      <c r="T8" s="292"/>
      <c r="U8" s="293"/>
      <c r="V8" s="292"/>
      <c r="W8" s="292"/>
      <c r="X8" s="293"/>
      <c r="Y8" s="292"/>
      <c r="Z8" s="292"/>
      <c r="AA8" s="293"/>
      <c r="AB8" s="292"/>
      <c r="AC8" s="292"/>
      <c r="AD8" s="293"/>
      <c r="AE8" s="292"/>
      <c r="AF8" s="292"/>
      <c r="AG8" s="293"/>
      <c r="AH8" s="292"/>
      <c r="AI8" s="292"/>
      <c r="AJ8" s="293"/>
      <c r="AK8" s="296"/>
      <c r="AL8" s="292"/>
      <c r="AM8" s="293"/>
      <c r="AN8" s="296"/>
      <c r="AO8" s="292"/>
      <c r="AP8" s="293"/>
      <c r="AQ8" s="296"/>
      <c r="AR8" s="292"/>
      <c r="AS8" s="293"/>
      <c r="AT8" s="296"/>
      <c r="AU8" s="292"/>
      <c r="AV8" s="293"/>
      <c r="AW8" s="296"/>
      <c r="AX8" s="292"/>
      <c r="AY8" s="293"/>
      <c r="AZ8" s="296"/>
      <c r="BA8" s="292"/>
      <c r="BB8" s="293"/>
      <c r="BC8" s="296"/>
      <c r="BD8" s="292"/>
      <c r="BE8" s="293"/>
      <c r="BF8" s="296"/>
      <c r="BG8" s="292"/>
      <c r="BH8" s="293"/>
      <c r="BI8" s="296"/>
      <c r="BJ8" s="292"/>
      <c r="BK8" s="293"/>
      <c r="BL8" s="63"/>
      <c r="BM8" s="64"/>
      <c r="BN8" s="64"/>
      <c r="BO8" s="65"/>
      <c r="BP8" s="63"/>
      <c r="BQ8" s="64"/>
      <c r="BR8" s="64"/>
      <c r="BS8" s="65"/>
      <c r="BT8" s="63"/>
      <c r="BU8" s="64"/>
      <c r="BV8" s="64"/>
      <c r="BW8" s="201"/>
      <c r="BX8" s="210" t="e">
        <f>SUM(#REF!,#REF!,#REF!,#REF!,#REF!,#REF!,#REF!,AK8,AN8,BI8,BL8,BP8,BT8)</f>
        <v>#REF!</v>
      </c>
      <c r="BY8" s="121" t="e">
        <f>SUM(D8,S8,V8,Y8,AB8,AE8,AH8,#REF!,#REF!,#REF!,BM8,BQ8,BU8)</f>
        <v>#REF!</v>
      </c>
      <c r="BZ8" s="121">
        <f t="shared" si="0"/>
        <v>0</v>
      </c>
      <c r="CA8" s="122">
        <f t="shared" si="1"/>
        <v>0</v>
      </c>
      <c r="CB8" s="39" t="e">
        <f t="shared" si="2"/>
        <v>#REF!</v>
      </c>
      <c r="CC8" s="40" t="e">
        <f t="shared" si="3"/>
        <v>#REF!</v>
      </c>
      <c r="CD8" s="40">
        <f t="shared" si="4"/>
        <v>0</v>
      </c>
      <c r="CE8" s="41">
        <f t="shared" si="5"/>
        <v>0</v>
      </c>
      <c r="CF8" s="72" t="e">
        <f t="shared" si="6"/>
        <v>#REF!</v>
      </c>
      <c r="CG8" s="104" t="s">
        <v>138</v>
      </c>
      <c r="CH8" s="373"/>
      <c r="CI8" s="376"/>
    </row>
    <row r="9" spans="1:87" ht="10.5" customHeight="1" hidden="1">
      <c r="A9" s="327"/>
      <c r="B9" s="76"/>
      <c r="C9" s="158" t="s">
        <v>45</v>
      </c>
      <c r="D9" s="292"/>
      <c r="E9" s="292"/>
      <c r="F9" s="293"/>
      <c r="G9" s="292"/>
      <c r="H9" s="292"/>
      <c r="I9" s="293"/>
      <c r="J9" s="292"/>
      <c r="K9" s="292"/>
      <c r="L9" s="293"/>
      <c r="M9" s="292"/>
      <c r="N9" s="292"/>
      <c r="O9" s="293"/>
      <c r="P9" s="294"/>
      <c r="Q9" s="295"/>
      <c r="R9" s="293"/>
      <c r="S9" s="296"/>
      <c r="T9" s="292"/>
      <c r="U9" s="293"/>
      <c r="V9" s="292"/>
      <c r="W9" s="292"/>
      <c r="X9" s="293"/>
      <c r="Y9" s="292"/>
      <c r="Z9" s="292"/>
      <c r="AA9" s="293"/>
      <c r="AB9" s="292"/>
      <c r="AC9" s="292"/>
      <c r="AD9" s="293"/>
      <c r="AE9" s="292"/>
      <c r="AF9" s="292"/>
      <c r="AG9" s="293"/>
      <c r="AH9" s="292"/>
      <c r="AI9" s="292"/>
      <c r="AJ9" s="293"/>
      <c r="AK9" s="296"/>
      <c r="AL9" s="292"/>
      <c r="AM9" s="293"/>
      <c r="AN9" s="296"/>
      <c r="AO9" s="292"/>
      <c r="AP9" s="293"/>
      <c r="AQ9" s="296"/>
      <c r="AR9" s="292"/>
      <c r="AS9" s="293"/>
      <c r="AT9" s="296"/>
      <c r="AU9" s="292"/>
      <c r="AV9" s="293"/>
      <c r="AW9" s="296"/>
      <c r="AX9" s="292"/>
      <c r="AY9" s="293"/>
      <c r="AZ9" s="296"/>
      <c r="BA9" s="292"/>
      <c r="BB9" s="293"/>
      <c r="BC9" s="296"/>
      <c r="BD9" s="292"/>
      <c r="BE9" s="293"/>
      <c r="BF9" s="296"/>
      <c r="BG9" s="292"/>
      <c r="BH9" s="293"/>
      <c r="BI9" s="296"/>
      <c r="BJ9" s="292"/>
      <c r="BK9" s="293"/>
      <c r="BL9" s="63"/>
      <c r="BM9" s="64"/>
      <c r="BN9" s="64"/>
      <c r="BO9" s="65"/>
      <c r="BP9" s="63"/>
      <c r="BQ9" s="64"/>
      <c r="BR9" s="64"/>
      <c r="BS9" s="65"/>
      <c r="BT9" s="63"/>
      <c r="BU9" s="64"/>
      <c r="BV9" s="64"/>
      <c r="BW9" s="201"/>
      <c r="BX9" s="210" t="e">
        <f>SUM(#REF!,#REF!,#REF!,#REF!,#REF!,#REF!,#REF!,AK9,AN9,BI9,BL9,BP9,BT9)</f>
        <v>#REF!</v>
      </c>
      <c r="BY9" s="121" t="e">
        <f>SUM(D9,S9,V9,Y9,AB9,AE9,AH9,#REF!,#REF!,#REF!,BM9,BQ9,BU9)</f>
        <v>#REF!</v>
      </c>
      <c r="BZ9" s="121">
        <f t="shared" si="0"/>
        <v>0</v>
      </c>
      <c r="CA9" s="122">
        <f t="shared" si="1"/>
        <v>0</v>
      </c>
      <c r="CB9" s="39" t="e">
        <f t="shared" si="2"/>
        <v>#REF!</v>
      </c>
      <c r="CC9" s="40" t="e">
        <f t="shared" si="3"/>
        <v>#REF!</v>
      </c>
      <c r="CD9" s="40">
        <f t="shared" si="4"/>
        <v>0</v>
      </c>
      <c r="CE9" s="41">
        <f t="shared" si="5"/>
        <v>0</v>
      </c>
      <c r="CF9" s="72" t="e">
        <f t="shared" si="6"/>
        <v>#REF!</v>
      </c>
      <c r="CG9" s="28"/>
      <c r="CH9" s="373"/>
      <c r="CI9" s="376"/>
    </row>
    <row r="10" spans="1:87" ht="10.5" customHeight="1" hidden="1">
      <c r="A10" s="327"/>
      <c r="B10" s="76"/>
      <c r="C10" s="158" t="s">
        <v>92</v>
      </c>
      <c r="D10" s="292"/>
      <c r="E10" s="292"/>
      <c r="F10" s="293"/>
      <c r="G10" s="292"/>
      <c r="H10" s="292"/>
      <c r="I10" s="293"/>
      <c r="J10" s="292"/>
      <c r="K10" s="292"/>
      <c r="L10" s="293"/>
      <c r="M10" s="292"/>
      <c r="N10" s="292"/>
      <c r="O10" s="293"/>
      <c r="P10" s="294"/>
      <c r="Q10" s="295"/>
      <c r="R10" s="293"/>
      <c r="S10" s="296"/>
      <c r="T10" s="292"/>
      <c r="U10" s="293"/>
      <c r="V10" s="292"/>
      <c r="W10" s="292"/>
      <c r="X10" s="293"/>
      <c r="Y10" s="292"/>
      <c r="Z10" s="292"/>
      <c r="AA10" s="293"/>
      <c r="AB10" s="292"/>
      <c r="AC10" s="292"/>
      <c r="AD10" s="293"/>
      <c r="AE10" s="292"/>
      <c r="AF10" s="292"/>
      <c r="AG10" s="293"/>
      <c r="AH10" s="292"/>
      <c r="AI10" s="292"/>
      <c r="AJ10" s="293"/>
      <c r="AK10" s="296"/>
      <c r="AL10" s="292"/>
      <c r="AM10" s="293"/>
      <c r="AN10" s="296"/>
      <c r="AO10" s="292"/>
      <c r="AP10" s="293"/>
      <c r="AQ10" s="296"/>
      <c r="AR10" s="292"/>
      <c r="AS10" s="293"/>
      <c r="AT10" s="296"/>
      <c r="AU10" s="292"/>
      <c r="AV10" s="293"/>
      <c r="AW10" s="296"/>
      <c r="AX10" s="292"/>
      <c r="AY10" s="293"/>
      <c r="AZ10" s="296"/>
      <c r="BA10" s="292"/>
      <c r="BB10" s="293"/>
      <c r="BC10" s="296"/>
      <c r="BD10" s="292"/>
      <c r="BE10" s="293"/>
      <c r="BF10" s="296"/>
      <c r="BG10" s="292"/>
      <c r="BH10" s="293"/>
      <c r="BI10" s="296"/>
      <c r="BJ10" s="292"/>
      <c r="BK10" s="293"/>
      <c r="BL10" s="63"/>
      <c r="BM10" s="64"/>
      <c r="BN10" s="64"/>
      <c r="BO10" s="65"/>
      <c r="BP10" s="63"/>
      <c r="BQ10" s="64"/>
      <c r="BR10" s="64"/>
      <c r="BS10" s="65"/>
      <c r="BT10" s="63"/>
      <c r="BU10" s="64"/>
      <c r="BV10" s="64"/>
      <c r="BW10" s="201"/>
      <c r="BX10" s="210" t="e">
        <f>SUM(#REF!,#REF!,#REF!,#REF!,#REF!,#REF!,#REF!,AK10,AN10,BI10,BL10,BP10,BT10)</f>
        <v>#REF!</v>
      </c>
      <c r="BY10" s="121" t="e">
        <f>SUM(D10,S10,V10,Y10,AB10,AE10,AH10,#REF!,#REF!,#REF!,BM10,BQ10,BU10)</f>
        <v>#REF!</v>
      </c>
      <c r="BZ10" s="121">
        <f t="shared" si="0"/>
        <v>0</v>
      </c>
      <c r="CA10" s="122">
        <f t="shared" si="1"/>
        <v>0</v>
      </c>
      <c r="CB10" s="39" t="e">
        <f t="shared" si="2"/>
        <v>#REF!</v>
      </c>
      <c r="CC10" s="40" t="e">
        <f t="shared" si="3"/>
        <v>#REF!</v>
      </c>
      <c r="CD10" s="40">
        <f t="shared" si="4"/>
        <v>0</v>
      </c>
      <c r="CE10" s="41">
        <f t="shared" si="5"/>
        <v>0</v>
      </c>
      <c r="CF10" s="72" t="e">
        <f t="shared" si="6"/>
        <v>#REF!</v>
      </c>
      <c r="CG10" s="28" t="s">
        <v>139</v>
      </c>
      <c r="CH10" s="373"/>
      <c r="CI10" s="376"/>
    </row>
    <row r="11" spans="1:87" ht="10.5" customHeight="1" hidden="1">
      <c r="A11" s="327"/>
      <c r="B11" s="76"/>
      <c r="C11" s="158" t="s">
        <v>16</v>
      </c>
      <c r="D11" s="292"/>
      <c r="E11" s="292"/>
      <c r="F11" s="293"/>
      <c r="G11" s="292"/>
      <c r="H11" s="292"/>
      <c r="I11" s="293"/>
      <c r="J11" s="292"/>
      <c r="K11" s="292"/>
      <c r="L11" s="293"/>
      <c r="M11" s="292"/>
      <c r="N11" s="292"/>
      <c r="O11" s="293"/>
      <c r="P11" s="294"/>
      <c r="Q11" s="295"/>
      <c r="R11" s="293"/>
      <c r="S11" s="296"/>
      <c r="T11" s="292"/>
      <c r="U11" s="293"/>
      <c r="V11" s="292"/>
      <c r="W11" s="292"/>
      <c r="X11" s="293"/>
      <c r="Y11" s="292"/>
      <c r="Z11" s="292"/>
      <c r="AA11" s="293"/>
      <c r="AB11" s="292"/>
      <c r="AC11" s="292"/>
      <c r="AD11" s="293"/>
      <c r="AE11" s="292"/>
      <c r="AF11" s="292"/>
      <c r="AG11" s="293"/>
      <c r="AH11" s="292"/>
      <c r="AI11" s="292"/>
      <c r="AJ11" s="293"/>
      <c r="AK11" s="296"/>
      <c r="AL11" s="292"/>
      <c r="AM11" s="293"/>
      <c r="AN11" s="296"/>
      <c r="AO11" s="292"/>
      <c r="AP11" s="293"/>
      <c r="AQ11" s="296"/>
      <c r="AR11" s="292"/>
      <c r="AS11" s="293"/>
      <c r="AT11" s="296"/>
      <c r="AU11" s="292"/>
      <c r="AV11" s="293"/>
      <c r="AW11" s="296"/>
      <c r="AX11" s="292"/>
      <c r="AY11" s="293"/>
      <c r="AZ11" s="296"/>
      <c r="BA11" s="292"/>
      <c r="BB11" s="293"/>
      <c r="BC11" s="296"/>
      <c r="BD11" s="292"/>
      <c r="BE11" s="293"/>
      <c r="BF11" s="296"/>
      <c r="BG11" s="292"/>
      <c r="BH11" s="293"/>
      <c r="BI11" s="296"/>
      <c r="BJ11" s="292"/>
      <c r="BK11" s="293"/>
      <c r="BL11" s="63"/>
      <c r="BM11" s="64"/>
      <c r="BN11" s="64"/>
      <c r="BO11" s="65"/>
      <c r="BP11" s="63"/>
      <c r="BQ11" s="64"/>
      <c r="BR11" s="64"/>
      <c r="BS11" s="65"/>
      <c r="BT11" s="63"/>
      <c r="BU11" s="64"/>
      <c r="BV11" s="64"/>
      <c r="BW11" s="201"/>
      <c r="BX11" s="210" t="e">
        <f>SUM(#REF!,#REF!,#REF!,#REF!,#REF!,#REF!,#REF!,AK11,AN11,BI11,BL11,BP11,BT11)</f>
        <v>#REF!</v>
      </c>
      <c r="BY11" s="121" t="e">
        <f>SUM(D11,S11,V11,Y11,AB11,AE11,AH11,#REF!,#REF!,#REF!,BM11,BQ11,BU11)</f>
        <v>#REF!</v>
      </c>
      <c r="BZ11" s="121">
        <f t="shared" si="0"/>
        <v>0</v>
      </c>
      <c r="CA11" s="122">
        <f t="shared" si="1"/>
        <v>0</v>
      </c>
      <c r="CB11" s="39" t="e">
        <f t="shared" si="2"/>
        <v>#REF!</v>
      </c>
      <c r="CC11" s="40" t="e">
        <f t="shared" si="3"/>
        <v>#REF!</v>
      </c>
      <c r="CD11" s="40">
        <f t="shared" si="4"/>
        <v>0</v>
      </c>
      <c r="CE11" s="41">
        <f t="shared" si="5"/>
        <v>0</v>
      </c>
      <c r="CF11" s="72" t="e">
        <f t="shared" si="6"/>
        <v>#REF!</v>
      </c>
      <c r="CG11" s="28"/>
      <c r="CH11" s="373"/>
      <c r="CI11" s="376"/>
    </row>
    <row r="12" spans="1:87" ht="10.5" customHeight="1" hidden="1">
      <c r="A12" s="327"/>
      <c r="B12" s="76"/>
      <c r="C12" s="158" t="s">
        <v>93</v>
      </c>
      <c r="D12" s="292"/>
      <c r="E12" s="292"/>
      <c r="F12" s="293"/>
      <c r="G12" s="292"/>
      <c r="H12" s="292"/>
      <c r="I12" s="293"/>
      <c r="J12" s="292"/>
      <c r="K12" s="292"/>
      <c r="L12" s="293"/>
      <c r="M12" s="292"/>
      <c r="N12" s="292"/>
      <c r="O12" s="293"/>
      <c r="P12" s="294"/>
      <c r="Q12" s="295"/>
      <c r="R12" s="293"/>
      <c r="S12" s="296"/>
      <c r="T12" s="292"/>
      <c r="U12" s="293"/>
      <c r="V12" s="292"/>
      <c r="W12" s="292"/>
      <c r="X12" s="293"/>
      <c r="Y12" s="292"/>
      <c r="Z12" s="292"/>
      <c r="AA12" s="293"/>
      <c r="AB12" s="292"/>
      <c r="AC12" s="292"/>
      <c r="AD12" s="293"/>
      <c r="AE12" s="292"/>
      <c r="AF12" s="292"/>
      <c r="AG12" s="293"/>
      <c r="AH12" s="292"/>
      <c r="AI12" s="292"/>
      <c r="AJ12" s="293"/>
      <c r="AK12" s="296"/>
      <c r="AL12" s="292"/>
      <c r="AM12" s="293"/>
      <c r="AN12" s="296"/>
      <c r="AO12" s="292"/>
      <c r="AP12" s="293"/>
      <c r="AQ12" s="296"/>
      <c r="AR12" s="292"/>
      <c r="AS12" s="293"/>
      <c r="AT12" s="296"/>
      <c r="AU12" s="292"/>
      <c r="AV12" s="293"/>
      <c r="AW12" s="296"/>
      <c r="AX12" s="292"/>
      <c r="AY12" s="293"/>
      <c r="AZ12" s="296"/>
      <c r="BA12" s="292"/>
      <c r="BB12" s="293"/>
      <c r="BC12" s="296"/>
      <c r="BD12" s="292"/>
      <c r="BE12" s="293"/>
      <c r="BF12" s="296"/>
      <c r="BG12" s="292"/>
      <c r="BH12" s="293"/>
      <c r="BI12" s="296"/>
      <c r="BJ12" s="292"/>
      <c r="BK12" s="293"/>
      <c r="BL12" s="63"/>
      <c r="BM12" s="64"/>
      <c r="BN12" s="64"/>
      <c r="BO12" s="65"/>
      <c r="BP12" s="63"/>
      <c r="BQ12" s="64"/>
      <c r="BR12" s="64"/>
      <c r="BS12" s="65"/>
      <c r="BT12" s="63"/>
      <c r="BU12" s="64"/>
      <c r="BV12" s="64"/>
      <c r="BW12" s="201"/>
      <c r="BX12" s="210" t="e">
        <f>SUM(#REF!,#REF!,#REF!,#REF!,#REF!,#REF!,#REF!,AK12,AN12,BI12,BL12,BP12,BT12)</f>
        <v>#REF!</v>
      </c>
      <c r="BY12" s="121" t="e">
        <f>SUM(D12,S12,V12,Y12,AB12,AE12,AH12,#REF!,#REF!,#REF!,BM12,BQ12,BU12)</f>
        <v>#REF!</v>
      </c>
      <c r="BZ12" s="121">
        <f t="shared" si="0"/>
        <v>0</v>
      </c>
      <c r="CA12" s="122">
        <f t="shared" si="1"/>
        <v>0</v>
      </c>
      <c r="CB12" s="39" t="e">
        <f t="shared" si="2"/>
        <v>#REF!</v>
      </c>
      <c r="CC12" s="40" t="e">
        <f t="shared" si="3"/>
        <v>#REF!</v>
      </c>
      <c r="CD12" s="40">
        <f t="shared" si="4"/>
        <v>0</v>
      </c>
      <c r="CE12" s="41">
        <f t="shared" si="5"/>
        <v>0</v>
      </c>
      <c r="CF12" s="72" t="e">
        <f t="shared" si="6"/>
        <v>#REF!</v>
      </c>
      <c r="CG12" s="28" t="s">
        <v>140</v>
      </c>
      <c r="CH12" s="373"/>
      <c r="CI12" s="376"/>
    </row>
    <row r="13" spans="1:87" ht="10.5" customHeight="1" hidden="1">
      <c r="A13" s="327"/>
      <c r="B13" s="76"/>
      <c r="C13" s="158" t="s">
        <v>22</v>
      </c>
      <c r="D13" s="292"/>
      <c r="E13" s="292"/>
      <c r="F13" s="293"/>
      <c r="G13" s="292"/>
      <c r="H13" s="292"/>
      <c r="I13" s="293"/>
      <c r="J13" s="292"/>
      <c r="K13" s="292"/>
      <c r="L13" s="293"/>
      <c r="M13" s="292"/>
      <c r="N13" s="292"/>
      <c r="O13" s="293"/>
      <c r="P13" s="294"/>
      <c r="Q13" s="295"/>
      <c r="R13" s="293"/>
      <c r="S13" s="296"/>
      <c r="T13" s="292"/>
      <c r="U13" s="293"/>
      <c r="V13" s="292"/>
      <c r="W13" s="292"/>
      <c r="X13" s="293"/>
      <c r="Y13" s="292"/>
      <c r="Z13" s="292"/>
      <c r="AA13" s="293"/>
      <c r="AB13" s="292"/>
      <c r="AC13" s="292"/>
      <c r="AD13" s="293"/>
      <c r="AE13" s="292"/>
      <c r="AF13" s="292"/>
      <c r="AG13" s="293"/>
      <c r="AH13" s="292"/>
      <c r="AI13" s="292"/>
      <c r="AJ13" s="293"/>
      <c r="AK13" s="296"/>
      <c r="AL13" s="292"/>
      <c r="AM13" s="293"/>
      <c r="AN13" s="296"/>
      <c r="AO13" s="292"/>
      <c r="AP13" s="293"/>
      <c r="AQ13" s="296"/>
      <c r="AR13" s="292"/>
      <c r="AS13" s="293"/>
      <c r="AT13" s="296"/>
      <c r="AU13" s="292"/>
      <c r="AV13" s="293"/>
      <c r="AW13" s="296"/>
      <c r="AX13" s="292"/>
      <c r="AY13" s="293"/>
      <c r="AZ13" s="296"/>
      <c r="BA13" s="292"/>
      <c r="BB13" s="293"/>
      <c r="BC13" s="296"/>
      <c r="BD13" s="292"/>
      <c r="BE13" s="293"/>
      <c r="BF13" s="296"/>
      <c r="BG13" s="292"/>
      <c r="BH13" s="293"/>
      <c r="BI13" s="296"/>
      <c r="BJ13" s="292"/>
      <c r="BK13" s="293"/>
      <c r="BL13" s="63"/>
      <c r="BM13" s="64"/>
      <c r="BN13" s="64"/>
      <c r="BO13" s="65"/>
      <c r="BP13" s="63"/>
      <c r="BQ13" s="64"/>
      <c r="BR13" s="64"/>
      <c r="BS13" s="65"/>
      <c r="BT13" s="63"/>
      <c r="BU13" s="64"/>
      <c r="BV13" s="64"/>
      <c r="BW13" s="201"/>
      <c r="BX13" s="210" t="e">
        <f>SUM(#REF!,#REF!,#REF!,#REF!,#REF!,#REF!,#REF!,AK13,AN13,BI13,BL13,BP13,BT13)</f>
        <v>#REF!</v>
      </c>
      <c r="BY13" s="121" t="e">
        <f>SUM(D13,S13,V13,Y13,AB13,AE13,AH13,#REF!,#REF!,#REF!,BM13,BQ13,BU13)</f>
        <v>#REF!</v>
      </c>
      <c r="BZ13" s="121">
        <f t="shared" si="0"/>
        <v>0</v>
      </c>
      <c r="CA13" s="122">
        <f t="shared" si="1"/>
        <v>0</v>
      </c>
      <c r="CB13" s="39" t="e">
        <f t="shared" si="2"/>
        <v>#REF!</v>
      </c>
      <c r="CC13" s="40" t="e">
        <f t="shared" si="3"/>
        <v>#REF!</v>
      </c>
      <c r="CD13" s="40">
        <f t="shared" si="4"/>
        <v>0</v>
      </c>
      <c r="CE13" s="41">
        <f t="shared" si="5"/>
        <v>0</v>
      </c>
      <c r="CF13" s="72" t="e">
        <f t="shared" si="6"/>
        <v>#REF!</v>
      </c>
      <c r="CG13" s="28"/>
      <c r="CH13" s="373"/>
      <c r="CI13" s="376"/>
    </row>
    <row r="14" spans="1:87" ht="11.25" customHeight="1" hidden="1">
      <c r="A14" s="327"/>
      <c r="B14" s="76"/>
      <c r="C14" s="158" t="s">
        <v>24</v>
      </c>
      <c r="D14" s="292"/>
      <c r="E14" s="292"/>
      <c r="F14" s="293"/>
      <c r="G14" s="292"/>
      <c r="H14" s="292"/>
      <c r="I14" s="293"/>
      <c r="J14" s="292"/>
      <c r="K14" s="292"/>
      <c r="L14" s="293"/>
      <c r="M14" s="292"/>
      <c r="N14" s="292"/>
      <c r="O14" s="293"/>
      <c r="P14" s="294"/>
      <c r="Q14" s="295"/>
      <c r="R14" s="293"/>
      <c r="S14" s="296"/>
      <c r="T14" s="292"/>
      <c r="U14" s="293"/>
      <c r="V14" s="292"/>
      <c r="W14" s="292"/>
      <c r="X14" s="293"/>
      <c r="Y14" s="292"/>
      <c r="Z14" s="292"/>
      <c r="AA14" s="293"/>
      <c r="AB14" s="292"/>
      <c r="AC14" s="292"/>
      <c r="AD14" s="293"/>
      <c r="AE14" s="292"/>
      <c r="AF14" s="292"/>
      <c r="AG14" s="293"/>
      <c r="AH14" s="292"/>
      <c r="AI14" s="292"/>
      <c r="AJ14" s="293"/>
      <c r="AK14" s="296"/>
      <c r="AL14" s="292"/>
      <c r="AM14" s="293"/>
      <c r="AN14" s="296"/>
      <c r="AO14" s="292"/>
      <c r="AP14" s="293"/>
      <c r="AQ14" s="296"/>
      <c r="AR14" s="292"/>
      <c r="AS14" s="293"/>
      <c r="AT14" s="296"/>
      <c r="AU14" s="292"/>
      <c r="AV14" s="293"/>
      <c r="AW14" s="296"/>
      <c r="AX14" s="292"/>
      <c r="AY14" s="293"/>
      <c r="AZ14" s="296"/>
      <c r="BA14" s="292"/>
      <c r="BB14" s="293"/>
      <c r="BC14" s="296"/>
      <c r="BD14" s="292"/>
      <c r="BE14" s="293"/>
      <c r="BF14" s="296"/>
      <c r="BG14" s="292"/>
      <c r="BH14" s="293"/>
      <c r="BI14" s="296"/>
      <c r="BJ14" s="292"/>
      <c r="BK14" s="293"/>
      <c r="BL14" s="63"/>
      <c r="BM14" s="64"/>
      <c r="BN14" s="64"/>
      <c r="BO14" s="65"/>
      <c r="BP14" s="63"/>
      <c r="BQ14" s="64"/>
      <c r="BR14" s="64"/>
      <c r="BS14" s="65"/>
      <c r="BT14" s="63"/>
      <c r="BU14" s="64"/>
      <c r="BV14" s="64"/>
      <c r="BW14" s="201"/>
      <c r="BX14" s="210" t="e">
        <f>SUM(#REF!,#REF!,#REF!,#REF!,#REF!,#REF!,#REF!,AK14,AN14,BI14,BL14,BP14,BT14)</f>
        <v>#REF!</v>
      </c>
      <c r="BY14" s="121" t="e">
        <f>SUM(D14,S14,V14,Y14,AB14,AE14,AH14,#REF!,#REF!,#REF!,BM14,BQ14,BU14)</f>
        <v>#REF!</v>
      </c>
      <c r="BZ14" s="121">
        <f t="shared" si="0"/>
        <v>0</v>
      </c>
      <c r="CA14" s="122">
        <f t="shared" si="1"/>
        <v>0</v>
      </c>
      <c r="CB14" s="39" t="e">
        <f t="shared" si="2"/>
        <v>#REF!</v>
      </c>
      <c r="CC14" s="40" t="e">
        <f t="shared" si="3"/>
        <v>#REF!</v>
      </c>
      <c r="CD14" s="40">
        <f t="shared" si="4"/>
        <v>0</v>
      </c>
      <c r="CE14" s="41">
        <f t="shared" si="5"/>
        <v>0</v>
      </c>
      <c r="CF14" s="72" t="e">
        <f t="shared" si="6"/>
        <v>#REF!</v>
      </c>
      <c r="CG14" s="28"/>
      <c r="CH14" s="373"/>
      <c r="CI14" s="376"/>
    </row>
    <row r="15" spans="1:87" ht="11.25" customHeight="1" hidden="1">
      <c r="A15" s="327"/>
      <c r="B15" s="76"/>
      <c r="C15" s="158" t="s">
        <v>26</v>
      </c>
      <c r="D15" s="292"/>
      <c r="E15" s="292"/>
      <c r="F15" s="293"/>
      <c r="G15" s="292"/>
      <c r="H15" s="292"/>
      <c r="I15" s="293"/>
      <c r="J15" s="292"/>
      <c r="K15" s="292"/>
      <c r="L15" s="293"/>
      <c r="M15" s="292"/>
      <c r="N15" s="292"/>
      <c r="O15" s="293"/>
      <c r="P15" s="294"/>
      <c r="Q15" s="295"/>
      <c r="R15" s="293"/>
      <c r="S15" s="296"/>
      <c r="T15" s="292"/>
      <c r="U15" s="293"/>
      <c r="V15" s="292"/>
      <c r="W15" s="292"/>
      <c r="X15" s="293"/>
      <c r="Y15" s="292"/>
      <c r="Z15" s="292"/>
      <c r="AA15" s="293"/>
      <c r="AB15" s="292"/>
      <c r="AC15" s="292"/>
      <c r="AD15" s="293"/>
      <c r="AE15" s="292"/>
      <c r="AF15" s="292"/>
      <c r="AG15" s="293"/>
      <c r="AH15" s="292"/>
      <c r="AI15" s="292"/>
      <c r="AJ15" s="293"/>
      <c r="AK15" s="296"/>
      <c r="AL15" s="292"/>
      <c r="AM15" s="293"/>
      <c r="AN15" s="296"/>
      <c r="AO15" s="292"/>
      <c r="AP15" s="293"/>
      <c r="AQ15" s="296"/>
      <c r="AR15" s="292"/>
      <c r="AS15" s="293"/>
      <c r="AT15" s="296"/>
      <c r="AU15" s="292"/>
      <c r="AV15" s="293"/>
      <c r="AW15" s="296"/>
      <c r="AX15" s="292"/>
      <c r="AY15" s="293"/>
      <c r="AZ15" s="296"/>
      <c r="BA15" s="292"/>
      <c r="BB15" s="293"/>
      <c r="BC15" s="296"/>
      <c r="BD15" s="292"/>
      <c r="BE15" s="293"/>
      <c r="BF15" s="296"/>
      <c r="BG15" s="292"/>
      <c r="BH15" s="293"/>
      <c r="BI15" s="296"/>
      <c r="BJ15" s="292"/>
      <c r="BK15" s="293"/>
      <c r="BL15" s="63"/>
      <c r="BM15" s="64"/>
      <c r="BN15" s="64"/>
      <c r="BO15" s="65"/>
      <c r="BP15" s="63"/>
      <c r="BQ15" s="64"/>
      <c r="BR15" s="64"/>
      <c r="BS15" s="65"/>
      <c r="BT15" s="63"/>
      <c r="BU15" s="64"/>
      <c r="BV15" s="64"/>
      <c r="BW15" s="201"/>
      <c r="BX15" s="210" t="e">
        <f>SUM(#REF!,#REF!,#REF!,#REF!,#REF!,#REF!,#REF!,AK15,AN15,BI15,BL15,BP15,BT15)</f>
        <v>#REF!</v>
      </c>
      <c r="BY15" s="121" t="e">
        <f>SUM(D15,S15,V15,Y15,AB15,AE15,AH15,#REF!,#REF!,#REF!,BM15,BQ15,BU15)</f>
        <v>#REF!</v>
      </c>
      <c r="BZ15" s="121">
        <f t="shared" si="0"/>
        <v>0</v>
      </c>
      <c r="CA15" s="122">
        <f t="shared" si="1"/>
        <v>0</v>
      </c>
      <c r="CB15" s="39" t="e">
        <f t="shared" si="2"/>
        <v>#REF!</v>
      </c>
      <c r="CC15" s="40" t="e">
        <f t="shared" si="3"/>
        <v>#REF!</v>
      </c>
      <c r="CD15" s="40">
        <f t="shared" si="4"/>
        <v>0</v>
      </c>
      <c r="CE15" s="41">
        <f t="shared" si="5"/>
        <v>0</v>
      </c>
      <c r="CF15" s="72" t="e">
        <f t="shared" si="6"/>
        <v>#REF!</v>
      </c>
      <c r="CG15" s="28" t="s">
        <v>141</v>
      </c>
      <c r="CH15" s="373"/>
      <c r="CI15" s="376"/>
    </row>
    <row r="16" spans="1:87" ht="10.5" customHeight="1" hidden="1">
      <c r="A16" s="327"/>
      <c r="B16" s="76"/>
      <c r="C16" s="158" t="s">
        <v>33</v>
      </c>
      <c r="D16" s="292"/>
      <c r="E16" s="292"/>
      <c r="F16" s="293"/>
      <c r="G16" s="292"/>
      <c r="H16" s="292"/>
      <c r="I16" s="293"/>
      <c r="J16" s="292"/>
      <c r="K16" s="292"/>
      <c r="L16" s="293"/>
      <c r="M16" s="292"/>
      <c r="N16" s="292"/>
      <c r="O16" s="293"/>
      <c r="P16" s="294"/>
      <c r="Q16" s="295"/>
      <c r="R16" s="293"/>
      <c r="S16" s="296"/>
      <c r="T16" s="292"/>
      <c r="U16" s="293"/>
      <c r="V16" s="292"/>
      <c r="W16" s="292"/>
      <c r="X16" s="293"/>
      <c r="Y16" s="292"/>
      <c r="Z16" s="292"/>
      <c r="AA16" s="293"/>
      <c r="AB16" s="292"/>
      <c r="AC16" s="292"/>
      <c r="AD16" s="293"/>
      <c r="AE16" s="292"/>
      <c r="AF16" s="292"/>
      <c r="AG16" s="293"/>
      <c r="AH16" s="292"/>
      <c r="AI16" s="292"/>
      <c r="AJ16" s="293"/>
      <c r="AK16" s="296"/>
      <c r="AL16" s="292"/>
      <c r="AM16" s="293"/>
      <c r="AN16" s="296"/>
      <c r="AO16" s="292"/>
      <c r="AP16" s="293"/>
      <c r="AQ16" s="296"/>
      <c r="AR16" s="292"/>
      <c r="AS16" s="293"/>
      <c r="AT16" s="296"/>
      <c r="AU16" s="292"/>
      <c r="AV16" s="293"/>
      <c r="AW16" s="296"/>
      <c r="AX16" s="292"/>
      <c r="AY16" s="293"/>
      <c r="AZ16" s="296"/>
      <c r="BA16" s="292"/>
      <c r="BB16" s="293"/>
      <c r="BC16" s="296"/>
      <c r="BD16" s="292"/>
      <c r="BE16" s="293"/>
      <c r="BF16" s="296"/>
      <c r="BG16" s="292"/>
      <c r="BH16" s="293"/>
      <c r="BI16" s="296"/>
      <c r="BJ16" s="292"/>
      <c r="BK16" s="293"/>
      <c r="BL16" s="63"/>
      <c r="BM16" s="64"/>
      <c r="BN16" s="64"/>
      <c r="BO16" s="65"/>
      <c r="BP16" s="63"/>
      <c r="BQ16" s="64"/>
      <c r="BR16" s="64"/>
      <c r="BS16" s="65"/>
      <c r="BT16" s="63"/>
      <c r="BU16" s="64"/>
      <c r="BV16" s="64"/>
      <c r="BW16" s="201"/>
      <c r="BX16" s="210" t="e">
        <f>SUM(#REF!,#REF!,#REF!,#REF!,#REF!,#REF!,#REF!,AK16,AN16,BI16,BL16,BP16,BT16)</f>
        <v>#REF!</v>
      </c>
      <c r="BY16" s="121" t="e">
        <f>SUM(D16,S16,V16,Y16,AB16,AE16,AH16,#REF!,#REF!,#REF!,BM16,BQ16,BU16)</f>
        <v>#REF!</v>
      </c>
      <c r="BZ16" s="121">
        <f t="shared" si="0"/>
        <v>0</v>
      </c>
      <c r="CA16" s="122">
        <f t="shared" si="1"/>
        <v>0</v>
      </c>
      <c r="CB16" s="39" t="e">
        <f aca="true" t="shared" si="7" ref="CB16:CB21">SUM(BX16*7)</f>
        <v>#REF!</v>
      </c>
      <c r="CC16" s="40" t="e">
        <f aca="true" t="shared" si="8" ref="CC16:CC21">PRODUCT(BY16*5)</f>
        <v>#REF!</v>
      </c>
      <c r="CD16" s="40">
        <f aca="true" t="shared" si="9" ref="CD16:CD21">PRODUCT(BZ16*3)</f>
        <v>0</v>
      </c>
      <c r="CE16" s="41">
        <f aca="true" t="shared" si="10" ref="CE16:CE21">PRODUCT(CA16*1)</f>
        <v>0</v>
      </c>
      <c r="CF16" s="72" t="e">
        <f aca="true" t="shared" si="11" ref="CF16:CF21">SUM(CB16:CE16)</f>
        <v>#REF!</v>
      </c>
      <c r="CG16" s="28"/>
      <c r="CH16" s="373"/>
      <c r="CI16" s="376"/>
    </row>
    <row r="17" spans="1:87" ht="10.5" customHeight="1" hidden="1">
      <c r="A17" s="327"/>
      <c r="B17" s="76"/>
      <c r="C17" s="158" t="s">
        <v>36</v>
      </c>
      <c r="D17" s="292"/>
      <c r="E17" s="292"/>
      <c r="F17" s="293"/>
      <c r="G17" s="292"/>
      <c r="H17" s="292"/>
      <c r="I17" s="293"/>
      <c r="J17" s="292"/>
      <c r="K17" s="292"/>
      <c r="L17" s="293"/>
      <c r="M17" s="292"/>
      <c r="N17" s="292"/>
      <c r="O17" s="293"/>
      <c r="P17" s="294"/>
      <c r="Q17" s="295"/>
      <c r="R17" s="293"/>
      <c r="S17" s="296"/>
      <c r="T17" s="292"/>
      <c r="U17" s="293"/>
      <c r="V17" s="292"/>
      <c r="W17" s="292"/>
      <c r="X17" s="293"/>
      <c r="Y17" s="292"/>
      <c r="Z17" s="292"/>
      <c r="AA17" s="293"/>
      <c r="AB17" s="292"/>
      <c r="AC17" s="292"/>
      <c r="AD17" s="293"/>
      <c r="AE17" s="292"/>
      <c r="AF17" s="292"/>
      <c r="AG17" s="293"/>
      <c r="AH17" s="292"/>
      <c r="AI17" s="292"/>
      <c r="AJ17" s="293"/>
      <c r="AK17" s="296"/>
      <c r="AL17" s="292"/>
      <c r="AM17" s="293"/>
      <c r="AN17" s="296"/>
      <c r="AO17" s="292"/>
      <c r="AP17" s="293"/>
      <c r="AQ17" s="296"/>
      <c r="AR17" s="292"/>
      <c r="AS17" s="293"/>
      <c r="AT17" s="296"/>
      <c r="AU17" s="292"/>
      <c r="AV17" s="293"/>
      <c r="AW17" s="296"/>
      <c r="AX17" s="292"/>
      <c r="AY17" s="293"/>
      <c r="AZ17" s="296"/>
      <c r="BA17" s="292"/>
      <c r="BB17" s="293"/>
      <c r="BC17" s="296"/>
      <c r="BD17" s="292"/>
      <c r="BE17" s="293"/>
      <c r="BF17" s="296"/>
      <c r="BG17" s="292"/>
      <c r="BH17" s="293"/>
      <c r="BI17" s="296"/>
      <c r="BJ17" s="292"/>
      <c r="BK17" s="293"/>
      <c r="BL17" s="63"/>
      <c r="BM17" s="64"/>
      <c r="BN17" s="64"/>
      <c r="BO17" s="65"/>
      <c r="BP17" s="63"/>
      <c r="BQ17" s="64"/>
      <c r="BR17" s="64"/>
      <c r="BS17" s="65"/>
      <c r="BT17" s="63"/>
      <c r="BU17" s="64"/>
      <c r="BV17" s="64"/>
      <c r="BW17" s="201"/>
      <c r="BX17" s="210" t="e">
        <f>SUM(#REF!,#REF!,#REF!,#REF!,#REF!,#REF!,#REF!,AK17,AN17,BI17,BL17,BP17,BT17)</f>
        <v>#REF!</v>
      </c>
      <c r="BY17" s="121" t="e">
        <f>SUM(D17,S17,V17,Y17,AB17,AE17,AH17,#REF!,#REF!,#REF!,BM17,BQ17,BU17)</f>
        <v>#REF!</v>
      </c>
      <c r="BZ17" s="121">
        <f t="shared" si="0"/>
        <v>0</v>
      </c>
      <c r="CA17" s="122">
        <f t="shared" si="1"/>
        <v>0</v>
      </c>
      <c r="CB17" s="39" t="e">
        <f t="shared" si="7"/>
        <v>#REF!</v>
      </c>
      <c r="CC17" s="40" t="e">
        <f t="shared" si="8"/>
        <v>#REF!</v>
      </c>
      <c r="CD17" s="40">
        <f t="shared" si="9"/>
        <v>0</v>
      </c>
      <c r="CE17" s="41">
        <f t="shared" si="10"/>
        <v>0</v>
      </c>
      <c r="CF17" s="72" t="e">
        <f t="shared" si="11"/>
        <v>#REF!</v>
      </c>
      <c r="CG17" s="28" t="s">
        <v>142</v>
      </c>
      <c r="CH17" s="373"/>
      <c r="CI17" s="376"/>
    </row>
    <row r="18" spans="1:87" ht="11.25" customHeight="1" hidden="1">
      <c r="A18" s="327"/>
      <c r="B18" s="76"/>
      <c r="C18" s="158" t="s">
        <v>41</v>
      </c>
      <c r="D18" s="292"/>
      <c r="E18" s="292"/>
      <c r="F18" s="293"/>
      <c r="G18" s="292"/>
      <c r="H18" s="292"/>
      <c r="I18" s="293"/>
      <c r="J18" s="292"/>
      <c r="K18" s="292"/>
      <c r="L18" s="293"/>
      <c r="M18" s="292"/>
      <c r="N18" s="292"/>
      <c r="O18" s="293"/>
      <c r="P18" s="294"/>
      <c r="Q18" s="295"/>
      <c r="R18" s="293"/>
      <c r="S18" s="296"/>
      <c r="T18" s="292"/>
      <c r="U18" s="293"/>
      <c r="V18" s="292"/>
      <c r="W18" s="292"/>
      <c r="X18" s="293"/>
      <c r="Y18" s="292"/>
      <c r="Z18" s="292"/>
      <c r="AA18" s="293"/>
      <c r="AB18" s="292"/>
      <c r="AC18" s="292"/>
      <c r="AD18" s="293"/>
      <c r="AE18" s="292"/>
      <c r="AF18" s="292"/>
      <c r="AG18" s="293"/>
      <c r="AH18" s="292"/>
      <c r="AI18" s="292"/>
      <c r="AJ18" s="293"/>
      <c r="AK18" s="296"/>
      <c r="AL18" s="292"/>
      <c r="AM18" s="293"/>
      <c r="AN18" s="296"/>
      <c r="AO18" s="292"/>
      <c r="AP18" s="293"/>
      <c r="AQ18" s="296"/>
      <c r="AR18" s="292"/>
      <c r="AS18" s="293"/>
      <c r="AT18" s="296"/>
      <c r="AU18" s="292"/>
      <c r="AV18" s="293"/>
      <c r="AW18" s="296"/>
      <c r="AX18" s="292"/>
      <c r="AY18" s="293"/>
      <c r="AZ18" s="296"/>
      <c r="BA18" s="292"/>
      <c r="BB18" s="293"/>
      <c r="BC18" s="296"/>
      <c r="BD18" s="292"/>
      <c r="BE18" s="293"/>
      <c r="BF18" s="296"/>
      <c r="BG18" s="292"/>
      <c r="BH18" s="293"/>
      <c r="BI18" s="296"/>
      <c r="BJ18" s="292"/>
      <c r="BK18" s="293"/>
      <c r="BL18" s="63"/>
      <c r="BM18" s="64"/>
      <c r="BN18" s="64"/>
      <c r="BO18" s="65"/>
      <c r="BP18" s="63"/>
      <c r="BQ18" s="64"/>
      <c r="BR18" s="64"/>
      <c r="BS18" s="65"/>
      <c r="BT18" s="63"/>
      <c r="BU18" s="64"/>
      <c r="BV18" s="64"/>
      <c r="BW18" s="201"/>
      <c r="BX18" s="210" t="e">
        <f>SUM(#REF!,#REF!,#REF!,#REF!,#REF!,#REF!,#REF!,AK18,AN18,BI18,BL18,BP18,BT18)</f>
        <v>#REF!</v>
      </c>
      <c r="BY18" s="121" t="e">
        <f>SUM(D18,S18,V18,Y18,AB18,AE18,AH18,#REF!,#REF!,#REF!,BM18,BQ18,BU18)</f>
        <v>#REF!</v>
      </c>
      <c r="BZ18" s="121">
        <f t="shared" si="0"/>
        <v>0</v>
      </c>
      <c r="CA18" s="122">
        <f t="shared" si="1"/>
        <v>0</v>
      </c>
      <c r="CB18" s="39" t="e">
        <f t="shared" si="7"/>
        <v>#REF!</v>
      </c>
      <c r="CC18" s="40" t="e">
        <f t="shared" si="8"/>
        <v>#REF!</v>
      </c>
      <c r="CD18" s="40">
        <f t="shared" si="9"/>
        <v>0</v>
      </c>
      <c r="CE18" s="41">
        <f t="shared" si="10"/>
        <v>0</v>
      </c>
      <c r="CF18" s="72" t="e">
        <f t="shared" si="11"/>
        <v>#REF!</v>
      </c>
      <c r="CG18" s="28"/>
      <c r="CH18" s="373"/>
      <c r="CI18" s="376"/>
    </row>
    <row r="19" spans="1:87" ht="12" customHeight="1" hidden="1">
      <c r="A19" s="327"/>
      <c r="B19" s="76"/>
      <c r="C19" s="158" t="s">
        <v>42</v>
      </c>
      <c r="D19" s="297"/>
      <c r="E19" s="297"/>
      <c r="F19" s="298"/>
      <c r="G19" s="297"/>
      <c r="H19" s="297"/>
      <c r="I19" s="298"/>
      <c r="J19" s="297"/>
      <c r="K19" s="297"/>
      <c r="L19" s="298"/>
      <c r="M19" s="297"/>
      <c r="N19" s="297"/>
      <c r="O19" s="298"/>
      <c r="P19" s="299"/>
      <c r="Q19" s="300"/>
      <c r="R19" s="298"/>
      <c r="S19" s="301"/>
      <c r="T19" s="297"/>
      <c r="U19" s="298"/>
      <c r="V19" s="297"/>
      <c r="W19" s="297"/>
      <c r="X19" s="298"/>
      <c r="Y19" s="297"/>
      <c r="Z19" s="297"/>
      <c r="AA19" s="298"/>
      <c r="AB19" s="297"/>
      <c r="AC19" s="297"/>
      <c r="AD19" s="298"/>
      <c r="AE19" s="297"/>
      <c r="AF19" s="297"/>
      <c r="AG19" s="298"/>
      <c r="AH19" s="297"/>
      <c r="AI19" s="297"/>
      <c r="AJ19" s="298"/>
      <c r="AK19" s="301"/>
      <c r="AL19" s="297"/>
      <c r="AM19" s="298"/>
      <c r="AN19" s="301"/>
      <c r="AO19" s="297"/>
      <c r="AP19" s="298"/>
      <c r="AQ19" s="301"/>
      <c r="AR19" s="297"/>
      <c r="AS19" s="298"/>
      <c r="AT19" s="301"/>
      <c r="AU19" s="297"/>
      <c r="AV19" s="298"/>
      <c r="AW19" s="301"/>
      <c r="AX19" s="297"/>
      <c r="AY19" s="298"/>
      <c r="AZ19" s="301"/>
      <c r="BA19" s="297"/>
      <c r="BB19" s="298"/>
      <c r="BC19" s="301"/>
      <c r="BD19" s="297"/>
      <c r="BE19" s="298"/>
      <c r="BF19" s="301"/>
      <c r="BG19" s="297"/>
      <c r="BH19" s="298"/>
      <c r="BI19" s="301"/>
      <c r="BJ19" s="297"/>
      <c r="BK19" s="298"/>
      <c r="BL19" s="117"/>
      <c r="BM19" s="118"/>
      <c r="BN19" s="118"/>
      <c r="BO19" s="119"/>
      <c r="BP19" s="117"/>
      <c r="BQ19" s="118"/>
      <c r="BR19" s="118"/>
      <c r="BS19" s="119"/>
      <c r="BT19" s="117"/>
      <c r="BU19" s="118"/>
      <c r="BV19" s="118"/>
      <c r="BW19" s="202"/>
      <c r="BX19" s="210" t="e">
        <f>SUM(#REF!,#REF!,#REF!,#REF!,#REF!,#REF!,#REF!,AK19,AN19,BI19,BL19,BP19,BT19)</f>
        <v>#REF!</v>
      </c>
      <c r="BY19" s="121" t="e">
        <f>SUM(D19,S19,V19,Y19,AB19,AE19,AH19,#REF!,#REF!,#REF!,BM19,BQ19,BU19)</f>
        <v>#REF!</v>
      </c>
      <c r="BZ19" s="121">
        <f t="shared" si="0"/>
        <v>0</v>
      </c>
      <c r="CA19" s="122">
        <f t="shared" si="1"/>
        <v>0</v>
      </c>
      <c r="CB19" s="39" t="e">
        <f t="shared" si="7"/>
        <v>#REF!</v>
      </c>
      <c r="CC19" s="40" t="e">
        <f t="shared" si="8"/>
        <v>#REF!</v>
      </c>
      <c r="CD19" s="40">
        <f t="shared" si="9"/>
        <v>0</v>
      </c>
      <c r="CE19" s="41">
        <f t="shared" si="10"/>
        <v>0</v>
      </c>
      <c r="CF19" s="72" t="e">
        <f t="shared" si="11"/>
        <v>#REF!</v>
      </c>
      <c r="CG19" s="28" t="s">
        <v>143</v>
      </c>
      <c r="CH19" s="373"/>
      <c r="CI19" s="376"/>
    </row>
    <row r="20" spans="1:87" ht="11.25" customHeight="1" hidden="1">
      <c r="A20" s="327"/>
      <c r="B20" s="76"/>
      <c r="C20" s="158" t="s">
        <v>44</v>
      </c>
      <c r="D20" s="292"/>
      <c r="E20" s="292"/>
      <c r="F20" s="293"/>
      <c r="G20" s="292"/>
      <c r="H20" s="292"/>
      <c r="I20" s="293"/>
      <c r="J20" s="292"/>
      <c r="K20" s="292"/>
      <c r="L20" s="293"/>
      <c r="M20" s="292"/>
      <c r="N20" s="292"/>
      <c r="O20" s="293"/>
      <c r="P20" s="294"/>
      <c r="Q20" s="295"/>
      <c r="R20" s="293"/>
      <c r="S20" s="296"/>
      <c r="T20" s="292"/>
      <c r="U20" s="293"/>
      <c r="V20" s="292"/>
      <c r="W20" s="292"/>
      <c r="X20" s="293"/>
      <c r="Y20" s="292"/>
      <c r="Z20" s="292"/>
      <c r="AA20" s="293"/>
      <c r="AB20" s="292"/>
      <c r="AC20" s="292"/>
      <c r="AD20" s="293"/>
      <c r="AE20" s="292"/>
      <c r="AF20" s="292"/>
      <c r="AG20" s="293"/>
      <c r="AH20" s="292"/>
      <c r="AI20" s="292"/>
      <c r="AJ20" s="293"/>
      <c r="AK20" s="296"/>
      <c r="AL20" s="292"/>
      <c r="AM20" s="293"/>
      <c r="AN20" s="296"/>
      <c r="AO20" s="292"/>
      <c r="AP20" s="293"/>
      <c r="AQ20" s="296"/>
      <c r="AR20" s="292"/>
      <c r="AS20" s="293"/>
      <c r="AT20" s="296"/>
      <c r="AU20" s="292"/>
      <c r="AV20" s="293"/>
      <c r="AW20" s="296"/>
      <c r="AX20" s="292"/>
      <c r="AY20" s="293"/>
      <c r="AZ20" s="296"/>
      <c r="BA20" s="292"/>
      <c r="BB20" s="293"/>
      <c r="BC20" s="296"/>
      <c r="BD20" s="292"/>
      <c r="BE20" s="293"/>
      <c r="BF20" s="296"/>
      <c r="BG20" s="292"/>
      <c r="BH20" s="293"/>
      <c r="BI20" s="296"/>
      <c r="BJ20" s="292"/>
      <c r="BK20" s="293"/>
      <c r="BL20" s="63"/>
      <c r="BM20" s="64"/>
      <c r="BN20" s="64"/>
      <c r="BO20" s="65"/>
      <c r="BP20" s="63"/>
      <c r="BQ20" s="64"/>
      <c r="BR20" s="64"/>
      <c r="BS20" s="65"/>
      <c r="BT20" s="63"/>
      <c r="BU20" s="64"/>
      <c r="BV20" s="64"/>
      <c r="BW20" s="201"/>
      <c r="BX20" s="210" t="e">
        <f>SUM(#REF!,#REF!,#REF!,#REF!,#REF!,#REF!,#REF!,AK20,AN20,BI20,BL20,BP20,BT20)</f>
        <v>#REF!</v>
      </c>
      <c r="BY20" s="121" t="e">
        <f>SUM(D20,S20,V20,Y20,AB20,AE20,AH20,#REF!,#REF!,#REF!,BM20,BQ20,BU20)</f>
        <v>#REF!</v>
      </c>
      <c r="BZ20" s="121">
        <f t="shared" si="0"/>
        <v>0</v>
      </c>
      <c r="CA20" s="122">
        <f t="shared" si="1"/>
        <v>0</v>
      </c>
      <c r="CB20" s="39" t="e">
        <f t="shared" si="7"/>
        <v>#REF!</v>
      </c>
      <c r="CC20" s="40" t="e">
        <f t="shared" si="8"/>
        <v>#REF!</v>
      </c>
      <c r="CD20" s="40">
        <f t="shared" si="9"/>
        <v>0</v>
      </c>
      <c r="CE20" s="41">
        <f t="shared" si="10"/>
        <v>0</v>
      </c>
      <c r="CF20" s="72" t="e">
        <f t="shared" si="11"/>
        <v>#REF!</v>
      </c>
      <c r="CG20" s="28" t="s">
        <v>139</v>
      </c>
      <c r="CH20" s="373"/>
      <c r="CI20" s="376"/>
    </row>
    <row r="21" spans="1:87" ht="11.25" customHeight="1" hidden="1">
      <c r="A21" s="327"/>
      <c r="B21" s="76"/>
      <c r="C21" s="158" t="s">
        <v>46</v>
      </c>
      <c r="D21" s="292"/>
      <c r="E21" s="292"/>
      <c r="F21" s="293"/>
      <c r="G21" s="292"/>
      <c r="H21" s="292"/>
      <c r="I21" s="293"/>
      <c r="J21" s="292"/>
      <c r="K21" s="292"/>
      <c r="L21" s="293"/>
      <c r="M21" s="292"/>
      <c r="N21" s="292"/>
      <c r="O21" s="293"/>
      <c r="P21" s="294"/>
      <c r="Q21" s="295"/>
      <c r="R21" s="293"/>
      <c r="S21" s="296"/>
      <c r="T21" s="292"/>
      <c r="U21" s="293"/>
      <c r="V21" s="292"/>
      <c r="W21" s="292"/>
      <c r="X21" s="293"/>
      <c r="Y21" s="292"/>
      <c r="Z21" s="292"/>
      <c r="AA21" s="293"/>
      <c r="AB21" s="292"/>
      <c r="AC21" s="292"/>
      <c r="AD21" s="293"/>
      <c r="AE21" s="292"/>
      <c r="AF21" s="292"/>
      <c r="AG21" s="293"/>
      <c r="AH21" s="292"/>
      <c r="AI21" s="292"/>
      <c r="AJ21" s="293"/>
      <c r="AK21" s="296"/>
      <c r="AL21" s="292"/>
      <c r="AM21" s="293"/>
      <c r="AN21" s="296"/>
      <c r="AO21" s="292"/>
      <c r="AP21" s="293"/>
      <c r="AQ21" s="296"/>
      <c r="AR21" s="292"/>
      <c r="AS21" s="293"/>
      <c r="AT21" s="296"/>
      <c r="AU21" s="292"/>
      <c r="AV21" s="293"/>
      <c r="AW21" s="296"/>
      <c r="AX21" s="292"/>
      <c r="AY21" s="293"/>
      <c r="AZ21" s="296"/>
      <c r="BA21" s="292"/>
      <c r="BB21" s="293"/>
      <c r="BC21" s="296"/>
      <c r="BD21" s="292"/>
      <c r="BE21" s="293"/>
      <c r="BF21" s="296"/>
      <c r="BG21" s="292"/>
      <c r="BH21" s="293"/>
      <c r="BI21" s="296"/>
      <c r="BJ21" s="292"/>
      <c r="BK21" s="293"/>
      <c r="BL21" s="63"/>
      <c r="BM21" s="64"/>
      <c r="BN21" s="64"/>
      <c r="BO21" s="65"/>
      <c r="BP21" s="63"/>
      <c r="BQ21" s="64"/>
      <c r="BR21" s="64"/>
      <c r="BS21" s="65"/>
      <c r="BT21" s="63"/>
      <c r="BU21" s="64"/>
      <c r="BV21" s="64"/>
      <c r="BW21" s="201"/>
      <c r="BX21" s="210" t="e">
        <f>SUM(#REF!,#REF!,#REF!,#REF!,#REF!,#REF!,#REF!,AK21,AN21,BI21,BL21,BP21,BT21)</f>
        <v>#REF!</v>
      </c>
      <c r="BY21" s="121" t="e">
        <f>SUM(D21,S21,V21,Y21,AB21,AE21,AH21,#REF!,#REF!,#REF!,BM21,BQ21,BU21)</f>
        <v>#REF!</v>
      </c>
      <c r="BZ21" s="121">
        <f t="shared" si="0"/>
        <v>0</v>
      </c>
      <c r="CA21" s="122">
        <f t="shared" si="1"/>
        <v>0</v>
      </c>
      <c r="CB21" s="39" t="e">
        <f t="shared" si="7"/>
        <v>#REF!</v>
      </c>
      <c r="CC21" s="40" t="e">
        <f t="shared" si="8"/>
        <v>#REF!</v>
      </c>
      <c r="CD21" s="40">
        <f t="shared" si="9"/>
        <v>0</v>
      </c>
      <c r="CE21" s="41">
        <f t="shared" si="10"/>
        <v>0</v>
      </c>
      <c r="CF21" s="72" t="e">
        <f t="shared" si="11"/>
        <v>#REF!</v>
      </c>
      <c r="CG21" s="28" t="s">
        <v>144</v>
      </c>
      <c r="CH21" s="373"/>
      <c r="CI21" s="376"/>
    </row>
    <row r="22" spans="1:87" ht="11.25" customHeight="1" hidden="1" thickBot="1">
      <c r="A22" s="328"/>
      <c r="B22" s="167"/>
      <c r="C22" s="159" t="s">
        <v>53</v>
      </c>
      <c r="D22" s="302"/>
      <c r="E22" s="302"/>
      <c r="F22" s="303"/>
      <c r="G22" s="302"/>
      <c r="H22" s="302"/>
      <c r="I22" s="303"/>
      <c r="J22" s="302"/>
      <c r="K22" s="302"/>
      <c r="L22" s="303"/>
      <c r="M22" s="302"/>
      <c r="N22" s="302"/>
      <c r="O22" s="303"/>
      <c r="P22" s="304"/>
      <c r="Q22" s="305"/>
      <c r="R22" s="303"/>
      <c r="S22" s="306"/>
      <c r="T22" s="302"/>
      <c r="U22" s="303"/>
      <c r="V22" s="302"/>
      <c r="W22" s="302"/>
      <c r="X22" s="303"/>
      <c r="Y22" s="302"/>
      <c r="Z22" s="302"/>
      <c r="AA22" s="303"/>
      <c r="AB22" s="302"/>
      <c r="AC22" s="302"/>
      <c r="AD22" s="303"/>
      <c r="AE22" s="302"/>
      <c r="AF22" s="302"/>
      <c r="AG22" s="303"/>
      <c r="AH22" s="302"/>
      <c r="AI22" s="302"/>
      <c r="AJ22" s="303"/>
      <c r="AK22" s="306"/>
      <c r="AL22" s="302"/>
      <c r="AM22" s="303"/>
      <c r="AN22" s="306"/>
      <c r="AO22" s="302"/>
      <c r="AP22" s="303"/>
      <c r="AQ22" s="306"/>
      <c r="AR22" s="302"/>
      <c r="AS22" s="303"/>
      <c r="AT22" s="306"/>
      <c r="AU22" s="302"/>
      <c r="AV22" s="303"/>
      <c r="AW22" s="306"/>
      <c r="AX22" s="302"/>
      <c r="AY22" s="303"/>
      <c r="AZ22" s="306"/>
      <c r="BA22" s="302"/>
      <c r="BB22" s="303"/>
      <c r="BC22" s="306"/>
      <c r="BD22" s="302"/>
      <c r="BE22" s="303"/>
      <c r="BF22" s="306"/>
      <c r="BG22" s="302"/>
      <c r="BH22" s="303"/>
      <c r="BI22" s="306"/>
      <c r="BJ22" s="302"/>
      <c r="BK22" s="303"/>
      <c r="BL22" s="69"/>
      <c r="BM22" s="70"/>
      <c r="BN22" s="70"/>
      <c r="BO22" s="71"/>
      <c r="BP22" s="69"/>
      <c r="BQ22" s="70"/>
      <c r="BR22" s="70"/>
      <c r="BS22" s="71"/>
      <c r="BT22" s="69"/>
      <c r="BU22" s="70"/>
      <c r="BV22" s="70"/>
      <c r="BW22" s="203"/>
      <c r="BX22" s="211" t="e">
        <f>SUM(#REF!,#REF!,#REF!,#REF!,#REF!,#REF!,#REF!,AK22,AN22,BI22,BL22,BP22,BT22)</f>
        <v>#REF!</v>
      </c>
      <c r="BY22" s="187" t="e">
        <f>SUM(D22,S22,V22,Y22,AB22,AE22,AH22,#REF!,#REF!,#REF!,BM22,BQ22,BU22)</f>
        <v>#REF!</v>
      </c>
      <c r="BZ22" s="187">
        <f t="shared" si="0"/>
        <v>0</v>
      </c>
      <c r="CA22" s="188">
        <f t="shared" si="1"/>
        <v>0</v>
      </c>
      <c r="CB22" s="42" t="e">
        <f>SUM(BX22*7)</f>
        <v>#REF!</v>
      </c>
      <c r="CC22" s="43" t="e">
        <f>PRODUCT(BY22*5)</f>
        <v>#REF!</v>
      </c>
      <c r="CD22" s="43">
        <f>PRODUCT(BZ22*3)</f>
        <v>0</v>
      </c>
      <c r="CE22" s="44">
        <f>PRODUCT(CA22*1)</f>
        <v>0</v>
      </c>
      <c r="CF22" s="73" t="e">
        <f>SUM(CB22:CE22)</f>
        <v>#REF!</v>
      </c>
      <c r="CG22" s="29"/>
      <c r="CH22" s="374"/>
      <c r="CI22" s="377"/>
    </row>
    <row r="23" spans="1:87" ht="10.5" customHeight="1" hidden="1">
      <c r="A23" s="329" t="s">
        <v>66</v>
      </c>
      <c r="B23" s="75"/>
      <c r="C23" s="163" t="s">
        <v>10</v>
      </c>
      <c r="D23" s="287"/>
      <c r="E23" s="287"/>
      <c r="F23" s="288"/>
      <c r="G23" s="287"/>
      <c r="H23" s="287"/>
      <c r="I23" s="288"/>
      <c r="J23" s="287"/>
      <c r="K23" s="287"/>
      <c r="L23" s="288"/>
      <c r="M23" s="287"/>
      <c r="N23" s="287"/>
      <c r="O23" s="288"/>
      <c r="P23" s="289"/>
      <c r="Q23" s="290"/>
      <c r="R23" s="288"/>
      <c r="S23" s="291"/>
      <c r="T23" s="287"/>
      <c r="U23" s="288"/>
      <c r="V23" s="287"/>
      <c r="W23" s="287"/>
      <c r="X23" s="288"/>
      <c r="Y23" s="287"/>
      <c r="Z23" s="287"/>
      <c r="AA23" s="288"/>
      <c r="AB23" s="287"/>
      <c r="AC23" s="287"/>
      <c r="AD23" s="288"/>
      <c r="AE23" s="287"/>
      <c r="AF23" s="287"/>
      <c r="AG23" s="288"/>
      <c r="AH23" s="287"/>
      <c r="AI23" s="287"/>
      <c r="AJ23" s="288"/>
      <c r="AK23" s="291"/>
      <c r="AL23" s="287"/>
      <c r="AM23" s="288"/>
      <c r="AN23" s="291"/>
      <c r="AO23" s="287"/>
      <c r="AP23" s="288"/>
      <c r="AQ23" s="291"/>
      <c r="AR23" s="287"/>
      <c r="AS23" s="288"/>
      <c r="AT23" s="291"/>
      <c r="AU23" s="287"/>
      <c r="AV23" s="288"/>
      <c r="AW23" s="291"/>
      <c r="AX23" s="287"/>
      <c r="AY23" s="288"/>
      <c r="AZ23" s="291"/>
      <c r="BA23" s="287"/>
      <c r="BB23" s="288"/>
      <c r="BC23" s="291"/>
      <c r="BD23" s="287"/>
      <c r="BE23" s="288"/>
      <c r="BF23" s="291"/>
      <c r="BG23" s="287"/>
      <c r="BH23" s="288"/>
      <c r="BI23" s="291"/>
      <c r="BJ23" s="287"/>
      <c r="BK23" s="288"/>
      <c r="BL23" s="171"/>
      <c r="BM23" s="172"/>
      <c r="BN23" s="172"/>
      <c r="BO23" s="173"/>
      <c r="BP23" s="174"/>
      <c r="BQ23" s="172"/>
      <c r="BR23" s="172"/>
      <c r="BS23" s="173"/>
      <c r="BT23" s="174"/>
      <c r="BU23" s="172"/>
      <c r="BV23" s="172"/>
      <c r="BW23" s="204"/>
      <c r="BX23" s="200" t="e">
        <f>SUM(#REF!,#REF!,#REF!,#REF!,#REF!,#REF!,#REF!,AK23,AN23,BI23,BL23,BP23,BT23)</f>
        <v>#REF!</v>
      </c>
      <c r="BY23" s="46" t="e">
        <f>SUM(D23,S23,V23,Y23,AB23,AE23,AH23,#REF!,#REF!,#REF!,BM23,BQ23,BU23)</f>
        <v>#REF!</v>
      </c>
      <c r="BZ23" s="46">
        <f t="shared" si="0"/>
        <v>0</v>
      </c>
      <c r="CA23" s="47">
        <f t="shared" si="1"/>
        <v>0</v>
      </c>
      <c r="CB23" s="175" t="e">
        <f>SUM(BX23*7)</f>
        <v>#REF!</v>
      </c>
      <c r="CC23" s="176" t="e">
        <f>PRODUCT(BY23*5)</f>
        <v>#REF!</v>
      </c>
      <c r="CD23" s="176">
        <f>PRODUCT(BZ23*3)</f>
        <v>0</v>
      </c>
      <c r="CE23" s="177">
        <f>PRODUCT(CA23*1)</f>
        <v>0</v>
      </c>
      <c r="CF23" s="178" t="e">
        <f>SUM(CB23:CE23)</f>
        <v>#REF!</v>
      </c>
      <c r="CG23" s="181"/>
      <c r="CH23" s="349" t="e">
        <f>SUM(CF23:CF32)</f>
        <v>#REF!</v>
      </c>
      <c r="CI23" s="321">
        <v>8</v>
      </c>
    </row>
    <row r="24" spans="1:87" ht="11.25" customHeight="1" hidden="1">
      <c r="A24" s="330"/>
      <c r="B24" s="76"/>
      <c r="C24" s="158" t="s">
        <v>14</v>
      </c>
      <c r="D24" s="297"/>
      <c r="E24" s="297"/>
      <c r="F24" s="298"/>
      <c r="G24" s="297"/>
      <c r="H24" s="297"/>
      <c r="I24" s="298"/>
      <c r="J24" s="297"/>
      <c r="K24" s="297"/>
      <c r="L24" s="298"/>
      <c r="M24" s="297"/>
      <c r="N24" s="297"/>
      <c r="O24" s="298"/>
      <c r="P24" s="299"/>
      <c r="Q24" s="300"/>
      <c r="R24" s="298"/>
      <c r="S24" s="301"/>
      <c r="T24" s="297"/>
      <c r="U24" s="298"/>
      <c r="V24" s="297"/>
      <c r="W24" s="297"/>
      <c r="X24" s="298"/>
      <c r="Y24" s="297"/>
      <c r="Z24" s="297"/>
      <c r="AA24" s="298"/>
      <c r="AB24" s="297"/>
      <c r="AC24" s="297"/>
      <c r="AD24" s="298"/>
      <c r="AE24" s="297"/>
      <c r="AF24" s="297"/>
      <c r="AG24" s="298"/>
      <c r="AH24" s="297"/>
      <c r="AI24" s="297"/>
      <c r="AJ24" s="298"/>
      <c r="AK24" s="301"/>
      <c r="AL24" s="297"/>
      <c r="AM24" s="298"/>
      <c r="AN24" s="301"/>
      <c r="AO24" s="297"/>
      <c r="AP24" s="298"/>
      <c r="AQ24" s="301"/>
      <c r="AR24" s="297"/>
      <c r="AS24" s="298"/>
      <c r="AT24" s="301"/>
      <c r="AU24" s="297"/>
      <c r="AV24" s="298"/>
      <c r="AW24" s="301"/>
      <c r="AX24" s="297"/>
      <c r="AY24" s="298"/>
      <c r="AZ24" s="301"/>
      <c r="BA24" s="297"/>
      <c r="BB24" s="298"/>
      <c r="BC24" s="301"/>
      <c r="BD24" s="297"/>
      <c r="BE24" s="298"/>
      <c r="BF24" s="301"/>
      <c r="BG24" s="297"/>
      <c r="BH24" s="298"/>
      <c r="BI24" s="301"/>
      <c r="BJ24" s="297"/>
      <c r="BK24" s="298"/>
      <c r="BL24" s="164"/>
      <c r="BM24" s="67"/>
      <c r="BN24" s="67"/>
      <c r="BO24" s="68"/>
      <c r="BP24" s="66"/>
      <c r="BQ24" s="67"/>
      <c r="BR24" s="67"/>
      <c r="BS24" s="68"/>
      <c r="BT24" s="66"/>
      <c r="BU24" s="67"/>
      <c r="BV24" s="67"/>
      <c r="BW24" s="205"/>
      <c r="BX24" s="210" t="e">
        <f>SUM(#REF!,#REF!,#REF!,#REF!,#REF!,#REF!,#REF!,AK24,AN24,BI24,BL24,BP24,BT24)</f>
        <v>#REF!</v>
      </c>
      <c r="BY24" s="121" t="e">
        <f>SUM(D24,S24,V24,Y24,AB24,AE24,AH24,#REF!,#REF!,#REF!,BM24,BQ24,BU24)</f>
        <v>#REF!</v>
      </c>
      <c r="BZ24" s="121">
        <f t="shared" si="0"/>
        <v>0</v>
      </c>
      <c r="CA24" s="122">
        <f t="shared" si="1"/>
        <v>0</v>
      </c>
      <c r="CB24" s="120" t="e">
        <f aca="true" t="shared" si="12" ref="CB24:CB30">SUM(BX24*7)</f>
        <v>#REF!</v>
      </c>
      <c r="CC24" s="121" t="e">
        <f aca="true" t="shared" si="13" ref="CC24:CC30">PRODUCT(BY24*5)</f>
        <v>#REF!</v>
      </c>
      <c r="CD24" s="121">
        <f aca="true" t="shared" si="14" ref="CD24:CD30">PRODUCT(BZ24*3)</f>
        <v>0</v>
      </c>
      <c r="CE24" s="122">
        <f aca="true" t="shared" si="15" ref="CE24:CE30">PRODUCT(CA24*1)</f>
        <v>0</v>
      </c>
      <c r="CF24" s="168" t="e">
        <f aca="true" t="shared" si="16" ref="CF24:CF30">SUM(CB24:CE24)</f>
        <v>#REF!</v>
      </c>
      <c r="CG24" s="28"/>
      <c r="CH24" s="373"/>
      <c r="CI24" s="322"/>
    </row>
    <row r="25" spans="1:87" ht="11.25" customHeight="1" hidden="1">
      <c r="A25" s="330"/>
      <c r="B25" s="76">
        <v>6</v>
      </c>
      <c r="C25" s="158" t="s">
        <v>54</v>
      </c>
      <c r="D25" s="297"/>
      <c r="E25" s="297"/>
      <c r="F25" s="298"/>
      <c r="G25" s="297"/>
      <c r="H25" s="297"/>
      <c r="I25" s="298"/>
      <c r="J25" s="297"/>
      <c r="K25" s="297"/>
      <c r="L25" s="298"/>
      <c r="M25" s="297"/>
      <c r="N25" s="297"/>
      <c r="O25" s="298"/>
      <c r="P25" s="299"/>
      <c r="Q25" s="300"/>
      <c r="R25" s="298"/>
      <c r="S25" s="301"/>
      <c r="T25" s="297"/>
      <c r="U25" s="298"/>
      <c r="V25" s="297"/>
      <c r="W25" s="297"/>
      <c r="X25" s="298"/>
      <c r="Y25" s="297"/>
      <c r="Z25" s="297"/>
      <c r="AA25" s="298"/>
      <c r="AB25" s="297"/>
      <c r="AC25" s="297"/>
      <c r="AD25" s="298"/>
      <c r="AE25" s="297"/>
      <c r="AF25" s="297"/>
      <c r="AG25" s="298"/>
      <c r="AH25" s="297"/>
      <c r="AI25" s="297"/>
      <c r="AJ25" s="298"/>
      <c r="AK25" s="301"/>
      <c r="AL25" s="297"/>
      <c r="AM25" s="298"/>
      <c r="AN25" s="301"/>
      <c r="AO25" s="297"/>
      <c r="AP25" s="298"/>
      <c r="AQ25" s="301"/>
      <c r="AR25" s="297"/>
      <c r="AS25" s="298"/>
      <c r="AT25" s="301"/>
      <c r="AU25" s="297"/>
      <c r="AV25" s="298"/>
      <c r="AW25" s="301"/>
      <c r="AX25" s="297"/>
      <c r="AY25" s="298"/>
      <c r="AZ25" s="301"/>
      <c r="BA25" s="297"/>
      <c r="BB25" s="298"/>
      <c r="BC25" s="301"/>
      <c r="BD25" s="297"/>
      <c r="BE25" s="298"/>
      <c r="BF25" s="301"/>
      <c r="BG25" s="297"/>
      <c r="BH25" s="298"/>
      <c r="BI25" s="301"/>
      <c r="BJ25" s="297"/>
      <c r="BK25" s="298"/>
      <c r="BL25" s="164"/>
      <c r="BM25" s="67"/>
      <c r="BN25" s="67"/>
      <c r="BO25" s="68"/>
      <c r="BP25" s="66"/>
      <c r="BQ25" s="67"/>
      <c r="BR25" s="67"/>
      <c r="BS25" s="68"/>
      <c r="BT25" s="66"/>
      <c r="BU25" s="67"/>
      <c r="BV25" s="67"/>
      <c r="BW25" s="205"/>
      <c r="BX25" s="210" t="e">
        <f>SUM(#REF!,#REF!,#REF!,#REF!,#REF!,#REF!,#REF!,AK25,AN25,BI25,BL25,BP25,BT25)</f>
        <v>#REF!</v>
      </c>
      <c r="BY25" s="121" t="e">
        <f>SUM(D25,S25,V25,Y25,AB25,AE25,AH25,#REF!,#REF!,#REF!,BM25,BQ25,BU25)</f>
        <v>#REF!</v>
      </c>
      <c r="BZ25" s="121">
        <f t="shared" si="0"/>
        <v>0</v>
      </c>
      <c r="CA25" s="122">
        <f t="shared" si="1"/>
        <v>0</v>
      </c>
      <c r="CB25" s="120" t="e">
        <f t="shared" si="12"/>
        <v>#REF!</v>
      </c>
      <c r="CC25" s="121" t="e">
        <f t="shared" si="13"/>
        <v>#REF!</v>
      </c>
      <c r="CD25" s="121">
        <f t="shared" si="14"/>
        <v>0</v>
      </c>
      <c r="CE25" s="122">
        <f t="shared" si="15"/>
        <v>0</v>
      </c>
      <c r="CF25" s="168" t="e">
        <f t="shared" si="16"/>
        <v>#REF!</v>
      </c>
      <c r="CG25" s="28"/>
      <c r="CH25" s="373"/>
      <c r="CI25" s="322"/>
    </row>
    <row r="26" spans="1:87" ht="11.25" customHeight="1" hidden="1">
      <c r="A26" s="330"/>
      <c r="B26" s="76">
        <v>7</v>
      </c>
      <c r="C26" s="158" t="s">
        <v>18</v>
      </c>
      <c r="D26" s="297"/>
      <c r="E26" s="297"/>
      <c r="F26" s="298"/>
      <c r="G26" s="297"/>
      <c r="H26" s="297"/>
      <c r="I26" s="298"/>
      <c r="J26" s="297"/>
      <c r="K26" s="297"/>
      <c r="L26" s="298"/>
      <c r="M26" s="297"/>
      <c r="N26" s="297"/>
      <c r="O26" s="298"/>
      <c r="P26" s="299"/>
      <c r="Q26" s="300"/>
      <c r="R26" s="298"/>
      <c r="S26" s="301"/>
      <c r="T26" s="297"/>
      <c r="U26" s="298"/>
      <c r="V26" s="297"/>
      <c r="W26" s="297"/>
      <c r="X26" s="298"/>
      <c r="Y26" s="297"/>
      <c r="Z26" s="297"/>
      <c r="AA26" s="298"/>
      <c r="AB26" s="297"/>
      <c r="AC26" s="297"/>
      <c r="AD26" s="298"/>
      <c r="AE26" s="297"/>
      <c r="AF26" s="297"/>
      <c r="AG26" s="298"/>
      <c r="AH26" s="297"/>
      <c r="AI26" s="297"/>
      <c r="AJ26" s="298"/>
      <c r="AK26" s="301"/>
      <c r="AL26" s="297"/>
      <c r="AM26" s="298"/>
      <c r="AN26" s="301"/>
      <c r="AO26" s="297"/>
      <c r="AP26" s="298"/>
      <c r="AQ26" s="301"/>
      <c r="AR26" s="297"/>
      <c r="AS26" s="298"/>
      <c r="AT26" s="301"/>
      <c r="AU26" s="297"/>
      <c r="AV26" s="298"/>
      <c r="AW26" s="301"/>
      <c r="AX26" s="297"/>
      <c r="AY26" s="298"/>
      <c r="AZ26" s="301"/>
      <c r="BA26" s="297"/>
      <c r="BB26" s="298"/>
      <c r="BC26" s="301"/>
      <c r="BD26" s="297"/>
      <c r="BE26" s="298"/>
      <c r="BF26" s="301"/>
      <c r="BG26" s="297"/>
      <c r="BH26" s="298"/>
      <c r="BI26" s="301"/>
      <c r="BJ26" s="297"/>
      <c r="BK26" s="298"/>
      <c r="BL26" s="164"/>
      <c r="BM26" s="67"/>
      <c r="BN26" s="67"/>
      <c r="BO26" s="68"/>
      <c r="BP26" s="66"/>
      <c r="BQ26" s="67"/>
      <c r="BR26" s="67"/>
      <c r="BS26" s="68"/>
      <c r="BT26" s="66"/>
      <c r="BU26" s="67"/>
      <c r="BV26" s="67"/>
      <c r="BW26" s="205"/>
      <c r="BX26" s="210" t="e">
        <f>SUM(#REF!,#REF!,#REF!,#REF!,#REF!,#REF!,#REF!,AK26,AN26,BI26,BL26,BP26,BT26)</f>
        <v>#REF!</v>
      </c>
      <c r="BY26" s="121" t="e">
        <f>SUM(D26,S26,V26,Y26,AB26,AE26,AH26,#REF!,#REF!,#REF!,BM26,BQ26,BU26)</f>
        <v>#REF!</v>
      </c>
      <c r="BZ26" s="121">
        <f t="shared" si="0"/>
        <v>0</v>
      </c>
      <c r="CA26" s="122">
        <f t="shared" si="1"/>
        <v>0</v>
      </c>
      <c r="CB26" s="120" t="e">
        <f t="shared" si="12"/>
        <v>#REF!</v>
      </c>
      <c r="CC26" s="121" t="e">
        <f t="shared" si="13"/>
        <v>#REF!</v>
      </c>
      <c r="CD26" s="121">
        <f t="shared" si="14"/>
        <v>0</v>
      </c>
      <c r="CE26" s="122">
        <f t="shared" si="15"/>
        <v>0</v>
      </c>
      <c r="CF26" s="168" t="e">
        <f t="shared" si="16"/>
        <v>#REF!</v>
      </c>
      <c r="CG26" s="28" t="s">
        <v>144</v>
      </c>
      <c r="CH26" s="373"/>
      <c r="CI26" s="322"/>
    </row>
    <row r="27" spans="1:87" ht="11.25" customHeight="1" hidden="1">
      <c r="A27" s="330"/>
      <c r="B27" s="76">
        <v>8</v>
      </c>
      <c r="C27" s="158" t="s">
        <v>60</v>
      </c>
      <c r="D27" s="297"/>
      <c r="E27" s="297"/>
      <c r="F27" s="298"/>
      <c r="G27" s="297"/>
      <c r="H27" s="297"/>
      <c r="I27" s="298"/>
      <c r="J27" s="297"/>
      <c r="K27" s="297"/>
      <c r="L27" s="298"/>
      <c r="M27" s="297"/>
      <c r="N27" s="297"/>
      <c r="O27" s="298"/>
      <c r="P27" s="299"/>
      <c r="Q27" s="300"/>
      <c r="R27" s="298"/>
      <c r="S27" s="301"/>
      <c r="T27" s="297"/>
      <c r="U27" s="298"/>
      <c r="V27" s="297"/>
      <c r="W27" s="297"/>
      <c r="X27" s="298"/>
      <c r="Y27" s="297"/>
      <c r="Z27" s="297"/>
      <c r="AA27" s="298"/>
      <c r="AB27" s="297"/>
      <c r="AC27" s="297"/>
      <c r="AD27" s="298"/>
      <c r="AE27" s="297"/>
      <c r="AF27" s="297"/>
      <c r="AG27" s="298"/>
      <c r="AH27" s="297"/>
      <c r="AI27" s="297"/>
      <c r="AJ27" s="298"/>
      <c r="AK27" s="301"/>
      <c r="AL27" s="297"/>
      <c r="AM27" s="298"/>
      <c r="AN27" s="301"/>
      <c r="AO27" s="297"/>
      <c r="AP27" s="298"/>
      <c r="AQ27" s="301"/>
      <c r="AR27" s="297"/>
      <c r="AS27" s="298"/>
      <c r="AT27" s="301"/>
      <c r="AU27" s="297"/>
      <c r="AV27" s="298"/>
      <c r="AW27" s="301"/>
      <c r="AX27" s="297"/>
      <c r="AY27" s="298"/>
      <c r="AZ27" s="301"/>
      <c r="BA27" s="297"/>
      <c r="BB27" s="298"/>
      <c r="BC27" s="301"/>
      <c r="BD27" s="297"/>
      <c r="BE27" s="298"/>
      <c r="BF27" s="301"/>
      <c r="BG27" s="297"/>
      <c r="BH27" s="298"/>
      <c r="BI27" s="301"/>
      <c r="BJ27" s="297"/>
      <c r="BK27" s="298"/>
      <c r="BL27" s="164"/>
      <c r="BM27" s="67"/>
      <c r="BN27" s="67"/>
      <c r="BO27" s="68"/>
      <c r="BP27" s="66"/>
      <c r="BQ27" s="67"/>
      <c r="BR27" s="67"/>
      <c r="BS27" s="68"/>
      <c r="BT27" s="66"/>
      <c r="BU27" s="67"/>
      <c r="BV27" s="67"/>
      <c r="BW27" s="205"/>
      <c r="BX27" s="210" t="e">
        <f>SUM(#REF!,#REF!,#REF!,#REF!,#REF!,#REF!,#REF!,AK27,AN27,BI27,BL27,BP27,BT27)</f>
        <v>#REF!</v>
      </c>
      <c r="BY27" s="121" t="e">
        <f>SUM(D27,S27,V27,Y27,AB27,AE27,AH27,#REF!,#REF!,#REF!,BM27,BQ27,BU27)</f>
        <v>#REF!</v>
      </c>
      <c r="BZ27" s="121">
        <f t="shared" si="0"/>
        <v>0</v>
      </c>
      <c r="CA27" s="122">
        <f t="shared" si="1"/>
        <v>0</v>
      </c>
      <c r="CB27" s="120" t="e">
        <f t="shared" si="12"/>
        <v>#REF!</v>
      </c>
      <c r="CC27" s="121" t="e">
        <f t="shared" si="13"/>
        <v>#REF!</v>
      </c>
      <c r="CD27" s="121">
        <f t="shared" si="14"/>
        <v>0</v>
      </c>
      <c r="CE27" s="122">
        <f t="shared" si="15"/>
        <v>0</v>
      </c>
      <c r="CF27" s="168" t="e">
        <f t="shared" si="16"/>
        <v>#REF!</v>
      </c>
      <c r="CG27" s="28"/>
      <c r="CH27" s="373"/>
      <c r="CI27" s="322"/>
    </row>
    <row r="28" spans="1:87" ht="11.25" customHeight="1" hidden="1">
      <c r="A28" s="330"/>
      <c r="B28" s="76">
        <v>9</v>
      </c>
      <c r="C28" s="158" t="s">
        <v>23</v>
      </c>
      <c r="D28" s="297"/>
      <c r="E28" s="297"/>
      <c r="F28" s="298"/>
      <c r="G28" s="297"/>
      <c r="H28" s="297"/>
      <c r="I28" s="298"/>
      <c r="J28" s="297"/>
      <c r="K28" s="297"/>
      <c r="L28" s="298"/>
      <c r="M28" s="297"/>
      <c r="N28" s="297"/>
      <c r="O28" s="298"/>
      <c r="P28" s="299"/>
      <c r="Q28" s="300"/>
      <c r="R28" s="298"/>
      <c r="S28" s="301"/>
      <c r="T28" s="297"/>
      <c r="U28" s="298"/>
      <c r="V28" s="297"/>
      <c r="W28" s="297"/>
      <c r="X28" s="298"/>
      <c r="Y28" s="297"/>
      <c r="Z28" s="297"/>
      <c r="AA28" s="298"/>
      <c r="AB28" s="297"/>
      <c r="AC28" s="297"/>
      <c r="AD28" s="298"/>
      <c r="AE28" s="297"/>
      <c r="AF28" s="297"/>
      <c r="AG28" s="298"/>
      <c r="AH28" s="297"/>
      <c r="AI28" s="297"/>
      <c r="AJ28" s="298"/>
      <c r="AK28" s="301"/>
      <c r="AL28" s="297"/>
      <c r="AM28" s="298"/>
      <c r="AN28" s="301"/>
      <c r="AO28" s="297"/>
      <c r="AP28" s="298"/>
      <c r="AQ28" s="301"/>
      <c r="AR28" s="297"/>
      <c r="AS28" s="298"/>
      <c r="AT28" s="301"/>
      <c r="AU28" s="297"/>
      <c r="AV28" s="298"/>
      <c r="AW28" s="301"/>
      <c r="AX28" s="297"/>
      <c r="AY28" s="298"/>
      <c r="AZ28" s="301"/>
      <c r="BA28" s="297"/>
      <c r="BB28" s="298"/>
      <c r="BC28" s="301"/>
      <c r="BD28" s="297"/>
      <c r="BE28" s="298"/>
      <c r="BF28" s="301"/>
      <c r="BG28" s="297"/>
      <c r="BH28" s="298"/>
      <c r="BI28" s="301"/>
      <c r="BJ28" s="297"/>
      <c r="BK28" s="298"/>
      <c r="BL28" s="164"/>
      <c r="BM28" s="67"/>
      <c r="BN28" s="67"/>
      <c r="BO28" s="68"/>
      <c r="BP28" s="66"/>
      <c r="BQ28" s="67"/>
      <c r="BR28" s="67"/>
      <c r="BS28" s="68"/>
      <c r="BT28" s="66"/>
      <c r="BU28" s="67"/>
      <c r="BV28" s="67"/>
      <c r="BW28" s="205"/>
      <c r="BX28" s="210" t="e">
        <f>SUM(#REF!,#REF!,#REF!,#REF!,#REF!,#REF!,#REF!,AK28,AN28,BI28,BL28,BP28,BT28)</f>
        <v>#REF!</v>
      </c>
      <c r="BY28" s="121" t="e">
        <f>SUM(D28,S28,V28,Y28,AB28,AE28,AH28,#REF!,#REF!,#REF!,BM28,BQ28,BU28)</f>
        <v>#REF!</v>
      </c>
      <c r="BZ28" s="121">
        <f t="shared" si="0"/>
        <v>0</v>
      </c>
      <c r="CA28" s="122">
        <f t="shared" si="1"/>
        <v>0</v>
      </c>
      <c r="CB28" s="120" t="e">
        <f t="shared" si="12"/>
        <v>#REF!</v>
      </c>
      <c r="CC28" s="121" t="e">
        <f t="shared" si="13"/>
        <v>#REF!</v>
      </c>
      <c r="CD28" s="121">
        <f t="shared" si="14"/>
        <v>0</v>
      </c>
      <c r="CE28" s="122">
        <f t="shared" si="15"/>
        <v>0</v>
      </c>
      <c r="CF28" s="168" t="e">
        <f t="shared" si="16"/>
        <v>#REF!</v>
      </c>
      <c r="CG28" s="28"/>
      <c r="CH28" s="373"/>
      <c r="CI28" s="322"/>
    </row>
    <row r="29" spans="1:87" ht="10.5" customHeight="1" hidden="1">
      <c r="A29" s="330"/>
      <c r="B29" s="76"/>
      <c r="C29" s="158" t="s">
        <v>27</v>
      </c>
      <c r="D29" s="297"/>
      <c r="E29" s="297"/>
      <c r="F29" s="298"/>
      <c r="G29" s="297"/>
      <c r="H29" s="297"/>
      <c r="I29" s="298"/>
      <c r="J29" s="297"/>
      <c r="K29" s="297"/>
      <c r="L29" s="298"/>
      <c r="M29" s="297"/>
      <c r="N29" s="297"/>
      <c r="O29" s="298"/>
      <c r="P29" s="299"/>
      <c r="Q29" s="300"/>
      <c r="R29" s="298"/>
      <c r="S29" s="301"/>
      <c r="T29" s="297"/>
      <c r="U29" s="298"/>
      <c r="V29" s="297"/>
      <c r="W29" s="297"/>
      <c r="X29" s="298"/>
      <c r="Y29" s="297"/>
      <c r="Z29" s="297"/>
      <c r="AA29" s="298"/>
      <c r="AB29" s="297"/>
      <c r="AC29" s="297"/>
      <c r="AD29" s="298"/>
      <c r="AE29" s="297"/>
      <c r="AF29" s="297"/>
      <c r="AG29" s="298"/>
      <c r="AH29" s="297"/>
      <c r="AI29" s="297"/>
      <c r="AJ29" s="298"/>
      <c r="AK29" s="301"/>
      <c r="AL29" s="297"/>
      <c r="AM29" s="298"/>
      <c r="AN29" s="301"/>
      <c r="AO29" s="297"/>
      <c r="AP29" s="298"/>
      <c r="AQ29" s="301"/>
      <c r="AR29" s="297"/>
      <c r="AS29" s="298"/>
      <c r="AT29" s="301"/>
      <c r="AU29" s="297"/>
      <c r="AV29" s="298"/>
      <c r="AW29" s="301"/>
      <c r="AX29" s="297"/>
      <c r="AY29" s="298"/>
      <c r="AZ29" s="301"/>
      <c r="BA29" s="297"/>
      <c r="BB29" s="298"/>
      <c r="BC29" s="301"/>
      <c r="BD29" s="297"/>
      <c r="BE29" s="298"/>
      <c r="BF29" s="301"/>
      <c r="BG29" s="297"/>
      <c r="BH29" s="298"/>
      <c r="BI29" s="301"/>
      <c r="BJ29" s="297"/>
      <c r="BK29" s="298"/>
      <c r="BL29" s="164"/>
      <c r="BM29" s="67"/>
      <c r="BN29" s="67"/>
      <c r="BO29" s="68"/>
      <c r="BP29" s="66"/>
      <c r="BQ29" s="67"/>
      <c r="BR29" s="67"/>
      <c r="BS29" s="68"/>
      <c r="BT29" s="66"/>
      <c r="BU29" s="67"/>
      <c r="BV29" s="67"/>
      <c r="BW29" s="205"/>
      <c r="BX29" s="210" t="e">
        <f>SUM(#REF!,#REF!,#REF!,#REF!,#REF!,#REF!,#REF!,AK29,AN29,BI29,BL29,BP29,BT29)</f>
        <v>#REF!</v>
      </c>
      <c r="BY29" s="121" t="e">
        <f>SUM(D29,S29,V29,Y29,AB29,AE29,AH29,#REF!,#REF!,#REF!,BM29,BQ29,BU29)</f>
        <v>#REF!</v>
      </c>
      <c r="BZ29" s="121">
        <f t="shared" si="0"/>
        <v>0</v>
      </c>
      <c r="CA29" s="122">
        <f t="shared" si="1"/>
        <v>0</v>
      </c>
      <c r="CB29" s="120" t="e">
        <f t="shared" si="12"/>
        <v>#REF!</v>
      </c>
      <c r="CC29" s="121" t="e">
        <f t="shared" si="13"/>
        <v>#REF!</v>
      </c>
      <c r="CD29" s="121">
        <f t="shared" si="14"/>
        <v>0</v>
      </c>
      <c r="CE29" s="122">
        <f t="shared" si="15"/>
        <v>0</v>
      </c>
      <c r="CF29" s="168" t="e">
        <f t="shared" si="16"/>
        <v>#REF!</v>
      </c>
      <c r="CG29" s="28"/>
      <c r="CH29" s="373"/>
      <c r="CI29" s="322"/>
    </row>
    <row r="30" spans="1:87" ht="10.5" customHeight="1" hidden="1">
      <c r="A30" s="330"/>
      <c r="B30" s="76"/>
      <c r="C30" s="158" t="s">
        <v>100</v>
      </c>
      <c r="D30" s="297"/>
      <c r="E30" s="297"/>
      <c r="F30" s="298"/>
      <c r="G30" s="297"/>
      <c r="H30" s="297"/>
      <c r="I30" s="298"/>
      <c r="J30" s="297"/>
      <c r="K30" s="297"/>
      <c r="L30" s="298"/>
      <c r="M30" s="297"/>
      <c r="N30" s="297"/>
      <c r="O30" s="298"/>
      <c r="P30" s="299"/>
      <c r="Q30" s="300"/>
      <c r="R30" s="298"/>
      <c r="S30" s="301"/>
      <c r="T30" s="297"/>
      <c r="U30" s="298"/>
      <c r="V30" s="297"/>
      <c r="W30" s="297"/>
      <c r="X30" s="298"/>
      <c r="Y30" s="297"/>
      <c r="Z30" s="297"/>
      <c r="AA30" s="298"/>
      <c r="AB30" s="297"/>
      <c r="AC30" s="297"/>
      <c r="AD30" s="298"/>
      <c r="AE30" s="297"/>
      <c r="AF30" s="297"/>
      <c r="AG30" s="298"/>
      <c r="AH30" s="297"/>
      <c r="AI30" s="297"/>
      <c r="AJ30" s="298"/>
      <c r="AK30" s="301"/>
      <c r="AL30" s="297"/>
      <c r="AM30" s="298"/>
      <c r="AN30" s="301"/>
      <c r="AO30" s="297"/>
      <c r="AP30" s="298"/>
      <c r="AQ30" s="301"/>
      <c r="AR30" s="297"/>
      <c r="AS30" s="298"/>
      <c r="AT30" s="301"/>
      <c r="AU30" s="297"/>
      <c r="AV30" s="298"/>
      <c r="AW30" s="301"/>
      <c r="AX30" s="297"/>
      <c r="AY30" s="298"/>
      <c r="AZ30" s="301"/>
      <c r="BA30" s="297"/>
      <c r="BB30" s="298"/>
      <c r="BC30" s="301"/>
      <c r="BD30" s="297"/>
      <c r="BE30" s="298"/>
      <c r="BF30" s="301"/>
      <c r="BG30" s="297"/>
      <c r="BH30" s="298"/>
      <c r="BI30" s="301"/>
      <c r="BJ30" s="297"/>
      <c r="BK30" s="298"/>
      <c r="BL30" s="164"/>
      <c r="BM30" s="67"/>
      <c r="BN30" s="67"/>
      <c r="BO30" s="68"/>
      <c r="BP30" s="66"/>
      <c r="BQ30" s="67"/>
      <c r="BR30" s="67"/>
      <c r="BS30" s="68"/>
      <c r="BT30" s="66"/>
      <c r="BU30" s="67"/>
      <c r="BV30" s="67"/>
      <c r="BW30" s="205"/>
      <c r="BX30" s="210" t="e">
        <f>SUM(#REF!,#REF!,#REF!,#REF!,#REF!,#REF!,#REF!,AK30,AN30,BI30,BL30,BP30,BT30)</f>
        <v>#REF!</v>
      </c>
      <c r="BY30" s="121" t="e">
        <f>SUM(D30,S30,V30,Y30,AB30,AE30,AH30,#REF!,#REF!,#REF!,BM30,BQ30,BU30)</f>
        <v>#REF!</v>
      </c>
      <c r="BZ30" s="121">
        <f t="shared" si="0"/>
        <v>0</v>
      </c>
      <c r="CA30" s="122">
        <f t="shared" si="1"/>
        <v>0</v>
      </c>
      <c r="CB30" s="120" t="e">
        <f t="shared" si="12"/>
        <v>#REF!</v>
      </c>
      <c r="CC30" s="121" t="e">
        <f t="shared" si="13"/>
        <v>#REF!</v>
      </c>
      <c r="CD30" s="121">
        <f t="shared" si="14"/>
        <v>0</v>
      </c>
      <c r="CE30" s="122">
        <f t="shared" si="15"/>
        <v>0</v>
      </c>
      <c r="CF30" s="168" t="e">
        <f t="shared" si="16"/>
        <v>#REF!</v>
      </c>
      <c r="CG30" s="28"/>
      <c r="CH30" s="373"/>
      <c r="CI30" s="322"/>
    </row>
    <row r="31" spans="1:87" ht="10.5" customHeight="1" hidden="1">
      <c r="A31" s="330"/>
      <c r="B31" s="76"/>
      <c r="C31" s="158" t="s">
        <v>29</v>
      </c>
      <c r="D31" s="297"/>
      <c r="E31" s="297"/>
      <c r="F31" s="298"/>
      <c r="G31" s="297"/>
      <c r="H31" s="297"/>
      <c r="I31" s="298"/>
      <c r="J31" s="297"/>
      <c r="K31" s="297"/>
      <c r="L31" s="298"/>
      <c r="M31" s="297"/>
      <c r="N31" s="297"/>
      <c r="O31" s="298"/>
      <c r="P31" s="299"/>
      <c r="Q31" s="300"/>
      <c r="R31" s="298"/>
      <c r="S31" s="301"/>
      <c r="T31" s="297"/>
      <c r="U31" s="298"/>
      <c r="V31" s="297"/>
      <c r="W31" s="297"/>
      <c r="X31" s="298"/>
      <c r="Y31" s="297"/>
      <c r="Z31" s="297"/>
      <c r="AA31" s="298"/>
      <c r="AB31" s="297"/>
      <c r="AC31" s="297"/>
      <c r="AD31" s="298"/>
      <c r="AE31" s="297"/>
      <c r="AF31" s="297"/>
      <c r="AG31" s="298"/>
      <c r="AH31" s="297"/>
      <c r="AI31" s="297"/>
      <c r="AJ31" s="298"/>
      <c r="AK31" s="301"/>
      <c r="AL31" s="297"/>
      <c r="AM31" s="298"/>
      <c r="AN31" s="301"/>
      <c r="AO31" s="297"/>
      <c r="AP31" s="298"/>
      <c r="AQ31" s="301"/>
      <c r="AR31" s="297"/>
      <c r="AS31" s="298"/>
      <c r="AT31" s="301"/>
      <c r="AU31" s="297"/>
      <c r="AV31" s="298"/>
      <c r="AW31" s="301"/>
      <c r="AX31" s="297"/>
      <c r="AY31" s="298"/>
      <c r="AZ31" s="301"/>
      <c r="BA31" s="297"/>
      <c r="BB31" s="298"/>
      <c r="BC31" s="301"/>
      <c r="BD31" s="297"/>
      <c r="BE31" s="298"/>
      <c r="BF31" s="301"/>
      <c r="BG31" s="297"/>
      <c r="BH31" s="298"/>
      <c r="BI31" s="301"/>
      <c r="BJ31" s="297"/>
      <c r="BK31" s="298"/>
      <c r="BL31" s="117"/>
      <c r="BM31" s="118"/>
      <c r="BN31" s="118"/>
      <c r="BO31" s="119"/>
      <c r="BP31" s="117"/>
      <c r="BQ31" s="118"/>
      <c r="BR31" s="118"/>
      <c r="BS31" s="119"/>
      <c r="BT31" s="117"/>
      <c r="BU31" s="118"/>
      <c r="BV31" s="118"/>
      <c r="BW31" s="202"/>
      <c r="BX31" s="210" t="e">
        <f>SUM(#REF!,#REF!,#REF!,#REF!,#REF!,#REF!,#REF!,AK31,AN31,BI31,BL31,BP31,BT31)</f>
        <v>#REF!</v>
      </c>
      <c r="BY31" s="121" t="e">
        <f>SUM(D31,S31,V31,Y31,AB31,AE31,AH31,#REF!,#REF!,#REF!,BM31,BQ31,BU31)</f>
        <v>#REF!</v>
      </c>
      <c r="BZ31" s="121">
        <f t="shared" si="0"/>
        <v>0</v>
      </c>
      <c r="CA31" s="122">
        <f t="shared" si="1"/>
        <v>0</v>
      </c>
      <c r="CB31" s="120" t="e">
        <f aca="true" t="shared" si="17" ref="CB31:CB36">SUM(BX31*7)</f>
        <v>#REF!</v>
      </c>
      <c r="CC31" s="121" t="e">
        <f aca="true" t="shared" si="18" ref="CC31:CC36">PRODUCT(BY31*5)</f>
        <v>#REF!</v>
      </c>
      <c r="CD31" s="121">
        <f aca="true" t="shared" si="19" ref="CD31:CD36">PRODUCT(BZ31*3)</f>
        <v>0</v>
      </c>
      <c r="CE31" s="122">
        <f aca="true" t="shared" si="20" ref="CE31:CE36">PRODUCT(CA31*1)</f>
        <v>0</v>
      </c>
      <c r="CF31" s="168" t="e">
        <f aca="true" t="shared" si="21" ref="CF31:CF36">SUM(CB31:CE31)</f>
        <v>#REF!</v>
      </c>
      <c r="CG31" s="28"/>
      <c r="CH31" s="373"/>
      <c r="CI31" s="322"/>
    </row>
    <row r="32" spans="1:87" ht="11.25" customHeight="1" hidden="1" thickBot="1">
      <c r="A32" s="331"/>
      <c r="B32" s="167"/>
      <c r="C32" s="179" t="s">
        <v>34</v>
      </c>
      <c r="D32" s="302"/>
      <c r="E32" s="302"/>
      <c r="F32" s="303"/>
      <c r="G32" s="302"/>
      <c r="H32" s="302"/>
      <c r="I32" s="303"/>
      <c r="J32" s="302"/>
      <c r="K32" s="302"/>
      <c r="L32" s="303"/>
      <c r="M32" s="302"/>
      <c r="N32" s="302"/>
      <c r="O32" s="303"/>
      <c r="P32" s="304"/>
      <c r="Q32" s="305"/>
      <c r="R32" s="303"/>
      <c r="S32" s="306"/>
      <c r="T32" s="302"/>
      <c r="U32" s="303"/>
      <c r="V32" s="302"/>
      <c r="W32" s="302"/>
      <c r="X32" s="303"/>
      <c r="Y32" s="302"/>
      <c r="Z32" s="302"/>
      <c r="AA32" s="303"/>
      <c r="AB32" s="302"/>
      <c r="AC32" s="302"/>
      <c r="AD32" s="303"/>
      <c r="AE32" s="302"/>
      <c r="AF32" s="302"/>
      <c r="AG32" s="303"/>
      <c r="AH32" s="302"/>
      <c r="AI32" s="302"/>
      <c r="AJ32" s="303"/>
      <c r="AK32" s="306"/>
      <c r="AL32" s="302"/>
      <c r="AM32" s="303"/>
      <c r="AN32" s="306"/>
      <c r="AO32" s="302"/>
      <c r="AP32" s="303"/>
      <c r="AQ32" s="306"/>
      <c r="AR32" s="302"/>
      <c r="AS32" s="303"/>
      <c r="AT32" s="306"/>
      <c r="AU32" s="302"/>
      <c r="AV32" s="303"/>
      <c r="AW32" s="306"/>
      <c r="AX32" s="302"/>
      <c r="AY32" s="303"/>
      <c r="AZ32" s="306"/>
      <c r="BA32" s="302"/>
      <c r="BB32" s="303"/>
      <c r="BC32" s="306"/>
      <c r="BD32" s="302"/>
      <c r="BE32" s="303"/>
      <c r="BF32" s="306"/>
      <c r="BG32" s="302"/>
      <c r="BH32" s="303"/>
      <c r="BI32" s="306"/>
      <c r="BJ32" s="302"/>
      <c r="BK32" s="303"/>
      <c r="BL32" s="69"/>
      <c r="BM32" s="70"/>
      <c r="BN32" s="70"/>
      <c r="BO32" s="71"/>
      <c r="BP32" s="69"/>
      <c r="BQ32" s="70"/>
      <c r="BR32" s="70"/>
      <c r="BS32" s="71"/>
      <c r="BT32" s="69"/>
      <c r="BU32" s="70"/>
      <c r="BV32" s="70"/>
      <c r="BW32" s="203"/>
      <c r="BX32" s="211" t="e">
        <f>SUM(#REF!,#REF!,#REF!,#REF!,#REF!,#REF!,#REF!,AK32,AN32,BI32,BL32,BP32,BT32)</f>
        <v>#REF!</v>
      </c>
      <c r="BY32" s="187" t="e">
        <f>SUM(D32,S32,V32,Y32,AB32,AE32,AH32,#REF!,#REF!,#REF!,BM32,BQ32,BU32)</f>
        <v>#REF!</v>
      </c>
      <c r="BZ32" s="187">
        <f t="shared" si="0"/>
        <v>0</v>
      </c>
      <c r="CA32" s="188">
        <f t="shared" si="1"/>
        <v>0</v>
      </c>
      <c r="CB32" s="42" t="e">
        <f t="shared" si="17"/>
        <v>#REF!</v>
      </c>
      <c r="CC32" s="43" t="e">
        <f t="shared" si="18"/>
        <v>#REF!</v>
      </c>
      <c r="CD32" s="43">
        <f t="shared" si="19"/>
        <v>0</v>
      </c>
      <c r="CE32" s="44">
        <f t="shared" si="20"/>
        <v>0</v>
      </c>
      <c r="CF32" s="180" t="e">
        <f t="shared" si="21"/>
        <v>#REF!</v>
      </c>
      <c r="CG32" s="29"/>
      <c r="CH32" s="374"/>
      <c r="CI32" s="323"/>
    </row>
    <row r="33" spans="1:87" ht="11.25" customHeight="1" hidden="1">
      <c r="A33" s="332" t="s">
        <v>65</v>
      </c>
      <c r="B33" s="75">
        <v>10</v>
      </c>
      <c r="C33" s="160" t="s">
        <v>56</v>
      </c>
      <c r="D33" s="287"/>
      <c r="E33" s="287"/>
      <c r="F33" s="288"/>
      <c r="G33" s="287"/>
      <c r="H33" s="287"/>
      <c r="I33" s="288"/>
      <c r="J33" s="287"/>
      <c r="K33" s="287"/>
      <c r="L33" s="288"/>
      <c r="M33" s="287"/>
      <c r="N33" s="287"/>
      <c r="O33" s="288"/>
      <c r="P33" s="289"/>
      <c r="Q33" s="290"/>
      <c r="R33" s="288"/>
      <c r="S33" s="291"/>
      <c r="T33" s="287"/>
      <c r="U33" s="288"/>
      <c r="V33" s="287"/>
      <c r="W33" s="287"/>
      <c r="X33" s="288"/>
      <c r="Y33" s="287"/>
      <c r="Z33" s="287"/>
      <c r="AA33" s="288"/>
      <c r="AB33" s="287"/>
      <c r="AC33" s="287"/>
      <c r="AD33" s="288"/>
      <c r="AE33" s="287"/>
      <c r="AF33" s="287"/>
      <c r="AG33" s="288"/>
      <c r="AH33" s="287"/>
      <c r="AI33" s="287"/>
      <c r="AJ33" s="288"/>
      <c r="AK33" s="291"/>
      <c r="AL33" s="287"/>
      <c r="AM33" s="288"/>
      <c r="AN33" s="291"/>
      <c r="AO33" s="287"/>
      <c r="AP33" s="288"/>
      <c r="AQ33" s="291"/>
      <c r="AR33" s="287"/>
      <c r="AS33" s="288"/>
      <c r="AT33" s="291"/>
      <c r="AU33" s="287"/>
      <c r="AV33" s="288"/>
      <c r="AW33" s="291"/>
      <c r="AX33" s="287"/>
      <c r="AY33" s="288"/>
      <c r="AZ33" s="291"/>
      <c r="BA33" s="287"/>
      <c r="BB33" s="288"/>
      <c r="BC33" s="291"/>
      <c r="BD33" s="287"/>
      <c r="BE33" s="288"/>
      <c r="BF33" s="291"/>
      <c r="BG33" s="287"/>
      <c r="BH33" s="288"/>
      <c r="BI33" s="291"/>
      <c r="BJ33" s="287"/>
      <c r="BK33" s="288"/>
      <c r="BL33" s="48"/>
      <c r="BM33" s="49"/>
      <c r="BN33" s="49"/>
      <c r="BO33" s="50"/>
      <c r="BP33" s="48"/>
      <c r="BQ33" s="49"/>
      <c r="BR33" s="49"/>
      <c r="BS33" s="50"/>
      <c r="BT33" s="48"/>
      <c r="BU33" s="49"/>
      <c r="BV33" s="49"/>
      <c r="BW33" s="206"/>
      <c r="BX33" s="200" t="e">
        <f>SUM(#REF!,#REF!,#REF!,#REF!,#REF!,#REF!,#REF!,AK33,AN33,BI33,BL33,BP33,BT33)</f>
        <v>#REF!</v>
      </c>
      <c r="BY33" s="46" t="e">
        <f>SUM(D33,S33,V33,Y33,AB33,AE33,AH33,#REF!,#REF!,#REF!,BM33,BQ33,BU33)</f>
        <v>#REF!</v>
      </c>
      <c r="BZ33" s="46">
        <f t="shared" si="0"/>
        <v>0</v>
      </c>
      <c r="CA33" s="47">
        <f t="shared" si="1"/>
        <v>0</v>
      </c>
      <c r="CB33" s="45" t="e">
        <f t="shared" si="17"/>
        <v>#REF!</v>
      </c>
      <c r="CC33" s="46" t="e">
        <f t="shared" si="18"/>
        <v>#REF!</v>
      </c>
      <c r="CD33" s="46">
        <f t="shared" si="19"/>
        <v>0</v>
      </c>
      <c r="CE33" s="47">
        <f t="shared" si="20"/>
        <v>0</v>
      </c>
      <c r="CF33" s="74" t="e">
        <f t="shared" si="21"/>
        <v>#REF!</v>
      </c>
      <c r="CG33" s="181" t="s">
        <v>144</v>
      </c>
      <c r="CH33" s="349" t="e">
        <f>SUM(CF33:CF38)</f>
        <v>#REF!</v>
      </c>
      <c r="CI33" s="352">
        <v>3</v>
      </c>
    </row>
    <row r="34" spans="1:87" ht="11.25" customHeight="1" hidden="1">
      <c r="A34" s="333"/>
      <c r="B34" s="76">
        <v>11</v>
      </c>
      <c r="C34" s="161" t="s">
        <v>90</v>
      </c>
      <c r="D34" s="292"/>
      <c r="E34" s="292"/>
      <c r="F34" s="293"/>
      <c r="G34" s="292"/>
      <c r="H34" s="292"/>
      <c r="I34" s="293"/>
      <c r="J34" s="292"/>
      <c r="K34" s="292"/>
      <c r="L34" s="293"/>
      <c r="M34" s="292"/>
      <c r="N34" s="292"/>
      <c r="O34" s="293"/>
      <c r="P34" s="294"/>
      <c r="Q34" s="295"/>
      <c r="R34" s="293"/>
      <c r="S34" s="296"/>
      <c r="T34" s="292"/>
      <c r="U34" s="293"/>
      <c r="V34" s="292"/>
      <c r="W34" s="292"/>
      <c r="X34" s="293"/>
      <c r="Y34" s="292"/>
      <c r="Z34" s="292"/>
      <c r="AA34" s="293"/>
      <c r="AB34" s="292"/>
      <c r="AC34" s="292"/>
      <c r="AD34" s="293"/>
      <c r="AE34" s="292"/>
      <c r="AF34" s="292"/>
      <c r="AG34" s="293"/>
      <c r="AH34" s="292"/>
      <c r="AI34" s="292"/>
      <c r="AJ34" s="293"/>
      <c r="AK34" s="296"/>
      <c r="AL34" s="292"/>
      <c r="AM34" s="293"/>
      <c r="AN34" s="296"/>
      <c r="AO34" s="292"/>
      <c r="AP34" s="293"/>
      <c r="AQ34" s="296"/>
      <c r="AR34" s="292"/>
      <c r="AS34" s="293"/>
      <c r="AT34" s="296"/>
      <c r="AU34" s="292"/>
      <c r="AV34" s="293"/>
      <c r="AW34" s="296"/>
      <c r="AX34" s="292"/>
      <c r="AY34" s="293"/>
      <c r="AZ34" s="296"/>
      <c r="BA34" s="292"/>
      <c r="BB34" s="293"/>
      <c r="BC34" s="296"/>
      <c r="BD34" s="292"/>
      <c r="BE34" s="293"/>
      <c r="BF34" s="296"/>
      <c r="BG34" s="292"/>
      <c r="BH34" s="293"/>
      <c r="BI34" s="296"/>
      <c r="BJ34" s="292"/>
      <c r="BK34" s="293"/>
      <c r="BL34" s="63"/>
      <c r="BM34" s="64"/>
      <c r="BN34" s="64"/>
      <c r="BO34" s="65"/>
      <c r="BP34" s="63"/>
      <c r="BQ34" s="64"/>
      <c r="BR34" s="64"/>
      <c r="BS34" s="65"/>
      <c r="BT34" s="63"/>
      <c r="BU34" s="64"/>
      <c r="BV34" s="64"/>
      <c r="BW34" s="201"/>
      <c r="BX34" s="210" t="e">
        <f>SUM(#REF!,#REF!,#REF!,#REF!,#REF!,#REF!,#REF!,AK34,AN34,BI34,BL34,BP34,BT34)</f>
        <v>#REF!</v>
      </c>
      <c r="BY34" s="121" t="e">
        <f>SUM(D34,S34,V34,Y34,AB34,AE34,AH34,#REF!,#REF!,#REF!,BM34,BQ34,BU34)</f>
        <v>#REF!</v>
      </c>
      <c r="BZ34" s="121">
        <f t="shared" si="0"/>
        <v>0</v>
      </c>
      <c r="CA34" s="122">
        <f t="shared" si="1"/>
        <v>0</v>
      </c>
      <c r="CB34" s="39" t="e">
        <f t="shared" si="17"/>
        <v>#REF!</v>
      </c>
      <c r="CC34" s="40" t="e">
        <f t="shared" si="18"/>
        <v>#REF!</v>
      </c>
      <c r="CD34" s="40">
        <f t="shared" si="19"/>
        <v>0</v>
      </c>
      <c r="CE34" s="41">
        <f t="shared" si="20"/>
        <v>0</v>
      </c>
      <c r="CF34" s="72" t="e">
        <f t="shared" si="21"/>
        <v>#REF!</v>
      </c>
      <c r="CG34" s="28"/>
      <c r="CH34" s="350"/>
      <c r="CI34" s="353"/>
    </row>
    <row r="35" spans="1:87" ht="10.5" customHeight="1" hidden="1">
      <c r="A35" s="333"/>
      <c r="B35" s="76"/>
      <c r="C35" s="161" t="s">
        <v>13</v>
      </c>
      <c r="D35" s="292"/>
      <c r="E35" s="292"/>
      <c r="F35" s="293"/>
      <c r="G35" s="292"/>
      <c r="H35" s="292"/>
      <c r="I35" s="293"/>
      <c r="J35" s="292"/>
      <c r="K35" s="292"/>
      <c r="L35" s="293"/>
      <c r="M35" s="292"/>
      <c r="N35" s="292"/>
      <c r="O35" s="293"/>
      <c r="P35" s="294"/>
      <c r="Q35" s="295"/>
      <c r="R35" s="293"/>
      <c r="S35" s="296"/>
      <c r="T35" s="292"/>
      <c r="U35" s="293"/>
      <c r="V35" s="292"/>
      <c r="W35" s="292"/>
      <c r="X35" s="293"/>
      <c r="Y35" s="292"/>
      <c r="Z35" s="292"/>
      <c r="AA35" s="293"/>
      <c r="AB35" s="292"/>
      <c r="AC35" s="292"/>
      <c r="AD35" s="293"/>
      <c r="AE35" s="292"/>
      <c r="AF35" s="292"/>
      <c r="AG35" s="293"/>
      <c r="AH35" s="292"/>
      <c r="AI35" s="292"/>
      <c r="AJ35" s="293"/>
      <c r="AK35" s="296"/>
      <c r="AL35" s="292"/>
      <c r="AM35" s="293"/>
      <c r="AN35" s="296"/>
      <c r="AO35" s="292"/>
      <c r="AP35" s="293"/>
      <c r="AQ35" s="296"/>
      <c r="AR35" s="292"/>
      <c r="AS35" s="293"/>
      <c r="AT35" s="296"/>
      <c r="AU35" s="292"/>
      <c r="AV35" s="293"/>
      <c r="AW35" s="296"/>
      <c r="AX35" s="292"/>
      <c r="AY35" s="293"/>
      <c r="AZ35" s="296"/>
      <c r="BA35" s="292"/>
      <c r="BB35" s="293"/>
      <c r="BC35" s="296"/>
      <c r="BD35" s="292"/>
      <c r="BE35" s="293"/>
      <c r="BF35" s="296"/>
      <c r="BG35" s="292"/>
      <c r="BH35" s="293"/>
      <c r="BI35" s="296"/>
      <c r="BJ35" s="292"/>
      <c r="BK35" s="293"/>
      <c r="BL35" s="63"/>
      <c r="BM35" s="64"/>
      <c r="BN35" s="64"/>
      <c r="BO35" s="65"/>
      <c r="BP35" s="63"/>
      <c r="BQ35" s="64"/>
      <c r="BR35" s="64"/>
      <c r="BS35" s="65"/>
      <c r="BT35" s="63"/>
      <c r="BU35" s="64"/>
      <c r="BV35" s="64"/>
      <c r="BW35" s="201"/>
      <c r="BX35" s="210" t="e">
        <f>SUM(#REF!,#REF!,#REF!,#REF!,#REF!,#REF!,#REF!,AK35,AN35,BI35,BL35,BP35,BT35)</f>
        <v>#REF!</v>
      </c>
      <c r="BY35" s="121" t="e">
        <f>SUM(D35,S35,V35,Y35,AB35,AE35,AH35,#REF!,#REF!,#REF!,BM35,BQ35,BU35)</f>
        <v>#REF!</v>
      </c>
      <c r="BZ35" s="121">
        <f t="shared" si="0"/>
        <v>0</v>
      </c>
      <c r="CA35" s="122">
        <f t="shared" si="1"/>
        <v>0</v>
      </c>
      <c r="CB35" s="39" t="e">
        <f t="shared" si="17"/>
        <v>#REF!</v>
      </c>
      <c r="CC35" s="40" t="e">
        <f t="shared" si="18"/>
        <v>#REF!</v>
      </c>
      <c r="CD35" s="40">
        <f t="shared" si="19"/>
        <v>0</v>
      </c>
      <c r="CE35" s="41">
        <f t="shared" si="20"/>
        <v>0</v>
      </c>
      <c r="CF35" s="72" t="e">
        <f t="shared" si="21"/>
        <v>#REF!</v>
      </c>
      <c r="CG35" s="102" t="s">
        <v>139</v>
      </c>
      <c r="CH35" s="350"/>
      <c r="CI35" s="353"/>
    </row>
    <row r="36" spans="1:87" ht="10.5" customHeight="1" hidden="1">
      <c r="A36" s="333"/>
      <c r="B36" s="76"/>
      <c r="C36" s="161" t="s">
        <v>76</v>
      </c>
      <c r="D36" s="292"/>
      <c r="E36" s="292"/>
      <c r="F36" s="293"/>
      <c r="G36" s="292"/>
      <c r="H36" s="292"/>
      <c r="I36" s="293"/>
      <c r="J36" s="292"/>
      <c r="K36" s="292"/>
      <c r="L36" s="293"/>
      <c r="M36" s="292"/>
      <c r="N36" s="292"/>
      <c r="O36" s="293"/>
      <c r="P36" s="294"/>
      <c r="Q36" s="295"/>
      <c r="R36" s="293"/>
      <c r="S36" s="296"/>
      <c r="T36" s="292"/>
      <c r="U36" s="293"/>
      <c r="V36" s="292"/>
      <c r="W36" s="292"/>
      <c r="X36" s="293"/>
      <c r="Y36" s="292"/>
      <c r="Z36" s="292"/>
      <c r="AA36" s="293"/>
      <c r="AB36" s="292"/>
      <c r="AC36" s="292"/>
      <c r="AD36" s="293"/>
      <c r="AE36" s="292"/>
      <c r="AF36" s="292"/>
      <c r="AG36" s="293"/>
      <c r="AH36" s="292"/>
      <c r="AI36" s="292"/>
      <c r="AJ36" s="293"/>
      <c r="AK36" s="296"/>
      <c r="AL36" s="292"/>
      <c r="AM36" s="293"/>
      <c r="AN36" s="296"/>
      <c r="AO36" s="292"/>
      <c r="AP36" s="293"/>
      <c r="AQ36" s="296"/>
      <c r="AR36" s="292"/>
      <c r="AS36" s="293"/>
      <c r="AT36" s="296"/>
      <c r="AU36" s="292"/>
      <c r="AV36" s="293"/>
      <c r="AW36" s="296"/>
      <c r="AX36" s="292"/>
      <c r="AY36" s="293"/>
      <c r="AZ36" s="296"/>
      <c r="BA36" s="292"/>
      <c r="BB36" s="293"/>
      <c r="BC36" s="296"/>
      <c r="BD36" s="292"/>
      <c r="BE36" s="293"/>
      <c r="BF36" s="296"/>
      <c r="BG36" s="292"/>
      <c r="BH36" s="293"/>
      <c r="BI36" s="296"/>
      <c r="BJ36" s="292"/>
      <c r="BK36" s="293"/>
      <c r="BL36" s="63"/>
      <c r="BM36" s="64"/>
      <c r="BN36" s="64"/>
      <c r="BO36" s="65"/>
      <c r="BP36" s="63"/>
      <c r="BQ36" s="64"/>
      <c r="BR36" s="64"/>
      <c r="BS36" s="65"/>
      <c r="BT36" s="63"/>
      <c r="BU36" s="64"/>
      <c r="BV36" s="64"/>
      <c r="BW36" s="201"/>
      <c r="BX36" s="210" t="e">
        <f>SUM(#REF!,#REF!,#REF!,#REF!,#REF!,#REF!,#REF!,AK36,AN36,BI36,BL36,BP36,BT36)</f>
        <v>#REF!</v>
      </c>
      <c r="BY36" s="121" t="e">
        <f>SUM(D36,S36,V36,Y36,AB36,AE36,AH36,#REF!,#REF!,#REF!,BM36,BQ36,BU36)</f>
        <v>#REF!</v>
      </c>
      <c r="BZ36" s="121">
        <f t="shared" si="0"/>
        <v>0</v>
      </c>
      <c r="CA36" s="122">
        <f t="shared" si="1"/>
        <v>0</v>
      </c>
      <c r="CB36" s="39" t="e">
        <f t="shared" si="17"/>
        <v>#REF!</v>
      </c>
      <c r="CC36" s="40" t="e">
        <f t="shared" si="18"/>
        <v>#REF!</v>
      </c>
      <c r="CD36" s="40">
        <f t="shared" si="19"/>
        <v>0</v>
      </c>
      <c r="CE36" s="41">
        <f t="shared" si="20"/>
        <v>0</v>
      </c>
      <c r="CF36" s="72" t="e">
        <f t="shared" si="21"/>
        <v>#REF!</v>
      </c>
      <c r="CG36" s="102"/>
      <c r="CH36" s="350"/>
      <c r="CI36" s="353"/>
    </row>
    <row r="37" spans="1:87" ht="10.5" customHeight="1" hidden="1">
      <c r="A37" s="333"/>
      <c r="B37" s="76">
        <v>12</v>
      </c>
      <c r="C37" s="161" t="s">
        <v>84</v>
      </c>
      <c r="D37" s="292"/>
      <c r="E37" s="292"/>
      <c r="F37" s="293"/>
      <c r="G37" s="292"/>
      <c r="H37" s="292"/>
      <c r="I37" s="293"/>
      <c r="J37" s="292"/>
      <c r="K37" s="292"/>
      <c r="L37" s="293"/>
      <c r="M37" s="292"/>
      <c r="N37" s="292"/>
      <c r="O37" s="293"/>
      <c r="P37" s="294"/>
      <c r="Q37" s="295"/>
      <c r="R37" s="293"/>
      <c r="S37" s="296"/>
      <c r="T37" s="292"/>
      <c r="U37" s="293"/>
      <c r="V37" s="292"/>
      <c r="W37" s="292"/>
      <c r="X37" s="293"/>
      <c r="Y37" s="292"/>
      <c r="Z37" s="292"/>
      <c r="AA37" s="293"/>
      <c r="AB37" s="292"/>
      <c r="AC37" s="292"/>
      <c r="AD37" s="293"/>
      <c r="AE37" s="292"/>
      <c r="AF37" s="292"/>
      <c r="AG37" s="293"/>
      <c r="AH37" s="292"/>
      <c r="AI37" s="292"/>
      <c r="AJ37" s="293"/>
      <c r="AK37" s="296"/>
      <c r="AL37" s="292"/>
      <c r="AM37" s="293"/>
      <c r="AN37" s="296"/>
      <c r="AO37" s="292"/>
      <c r="AP37" s="293"/>
      <c r="AQ37" s="296"/>
      <c r="AR37" s="292"/>
      <c r="AS37" s="293"/>
      <c r="AT37" s="296"/>
      <c r="AU37" s="292"/>
      <c r="AV37" s="293"/>
      <c r="AW37" s="296"/>
      <c r="AX37" s="292"/>
      <c r="AY37" s="293"/>
      <c r="AZ37" s="296"/>
      <c r="BA37" s="292"/>
      <c r="BB37" s="293"/>
      <c r="BC37" s="296"/>
      <c r="BD37" s="292"/>
      <c r="BE37" s="293"/>
      <c r="BF37" s="296"/>
      <c r="BG37" s="292"/>
      <c r="BH37" s="293"/>
      <c r="BI37" s="296"/>
      <c r="BJ37" s="292"/>
      <c r="BK37" s="293"/>
      <c r="BL37" s="63"/>
      <c r="BM37" s="64"/>
      <c r="BN37" s="64"/>
      <c r="BO37" s="65"/>
      <c r="BP37" s="63"/>
      <c r="BQ37" s="64"/>
      <c r="BR37" s="64"/>
      <c r="BS37" s="65"/>
      <c r="BT37" s="63"/>
      <c r="BU37" s="64"/>
      <c r="BV37" s="64"/>
      <c r="BW37" s="201"/>
      <c r="BX37" s="210" t="e">
        <f>SUM(#REF!,#REF!,#REF!,#REF!,#REF!,#REF!,#REF!,AK37,AN37,BI37,BL37,BP37,BT37)</f>
        <v>#REF!</v>
      </c>
      <c r="BY37" s="121" t="e">
        <f>SUM(D37,S37,V37,Y37,AB37,AE37,AH37,#REF!,#REF!,#REF!,BM37,BQ37,BU37)</f>
        <v>#REF!</v>
      </c>
      <c r="BZ37" s="121">
        <f t="shared" si="0"/>
        <v>0</v>
      </c>
      <c r="CA37" s="122">
        <f t="shared" si="1"/>
        <v>0</v>
      </c>
      <c r="CB37" s="39" t="e">
        <f aca="true" t="shared" si="22" ref="CB37:CB44">SUM(BX37*7)</f>
        <v>#REF!</v>
      </c>
      <c r="CC37" s="40" t="e">
        <f aca="true" t="shared" si="23" ref="CC37:CC44">PRODUCT(BY37*5)</f>
        <v>#REF!</v>
      </c>
      <c r="CD37" s="40">
        <f aca="true" t="shared" si="24" ref="CD37:CD44">PRODUCT(BZ37*3)</f>
        <v>0</v>
      </c>
      <c r="CE37" s="41">
        <f aca="true" t="shared" si="25" ref="CE37:CE44">PRODUCT(CA37*1)</f>
        <v>0</v>
      </c>
      <c r="CF37" s="72" t="e">
        <f aca="true" t="shared" si="26" ref="CF37:CF44">SUM(CB37:CE37)</f>
        <v>#REF!</v>
      </c>
      <c r="CG37" s="237" t="s">
        <v>136</v>
      </c>
      <c r="CH37" s="350"/>
      <c r="CI37" s="353"/>
    </row>
    <row r="38" spans="1:87" s="15" customFormat="1" ht="10.5" customHeight="1" hidden="1" thickBot="1">
      <c r="A38" s="334"/>
      <c r="B38" s="167"/>
      <c r="C38" s="159" t="s">
        <v>35</v>
      </c>
      <c r="D38" s="302"/>
      <c r="E38" s="302"/>
      <c r="F38" s="303"/>
      <c r="G38" s="302"/>
      <c r="H38" s="302"/>
      <c r="I38" s="303"/>
      <c r="J38" s="302"/>
      <c r="K38" s="302"/>
      <c r="L38" s="303"/>
      <c r="M38" s="302"/>
      <c r="N38" s="302"/>
      <c r="O38" s="303"/>
      <c r="P38" s="304"/>
      <c r="Q38" s="305"/>
      <c r="R38" s="303"/>
      <c r="S38" s="306"/>
      <c r="T38" s="302"/>
      <c r="U38" s="303"/>
      <c r="V38" s="302"/>
      <c r="W38" s="302"/>
      <c r="X38" s="303"/>
      <c r="Y38" s="302"/>
      <c r="Z38" s="302"/>
      <c r="AA38" s="303"/>
      <c r="AB38" s="302"/>
      <c r="AC38" s="302"/>
      <c r="AD38" s="303"/>
      <c r="AE38" s="302"/>
      <c r="AF38" s="302"/>
      <c r="AG38" s="303"/>
      <c r="AH38" s="302"/>
      <c r="AI38" s="302"/>
      <c r="AJ38" s="303"/>
      <c r="AK38" s="306"/>
      <c r="AL38" s="302"/>
      <c r="AM38" s="303"/>
      <c r="AN38" s="306"/>
      <c r="AO38" s="302"/>
      <c r="AP38" s="303"/>
      <c r="AQ38" s="306"/>
      <c r="AR38" s="302"/>
      <c r="AS38" s="303"/>
      <c r="AT38" s="306"/>
      <c r="AU38" s="302"/>
      <c r="AV38" s="303"/>
      <c r="AW38" s="306"/>
      <c r="AX38" s="302"/>
      <c r="AY38" s="303"/>
      <c r="AZ38" s="306"/>
      <c r="BA38" s="302"/>
      <c r="BB38" s="303"/>
      <c r="BC38" s="306"/>
      <c r="BD38" s="302"/>
      <c r="BE38" s="303"/>
      <c r="BF38" s="306"/>
      <c r="BG38" s="302"/>
      <c r="BH38" s="303"/>
      <c r="BI38" s="306"/>
      <c r="BJ38" s="302"/>
      <c r="BK38" s="303"/>
      <c r="BL38" s="69"/>
      <c r="BM38" s="70"/>
      <c r="BN38" s="70"/>
      <c r="BO38" s="71"/>
      <c r="BP38" s="69"/>
      <c r="BQ38" s="70"/>
      <c r="BR38" s="70"/>
      <c r="BS38" s="71"/>
      <c r="BT38" s="69"/>
      <c r="BU38" s="70"/>
      <c r="BV38" s="70"/>
      <c r="BW38" s="203"/>
      <c r="BX38" s="211" t="e">
        <f>SUM(#REF!,#REF!,#REF!,#REF!,#REF!,#REF!,#REF!,AK38,AN38,BI38,BL38,BP38,BT38)</f>
        <v>#REF!</v>
      </c>
      <c r="BY38" s="187" t="e">
        <f>SUM(D38,S38,V38,Y38,AB38,AE38,AH38,#REF!,#REF!,#REF!,BM38,BQ38,BU38)</f>
        <v>#REF!</v>
      </c>
      <c r="BZ38" s="187">
        <f aca="true" t="shared" si="27" ref="BZ38:BZ69">SUM(E38,T38,W38,Z38,AC38,AF38,AI38,AL38,AO38,BJ38,BN38,BR38,BV38)</f>
        <v>0</v>
      </c>
      <c r="CA38" s="188">
        <f aca="true" t="shared" si="28" ref="CA38:CA69">SUM(F38,U38,AG38,AM38,X38,AA38,AD38,AJ38,AP38,BK38,BO38,BS38,BW38)</f>
        <v>0</v>
      </c>
      <c r="CB38" s="42" t="e">
        <f t="shared" si="22"/>
        <v>#REF!</v>
      </c>
      <c r="CC38" s="43" t="e">
        <f t="shared" si="23"/>
        <v>#REF!</v>
      </c>
      <c r="CD38" s="43">
        <f t="shared" si="24"/>
        <v>0</v>
      </c>
      <c r="CE38" s="44">
        <f t="shared" si="25"/>
        <v>0</v>
      </c>
      <c r="CF38" s="73" t="e">
        <f t="shared" si="26"/>
        <v>#REF!</v>
      </c>
      <c r="CG38" s="29" t="s">
        <v>141</v>
      </c>
      <c r="CH38" s="351"/>
      <c r="CI38" s="354"/>
    </row>
    <row r="39" spans="1:87" ht="10.5" customHeight="1" hidden="1">
      <c r="A39" s="335" t="s">
        <v>124</v>
      </c>
      <c r="B39" s="75"/>
      <c r="C39" s="160" t="s">
        <v>116</v>
      </c>
      <c r="D39" s="287"/>
      <c r="E39" s="287"/>
      <c r="F39" s="288"/>
      <c r="G39" s="287"/>
      <c r="H39" s="287"/>
      <c r="I39" s="288"/>
      <c r="J39" s="287"/>
      <c r="K39" s="287"/>
      <c r="L39" s="288"/>
      <c r="M39" s="287"/>
      <c r="N39" s="287"/>
      <c r="O39" s="288"/>
      <c r="P39" s="289"/>
      <c r="Q39" s="290"/>
      <c r="R39" s="288"/>
      <c r="S39" s="291"/>
      <c r="T39" s="287"/>
      <c r="U39" s="288"/>
      <c r="V39" s="287"/>
      <c r="W39" s="287"/>
      <c r="X39" s="288"/>
      <c r="Y39" s="287"/>
      <c r="Z39" s="287"/>
      <c r="AA39" s="288"/>
      <c r="AB39" s="287"/>
      <c r="AC39" s="287"/>
      <c r="AD39" s="288"/>
      <c r="AE39" s="287"/>
      <c r="AF39" s="287"/>
      <c r="AG39" s="288"/>
      <c r="AH39" s="287"/>
      <c r="AI39" s="287"/>
      <c r="AJ39" s="288"/>
      <c r="AK39" s="291"/>
      <c r="AL39" s="287"/>
      <c r="AM39" s="288"/>
      <c r="AN39" s="291"/>
      <c r="AO39" s="287"/>
      <c r="AP39" s="288"/>
      <c r="AQ39" s="291"/>
      <c r="AR39" s="287"/>
      <c r="AS39" s="288"/>
      <c r="AT39" s="291"/>
      <c r="AU39" s="287"/>
      <c r="AV39" s="288"/>
      <c r="AW39" s="291"/>
      <c r="AX39" s="287"/>
      <c r="AY39" s="288"/>
      <c r="AZ39" s="291"/>
      <c r="BA39" s="287"/>
      <c r="BB39" s="288"/>
      <c r="BC39" s="291"/>
      <c r="BD39" s="287"/>
      <c r="BE39" s="288"/>
      <c r="BF39" s="291"/>
      <c r="BG39" s="287"/>
      <c r="BH39" s="288"/>
      <c r="BI39" s="291"/>
      <c r="BJ39" s="287"/>
      <c r="BK39" s="288"/>
      <c r="BL39" s="48"/>
      <c r="BM39" s="49"/>
      <c r="BN39" s="49"/>
      <c r="BO39" s="50"/>
      <c r="BP39" s="48"/>
      <c r="BQ39" s="49"/>
      <c r="BR39" s="49"/>
      <c r="BS39" s="50"/>
      <c r="BT39" s="48"/>
      <c r="BU39" s="49"/>
      <c r="BV39" s="49"/>
      <c r="BW39" s="206"/>
      <c r="BX39" s="200" t="e">
        <f>SUM(#REF!,#REF!,#REF!,#REF!,#REF!,#REF!,#REF!,AK39,AN39,BI39,BL39,BP39,BT39)</f>
        <v>#REF!</v>
      </c>
      <c r="BY39" s="46" t="e">
        <f>SUM(D39,S39,V39,Y39,AB39,AE39,AH39,#REF!,#REF!,#REF!,BM39,BQ39,BU39)</f>
        <v>#REF!</v>
      </c>
      <c r="BZ39" s="46">
        <f t="shared" si="27"/>
        <v>0</v>
      </c>
      <c r="CA39" s="47">
        <f t="shared" si="28"/>
        <v>0</v>
      </c>
      <c r="CB39" s="45" t="e">
        <f t="shared" si="22"/>
        <v>#REF!</v>
      </c>
      <c r="CC39" s="46" t="e">
        <f t="shared" si="23"/>
        <v>#REF!</v>
      </c>
      <c r="CD39" s="46">
        <f t="shared" si="24"/>
        <v>0</v>
      </c>
      <c r="CE39" s="47">
        <f t="shared" si="25"/>
        <v>0</v>
      </c>
      <c r="CF39" s="74" t="e">
        <f t="shared" si="26"/>
        <v>#REF!</v>
      </c>
      <c r="CG39" s="181"/>
      <c r="CH39" s="355" t="e">
        <f>SUM(CF39:CF45)</f>
        <v>#REF!</v>
      </c>
      <c r="CI39" s="321">
        <v>7</v>
      </c>
    </row>
    <row r="40" spans="1:87" ht="10.5" customHeight="1" hidden="1">
      <c r="A40" s="336"/>
      <c r="B40" s="76"/>
      <c r="C40" s="161" t="s">
        <v>117</v>
      </c>
      <c r="D40" s="292"/>
      <c r="E40" s="292"/>
      <c r="F40" s="293"/>
      <c r="G40" s="292"/>
      <c r="H40" s="292"/>
      <c r="I40" s="293"/>
      <c r="J40" s="292"/>
      <c r="K40" s="292"/>
      <c r="L40" s="293"/>
      <c r="M40" s="292"/>
      <c r="N40" s="292"/>
      <c r="O40" s="293"/>
      <c r="P40" s="294"/>
      <c r="Q40" s="295"/>
      <c r="R40" s="293"/>
      <c r="S40" s="296"/>
      <c r="T40" s="292"/>
      <c r="U40" s="293"/>
      <c r="V40" s="292"/>
      <c r="W40" s="292"/>
      <c r="X40" s="293"/>
      <c r="Y40" s="292"/>
      <c r="Z40" s="292"/>
      <c r="AA40" s="293"/>
      <c r="AB40" s="292"/>
      <c r="AC40" s="292"/>
      <c r="AD40" s="293"/>
      <c r="AE40" s="292"/>
      <c r="AF40" s="292"/>
      <c r="AG40" s="293"/>
      <c r="AH40" s="292"/>
      <c r="AI40" s="292"/>
      <c r="AJ40" s="293"/>
      <c r="AK40" s="296"/>
      <c r="AL40" s="292"/>
      <c r="AM40" s="293"/>
      <c r="AN40" s="296"/>
      <c r="AO40" s="292"/>
      <c r="AP40" s="293"/>
      <c r="AQ40" s="296"/>
      <c r="AR40" s="292"/>
      <c r="AS40" s="293"/>
      <c r="AT40" s="296"/>
      <c r="AU40" s="292"/>
      <c r="AV40" s="293"/>
      <c r="AW40" s="296"/>
      <c r="AX40" s="292"/>
      <c r="AY40" s="293"/>
      <c r="AZ40" s="296"/>
      <c r="BA40" s="292"/>
      <c r="BB40" s="293"/>
      <c r="BC40" s="296"/>
      <c r="BD40" s="292"/>
      <c r="BE40" s="293"/>
      <c r="BF40" s="296"/>
      <c r="BG40" s="292"/>
      <c r="BH40" s="293"/>
      <c r="BI40" s="296"/>
      <c r="BJ40" s="292"/>
      <c r="BK40" s="293"/>
      <c r="BL40" s="63"/>
      <c r="BM40" s="64"/>
      <c r="BN40" s="64"/>
      <c r="BO40" s="65"/>
      <c r="BP40" s="63"/>
      <c r="BQ40" s="64"/>
      <c r="BR40" s="64"/>
      <c r="BS40" s="65"/>
      <c r="BT40" s="63"/>
      <c r="BU40" s="64"/>
      <c r="BV40" s="64"/>
      <c r="BW40" s="201"/>
      <c r="BX40" s="210" t="e">
        <f>SUM(#REF!,#REF!,#REF!,#REF!,#REF!,#REF!,#REF!,AK40,AN40,BI40,BL40,BP40,BT40)</f>
        <v>#REF!</v>
      </c>
      <c r="BY40" s="121" t="e">
        <f>SUM(D40,S40,V40,Y40,AB40,AE40,AH40,#REF!,#REF!,#REF!,BM40,BQ40,BU40)</f>
        <v>#REF!</v>
      </c>
      <c r="BZ40" s="121">
        <f t="shared" si="27"/>
        <v>0</v>
      </c>
      <c r="CA40" s="122">
        <f t="shared" si="28"/>
        <v>0</v>
      </c>
      <c r="CB40" s="39" t="e">
        <f t="shared" si="22"/>
        <v>#REF!</v>
      </c>
      <c r="CC40" s="40" t="e">
        <f t="shared" si="23"/>
        <v>#REF!</v>
      </c>
      <c r="CD40" s="40">
        <f t="shared" si="24"/>
        <v>0</v>
      </c>
      <c r="CE40" s="41">
        <f t="shared" si="25"/>
        <v>0</v>
      </c>
      <c r="CF40" s="72" t="e">
        <f t="shared" si="26"/>
        <v>#REF!</v>
      </c>
      <c r="CG40" s="28"/>
      <c r="CH40" s="356"/>
      <c r="CI40" s="322"/>
    </row>
    <row r="41" spans="1:87" ht="10.5" customHeight="1" hidden="1">
      <c r="A41" s="336"/>
      <c r="B41" s="76"/>
      <c r="C41" s="161" t="s">
        <v>121</v>
      </c>
      <c r="D41" s="292"/>
      <c r="E41" s="292"/>
      <c r="F41" s="293"/>
      <c r="G41" s="292"/>
      <c r="H41" s="292"/>
      <c r="I41" s="293"/>
      <c r="J41" s="292"/>
      <c r="K41" s="292"/>
      <c r="L41" s="293"/>
      <c r="M41" s="292"/>
      <c r="N41" s="292"/>
      <c r="O41" s="293"/>
      <c r="P41" s="294"/>
      <c r="Q41" s="295"/>
      <c r="R41" s="293"/>
      <c r="S41" s="296"/>
      <c r="T41" s="292"/>
      <c r="U41" s="293"/>
      <c r="V41" s="292"/>
      <c r="W41" s="292"/>
      <c r="X41" s="293"/>
      <c r="Y41" s="292"/>
      <c r="Z41" s="292"/>
      <c r="AA41" s="293"/>
      <c r="AB41" s="292"/>
      <c r="AC41" s="292"/>
      <c r="AD41" s="293"/>
      <c r="AE41" s="292"/>
      <c r="AF41" s="292"/>
      <c r="AG41" s="293"/>
      <c r="AH41" s="292"/>
      <c r="AI41" s="292"/>
      <c r="AJ41" s="293"/>
      <c r="AK41" s="296"/>
      <c r="AL41" s="292"/>
      <c r="AM41" s="293"/>
      <c r="AN41" s="296"/>
      <c r="AO41" s="292"/>
      <c r="AP41" s="293"/>
      <c r="AQ41" s="296"/>
      <c r="AR41" s="292"/>
      <c r="AS41" s="293"/>
      <c r="AT41" s="296"/>
      <c r="AU41" s="292"/>
      <c r="AV41" s="293"/>
      <c r="AW41" s="296"/>
      <c r="AX41" s="292"/>
      <c r="AY41" s="293"/>
      <c r="AZ41" s="296"/>
      <c r="BA41" s="292"/>
      <c r="BB41" s="293"/>
      <c r="BC41" s="296"/>
      <c r="BD41" s="292"/>
      <c r="BE41" s="293"/>
      <c r="BF41" s="296"/>
      <c r="BG41" s="292"/>
      <c r="BH41" s="293"/>
      <c r="BI41" s="296"/>
      <c r="BJ41" s="292"/>
      <c r="BK41" s="293"/>
      <c r="BL41" s="63"/>
      <c r="BM41" s="64"/>
      <c r="BN41" s="64"/>
      <c r="BO41" s="65"/>
      <c r="BP41" s="63"/>
      <c r="BQ41" s="64"/>
      <c r="BR41" s="64"/>
      <c r="BS41" s="65"/>
      <c r="BT41" s="63"/>
      <c r="BU41" s="64"/>
      <c r="BV41" s="64"/>
      <c r="BW41" s="201"/>
      <c r="BX41" s="210" t="e">
        <f>SUM(#REF!,#REF!,#REF!,#REF!,#REF!,#REF!,#REF!,AK41,AN41,BI41,BL41,BP41,BT41)</f>
        <v>#REF!</v>
      </c>
      <c r="BY41" s="121" t="e">
        <f>SUM(D41,S41,V41,Y41,AB41,AE41,AH41,#REF!,#REF!,#REF!,BM41,BQ41,BU41)</f>
        <v>#REF!</v>
      </c>
      <c r="BZ41" s="121">
        <f t="shared" si="27"/>
        <v>0</v>
      </c>
      <c r="CA41" s="122">
        <f t="shared" si="28"/>
        <v>0</v>
      </c>
      <c r="CB41" s="39" t="e">
        <f t="shared" si="22"/>
        <v>#REF!</v>
      </c>
      <c r="CC41" s="40" t="e">
        <f t="shared" si="23"/>
        <v>#REF!</v>
      </c>
      <c r="CD41" s="40">
        <f t="shared" si="24"/>
        <v>0</v>
      </c>
      <c r="CE41" s="41">
        <f t="shared" si="25"/>
        <v>0</v>
      </c>
      <c r="CF41" s="72" t="e">
        <f t="shared" si="26"/>
        <v>#REF!</v>
      </c>
      <c r="CG41" s="28" t="s">
        <v>144</v>
      </c>
      <c r="CH41" s="356"/>
      <c r="CI41" s="322"/>
    </row>
    <row r="42" spans="1:87" ht="10.5" customHeight="1" hidden="1">
      <c r="A42" s="336"/>
      <c r="B42" s="76"/>
      <c r="C42" s="161" t="s">
        <v>122</v>
      </c>
      <c r="D42" s="292"/>
      <c r="E42" s="292"/>
      <c r="F42" s="293"/>
      <c r="G42" s="292"/>
      <c r="H42" s="292"/>
      <c r="I42" s="293"/>
      <c r="J42" s="292"/>
      <c r="K42" s="292"/>
      <c r="L42" s="293"/>
      <c r="M42" s="292"/>
      <c r="N42" s="292"/>
      <c r="O42" s="293"/>
      <c r="P42" s="294"/>
      <c r="Q42" s="295"/>
      <c r="R42" s="293"/>
      <c r="S42" s="296"/>
      <c r="T42" s="292"/>
      <c r="U42" s="293"/>
      <c r="V42" s="292"/>
      <c r="W42" s="292"/>
      <c r="X42" s="293"/>
      <c r="Y42" s="292"/>
      <c r="Z42" s="292"/>
      <c r="AA42" s="293"/>
      <c r="AB42" s="292"/>
      <c r="AC42" s="292"/>
      <c r="AD42" s="293"/>
      <c r="AE42" s="292"/>
      <c r="AF42" s="292"/>
      <c r="AG42" s="293"/>
      <c r="AH42" s="292"/>
      <c r="AI42" s="292"/>
      <c r="AJ42" s="293"/>
      <c r="AK42" s="296"/>
      <c r="AL42" s="292"/>
      <c r="AM42" s="293"/>
      <c r="AN42" s="296"/>
      <c r="AO42" s="292"/>
      <c r="AP42" s="293"/>
      <c r="AQ42" s="296"/>
      <c r="AR42" s="292"/>
      <c r="AS42" s="293"/>
      <c r="AT42" s="296"/>
      <c r="AU42" s="292"/>
      <c r="AV42" s="293"/>
      <c r="AW42" s="296"/>
      <c r="AX42" s="292"/>
      <c r="AY42" s="293"/>
      <c r="AZ42" s="296"/>
      <c r="BA42" s="292"/>
      <c r="BB42" s="293"/>
      <c r="BC42" s="296"/>
      <c r="BD42" s="292"/>
      <c r="BE42" s="293"/>
      <c r="BF42" s="296"/>
      <c r="BG42" s="292"/>
      <c r="BH42" s="293"/>
      <c r="BI42" s="296"/>
      <c r="BJ42" s="292"/>
      <c r="BK42" s="293"/>
      <c r="BL42" s="63"/>
      <c r="BM42" s="64"/>
      <c r="BN42" s="64"/>
      <c r="BO42" s="65"/>
      <c r="BP42" s="63"/>
      <c r="BQ42" s="64"/>
      <c r="BR42" s="64"/>
      <c r="BS42" s="65"/>
      <c r="BT42" s="63"/>
      <c r="BU42" s="64"/>
      <c r="BV42" s="64"/>
      <c r="BW42" s="201"/>
      <c r="BX42" s="210" t="e">
        <f>SUM(#REF!,#REF!,#REF!,#REF!,#REF!,#REF!,#REF!,AK42,AN42,BI42,BL42,BP42,BT42)</f>
        <v>#REF!</v>
      </c>
      <c r="BY42" s="121" t="e">
        <f>SUM(D42,S42,V42,Y42,AB42,AE42,AH42,#REF!,#REF!,#REF!,BM42,BQ42,BU42)</f>
        <v>#REF!</v>
      </c>
      <c r="BZ42" s="121">
        <f t="shared" si="27"/>
        <v>0</v>
      </c>
      <c r="CA42" s="122">
        <f t="shared" si="28"/>
        <v>0</v>
      </c>
      <c r="CB42" s="39" t="e">
        <f t="shared" si="22"/>
        <v>#REF!</v>
      </c>
      <c r="CC42" s="40" t="e">
        <f t="shared" si="23"/>
        <v>#REF!</v>
      </c>
      <c r="CD42" s="40">
        <f t="shared" si="24"/>
        <v>0</v>
      </c>
      <c r="CE42" s="41">
        <f t="shared" si="25"/>
        <v>0</v>
      </c>
      <c r="CF42" s="72" t="e">
        <f t="shared" si="26"/>
        <v>#REF!</v>
      </c>
      <c r="CG42" s="28"/>
      <c r="CH42" s="356"/>
      <c r="CI42" s="322"/>
    </row>
    <row r="43" spans="1:87" ht="10.5" customHeight="1" hidden="1">
      <c r="A43" s="336"/>
      <c r="B43" s="76"/>
      <c r="C43" s="161" t="s">
        <v>123</v>
      </c>
      <c r="D43" s="292"/>
      <c r="E43" s="292"/>
      <c r="F43" s="293"/>
      <c r="G43" s="292"/>
      <c r="H43" s="292"/>
      <c r="I43" s="293"/>
      <c r="J43" s="292"/>
      <c r="K43" s="292"/>
      <c r="L43" s="293"/>
      <c r="M43" s="292"/>
      <c r="N43" s="292"/>
      <c r="O43" s="293"/>
      <c r="P43" s="294"/>
      <c r="Q43" s="295"/>
      <c r="R43" s="293"/>
      <c r="S43" s="296"/>
      <c r="T43" s="292"/>
      <c r="U43" s="293"/>
      <c r="V43" s="292"/>
      <c r="W43" s="292"/>
      <c r="X43" s="293"/>
      <c r="Y43" s="292"/>
      <c r="Z43" s="292"/>
      <c r="AA43" s="293"/>
      <c r="AB43" s="292"/>
      <c r="AC43" s="292"/>
      <c r="AD43" s="293"/>
      <c r="AE43" s="292"/>
      <c r="AF43" s="292"/>
      <c r="AG43" s="293"/>
      <c r="AH43" s="292"/>
      <c r="AI43" s="292"/>
      <c r="AJ43" s="293"/>
      <c r="AK43" s="296"/>
      <c r="AL43" s="292"/>
      <c r="AM43" s="293"/>
      <c r="AN43" s="296"/>
      <c r="AO43" s="292"/>
      <c r="AP43" s="293"/>
      <c r="AQ43" s="296"/>
      <c r="AR43" s="292"/>
      <c r="AS43" s="293"/>
      <c r="AT43" s="296"/>
      <c r="AU43" s="292"/>
      <c r="AV43" s="293"/>
      <c r="AW43" s="296"/>
      <c r="AX43" s="292"/>
      <c r="AY43" s="293"/>
      <c r="AZ43" s="296"/>
      <c r="BA43" s="292"/>
      <c r="BB43" s="293"/>
      <c r="BC43" s="296"/>
      <c r="BD43" s="292"/>
      <c r="BE43" s="293"/>
      <c r="BF43" s="296"/>
      <c r="BG43" s="292"/>
      <c r="BH43" s="293"/>
      <c r="BI43" s="296"/>
      <c r="BJ43" s="292"/>
      <c r="BK43" s="293"/>
      <c r="BL43" s="63"/>
      <c r="BM43" s="64"/>
      <c r="BN43" s="64"/>
      <c r="BO43" s="65"/>
      <c r="BP43" s="63"/>
      <c r="BQ43" s="64"/>
      <c r="BR43" s="64"/>
      <c r="BS43" s="65"/>
      <c r="BT43" s="63"/>
      <c r="BU43" s="64"/>
      <c r="BV43" s="64"/>
      <c r="BW43" s="201"/>
      <c r="BX43" s="210" t="e">
        <f>SUM(#REF!,#REF!,#REF!,#REF!,#REF!,#REF!,#REF!,AK43,AN43,BI43,BL43,BP43,BT43)</f>
        <v>#REF!</v>
      </c>
      <c r="BY43" s="121" t="e">
        <f>SUM(D43,S43,V43,Y43,AB43,AE43,AH43,#REF!,#REF!,#REF!,BM43,BQ43,BU43)</f>
        <v>#REF!</v>
      </c>
      <c r="BZ43" s="121">
        <f t="shared" si="27"/>
        <v>0</v>
      </c>
      <c r="CA43" s="122">
        <f t="shared" si="28"/>
        <v>0</v>
      </c>
      <c r="CB43" s="39" t="e">
        <f t="shared" si="22"/>
        <v>#REF!</v>
      </c>
      <c r="CC43" s="40" t="e">
        <f t="shared" si="23"/>
        <v>#REF!</v>
      </c>
      <c r="CD43" s="40">
        <f t="shared" si="24"/>
        <v>0</v>
      </c>
      <c r="CE43" s="41">
        <f t="shared" si="25"/>
        <v>0</v>
      </c>
      <c r="CF43" s="72" t="e">
        <f t="shared" si="26"/>
        <v>#REF!</v>
      </c>
      <c r="CG43" s="28" t="s">
        <v>139</v>
      </c>
      <c r="CH43" s="356"/>
      <c r="CI43" s="322"/>
    </row>
    <row r="44" spans="1:87" ht="10.5" customHeight="1" hidden="1">
      <c r="A44" s="336"/>
      <c r="B44" s="76"/>
      <c r="C44" s="161" t="s">
        <v>87</v>
      </c>
      <c r="D44" s="292"/>
      <c r="E44" s="292"/>
      <c r="F44" s="293"/>
      <c r="G44" s="292"/>
      <c r="H44" s="292"/>
      <c r="I44" s="293"/>
      <c r="J44" s="292"/>
      <c r="K44" s="292"/>
      <c r="L44" s="293"/>
      <c r="M44" s="292"/>
      <c r="N44" s="292"/>
      <c r="O44" s="293"/>
      <c r="P44" s="294"/>
      <c r="Q44" s="295"/>
      <c r="R44" s="293"/>
      <c r="S44" s="296"/>
      <c r="T44" s="292"/>
      <c r="U44" s="293"/>
      <c r="V44" s="292"/>
      <c r="W44" s="292"/>
      <c r="X44" s="293"/>
      <c r="Y44" s="292"/>
      <c r="Z44" s="292"/>
      <c r="AA44" s="293"/>
      <c r="AB44" s="292"/>
      <c r="AC44" s="292"/>
      <c r="AD44" s="293"/>
      <c r="AE44" s="292"/>
      <c r="AF44" s="292"/>
      <c r="AG44" s="293"/>
      <c r="AH44" s="292"/>
      <c r="AI44" s="292"/>
      <c r="AJ44" s="293"/>
      <c r="AK44" s="296"/>
      <c r="AL44" s="292"/>
      <c r="AM44" s="293"/>
      <c r="AN44" s="296"/>
      <c r="AO44" s="292"/>
      <c r="AP44" s="293"/>
      <c r="AQ44" s="296"/>
      <c r="AR44" s="292"/>
      <c r="AS44" s="293"/>
      <c r="AT44" s="296"/>
      <c r="AU44" s="292"/>
      <c r="AV44" s="293"/>
      <c r="AW44" s="296"/>
      <c r="AX44" s="292"/>
      <c r="AY44" s="293"/>
      <c r="AZ44" s="296"/>
      <c r="BA44" s="292"/>
      <c r="BB44" s="293"/>
      <c r="BC44" s="296"/>
      <c r="BD44" s="292"/>
      <c r="BE44" s="293"/>
      <c r="BF44" s="296"/>
      <c r="BG44" s="292"/>
      <c r="BH44" s="293"/>
      <c r="BI44" s="296"/>
      <c r="BJ44" s="292"/>
      <c r="BK44" s="293"/>
      <c r="BL44" s="63"/>
      <c r="BM44" s="64"/>
      <c r="BN44" s="64"/>
      <c r="BO44" s="65"/>
      <c r="BP44" s="63"/>
      <c r="BQ44" s="64"/>
      <c r="BR44" s="64"/>
      <c r="BS44" s="65"/>
      <c r="BT44" s="63"/>
      <c r="BU44" s="64"/>
      <c r="BV44" s="64"/>
      <c r="BW44" s="201"/>
      <c r="BX44" s="210" t="e">
        <f>SUM(#REF!,#REF!,#REF!,#REF!,#REF!,#REF!,#REF!,AK44,AN44,BI44,BL44,BP44,BT44)</f>
        <v>#REF!</v>
      </c>
      <c r="BY44" s="121" t="e">
        <f>SUM(D44,S44,V44,Y44,AB44,AE44,AH44,#REF!,#REF!,#REF!,BM44,BQ44,BU44)</f>
        <v>#REF!</v>
      </c>
      <c r="BZ44" s="121">
        <f t="shared" si="27"/>
        <v>0</v>
      </c>
      <c r="CA44" s="122">
        <f t="shared" si="28"/>
        <v>0</v>
      </c>
      <c r="CB44" s="39" t="e">
        <f t="shared" si="22"/>
        <v>#REF!</v>
      </c>
      <c r="CC44" s="40" t="e">
        <f t="shared" si="23"/>
        <v>#REF!</v>
      </c>
      <c r="CD44" s="40">
        <f t="shared" si="24"/>
        <v>0</v>
      </c>
      <c r="CE44" s="41">
        <f t="shared" si="25"/>
        <v>0</v>
      </c>
      <c r="CF44" s="72" t="e">
        <f t="shared" si="26"/>
        <v>#REF!</v>
      </c>
      <c r="CG44" s="28"/>
      <c r="CH44" s="356"/>
      <c r="CI44" s="322"/>
    </row>
    <row r="45" spans="1:87" ht="10.5" customHeight="1" hidden="1" thickBot="1">
      <c r="A45" s="337"/>
      <c r="B45" s="167"/>
      <c r="C45" s="159" t="s">
        <v>50</v>
      </c>
      <c r="D45" s="302"/>
      <c r="E45" s="302"/>
      <c r="F45" s="303"/>
      <c r="G45" s="302"/>
      <c r="H45" s="302"/>
      <c r="I45" s="303"/>
      <c r="J45" s="302"/>
      <c r="K45" s="302"/>
      <c r="L45" s="303"/>
      <c r="M45" s="302"/>
      <c r="N45" s="302"/>
      <c r="O45" s="303"/>
      <c r="P45" s="304"/>
      <c r="Q45" s="305"/>
      <c r="R45" s="303"/>
      <c r="S45" s="306"/>
      <c r="T45" s="302"/>
      <c r="U45" s="303"/>
      <c r="V45" s="302"/>
      <c r="W45" s="302"/>
      <c r="X45" s="303"/>
      <c r="Y45" s="302"/>
      <c r="Z45" s="302"/>
      <c r="AA45" s="303"/>
      <c r="AB45" s="302"/>
      <c r="AC45" s="302"/>
      <c r="AD45" s="303"/>
      <c r="AE45" s="302"/>
      <c r="AF45" s="302"/>
      <c r="AG45" s="303"/>
      <c r="AH45" s="302"/>
      <c r="AI45" s="302"/>
      <c r="AJ45" s="303"/>
      <c r="AK45" s="306"/>
      <c r="AL45" s="302"/>
      <c r="AM45" s="303"/>
      <c r="AN45" s="306"/>
      <c r="AO45" s="302"/>
      <c r="AP45" s="303"/>
      <c r="AQ45" s="306"/>
      <c r="AR45" s="302"/>
      <c r="AS45" s="303"/>
      <c r="AT45" s="306"/>
      <c r="AU45" s="302"/>
      <c r="AV45" s="303"/>
      <c r="AW45" s="306"/>
      <c r="AX45" s="302"/>
      <c r="AY45" s="303"/>
      <c r="AZ45" s="306"/>
      <c r="BA45" s="302"/>
      <c r="BB45" s="303"/>
      <c r="BC45" s="306"/>
      <c r="BD45" s="302"/>
      <c r="BE45" s="303"/>
      <c r="BF45" s="306"/>
      <c r="BG45" s="302"/>
      <c r="BH45" s="303"/>
      <c r="BI45" s="306"/>
      <c r="BJ45" s="302"/>
      <c r="BK45" s="303"/>
      <c r="BL45" s="69"/>
      <c r="BM45" s="70"/>
      <c r="BN45" s="70"/>
      <c r="BO45" s="71"/>
      <c r="BP45" s="69"/>
      <c r="BQ45" s="70"/>
      <c r="BR45" s="70"/>
      <c r="BS45" s="71"/>
      <c r="BT45" s="69"/>
      <c r="BU45" s="70"/>
      <c r="BV45" s="70"/>
      <c r="BW45" s="203"/>
      <c r="BX45" s="211" t="e">
        <f>SUM(#REF!,#REF!,#REF!,#REF!,#REF!,#REF!,#REF!,AK45,AN45,BI45,BL45,BP45,BT45)</f>
        <v>#REF!</v>
      </c>
      <c r="BY45" s="187" t="e">
        <f>SUM(D45,S45,V45,Y45,AB45,AE45,AH45,#REF!,#REF!,#REF!,BM45,BQ45,BU45)</f>
        <v>#REF!</v>
      </c>
      <c r="BZ45" s="187">
        <f t="shared" si="27"/>
        <v>0</v>
      </c>
      <c r="CA45" s="188">
        <f t="shared" si="28"/>
        <v>0</v>
      </c>
      <c r="CB45" s="42" t="e">
        <f aca="true" t="shared" si="29" ref="CB45:CB65">SUM(BX45*7)</f>
        <v>#REF!</v>
      </c>
      <c r="CC45" s="43" t="e">
        <f aca="true" t="shared" si="30" ref="CC45:CC65">PRODUCT(BY45*5)</f>
        <v>#REF!</v>
      </c>
      <c r="CD45" s="43">
        <f aca="true" t="shared" si="31" ref="CD45:CD65">PRODUCT(BZ45*3)</f>
        <v>0</v>
      </c>
      <c r="CE45" s="44">
        <f aca="true" t="shared" si="32" ref="CE45:CE65">PRODUCT(CA45*1)</f>
        <v>0</v>
      </c>
      <c r="CF45" s="73" t="e">
        <f>SUM(CB45:CE45)</f>
        <v>#REF!</v>
      </c>
      <c r="CG45" s="253"/>
      <c r="CH45" s="357"/>
      <c r="CI45" s="323"/>
    </row>
    <row r="46" spans="1:87" ht="13.5" customHeight="1" thickBot="1">
      <c r="A46" s="338" t="s">
        <v>69</v>
      </c>
      <c r="B46" s="247">
        <v>1</v>
      </c>
      <c r="C46" s="248" t="s">
        <v>57</v>
      </c>
      <c r="D46" s="381">
        <v>12</v>
      </c>
      <c r="E46" s="382"/>
      <c r="F46" s="383"/>
      <c r="G46" s="381">
        <v>24</v>
      </c>
      <c r="H46" s="382"/>
      <c r="I46" s="383"/>
      <c r="J46" s="381">
        <v>12</v>
      </c>
      <c r="K46" s="382"/>
      <c r="L46" s="383"/>
      <c r="M46" s="381">
        <v>24</v>
      </c>
      <c r="N46" s="382"/>
      <c r="O46" s="383"/>
      <c r="P46" s="381">
        <v>32</v>
      </c>
      <c r="Q46" s="382"/>
      <c r="R46" s="383"/>
      <c r="S46" s="381">
        <v>24</v>
      </c>
      <c r="T46" s="382"/>
      <c r="U46" s="383"/>
      <c r="V46" s="381">
        <v>9</v>
      </c>
      <c r="W46" s="382"/>
      <c r="X46" s="383"/>
      <c r="Y46" s="381">
        <v>12</v>
      </c>
      <c r="Z46" s="382"/>
      <c r="AA46" s="383"/>
      <c r="AB46" s="381">
        <v>40</v>
      </c>
      <c r="AC46" s="382"/>
      <c r="AD46" s="383"/>
      <c r="AE46" s="381">
        <v>12</v>
      </c>
      <c r="AF46" s="382"/>
      <c r="AG46" s="383"/>
      <c r="AH46" s="381">
        <v>24</v>
      </c>
      <c r="AI46" s="382"/>
      <c r="AJ46" s="383"/>
      <c r="AK46" s="381">
        <v>15</v>
      </c>
      <c r="AL46" s="382"/>
      <c r="AM46" s="383"/>
      <c r="AN46" s="381">
        <v>9</v>
      </c>
      <c r="AO46" s="382"/>
      <c r="AP46" s="383"/>
      <c r="AQ46" s="381"/>
      <c r="AR46" s="382"/>
      <c r="AS46" s="383"/>
      <c r="AT46" s="381">
        <v>6</v>
      </c>
      <c r="AU46" s="382"/>
      <c r="AV46" s="383"/>
      <c r="AW46" s="381" t="s">
        <v>169</v>
      </c>
      <c r="AX46" s="382"/>
      <c r="AY46" s="383"/>
      <c r="AZ46" s="381">
        <v>40</v>
      </c>
      <c r="BA46" s="382"/>
      <c r="BB46" s="383"/>
      <c r="BC46" s="381">
        <v>40</v>
      </c>
      <c r="BD46" s="382"/>
      <c r="BE46" s="383"/>
      <c r="BF46" s="381">
        <v>24</v>
      </c>
      <c r="BG46" s="382"/>
      <c r="BH46" s="383"/>
      <c r="BI46" s="381">
        <v>40</v>
      </c>
      <c r="BJ46" s="382"/>
      <c r="BK46" s="383"/>
      <c r="BL46" s="259"/>
      <c r="BM46" s="260"/>
      <c r="BN46" s="260"/>
      <c r="BO46" s="261"/>
      <c r="BP46" s="259"/>
      <c r="BQ46" s="260"/>
      <c r="BR46" s="260"/>
      <c r="BS46" s="261"/>
      <c r="BT46" s="259"/>
      <c r="BU46" s="260"/>
      <c r="BV46" s="260"/>
      <c r="BW46" s="262"/>
      <c r="BX46" s="263" t="e">
        <f>SUM(#REF!,#REF!,#REF!,#REF!,#REF!,#REF!,#REF!,AK46,AN46,BI46,BL46,BP46,BT46)</f>
        <v>#REF!</v>
      </c>
      <c r="BY46" s="264" t="e">
        <f>SUM(D46,S46,V46,Y46,AB46,AE46,AH46,#REF!,#REF!,#REF!,BM46,BQ46,BU46)</f>
        <v>#REF!</v>
      </c>
      <c r="BZ46" s="264">
        <f t="shared" si="27"/>
        <v>0</v>
      </c>
      <c r="CA46" s="265">
        <f t="shared" si="28"/>
        <v>0</v>
      </c>
      <c r="CB46" s="266" t="e">
        <f t="shared" si="29"/>
        <v>#REF!</v>
      </c>
      <c r="CC46" s="264" t="e">
        <f t="shared" si="30"/>
        <v>#REF!</v>
      </c>
      <c r="CD46" s="264">
        <f t="shared" si="31"/>
        <v>0</v>
      </c>
      <c r="CE46" s="265">
        <f t="shared" si="32"/>
        <v>0</v>
      </c>
      <c r="CF46" s="308" t="s">
        <v>201</v>
      </c>
      <c r="CG46" s="309" t="s">
        <v>207</v>
      </c>
      <c r="CH46" s="361"/>
      <c r="CI46" s="358"/>
    </row>
    <row r="47" spans="1:87" ht="13.5" customHeight="1" thickBot="1">
      <c r="A47" s="339"/>
      <c r="B47" s="249">
        <v>2</v>
      </c>
      <c r="C47" s="250" t="s">
        <v>78</v>
      </c>
      <c r="D47" s="381"/>
      <c r="E47" s="382"/>
      <c r="F47" s="383"/>
      <c r="G47" s="381"/>
      <c r="H47" s="382"/>
      <c r="I47" s="383"/>
      <c r="J47" s="381"/>
      <c r="K47" s="382"/>
      <c r="L47" s="383"/>
      <c r="M47" s="381"/>
      <c r="N47" s="382"/>
      <c r="O47" s="383"/>
      <c r="P47" s="381">
        <v>1</v>
      </c>
      <c r="Q47" s="382"/>
      <c r="R47" s="383"/>
      <c r="S47" s="381"/>
      <c r="T47" s="382"/>
      <c r="U47" s="383"/>
      <c r="V47" s="381" t="s">
        <v>186</v>
      </c>
      <c r="W47" s="382"/>
      <c r="X47" s="383"/>
      <c r="Y47" s="381"/>
      <c r="Z47" s="382"/>
      <c r="AA47" s="383"/>
      <c r="AB47" s="381"/>
      <c r="AC47" s="382"/>
      <c r="AD47" s="383"/>
      <c r="AE47" s="381"/>
      <c r="AF47" s="382"/>
      <c r="AG47" s="383"/>
      <c r="AH47" s="381"/>
      <c r="AI47" s="382"/>
      <c r="AJ47" s="383"/>
      <c r="AK47" s="381"/>
      <c r="AL47" s="382"/>
      <c r="AM47" s="383"/>
      <c r="AN47" s="381"/>
      <c r="AO47" s="382"/>
      <c r="AP47" s="383"/>
      <c r="AQ47" s="381"/>
      <c r="AR47" s="382"/>
      <c r="AS47" s="383"/>
      <c r="AT47" s="381"/>
      <c r="AU47" s="382"/>
      <c r="AV47" s="383"/>
      <c r="AW47" s="381"/>
      <c r="AX47" s="382"/>
      <c r="AY47" s="383"/>
      <c r="AZ47" s="381"/>
      <c r="BA47" s="382"/>
      <c r="BB47" s="383"/>
      <c r="BC47" s="381"/>
      <c r="BD47" s="382"/>
      <c r="BE47" s="383"/>
      <c r="BF47" s="381"/>
      <c r="BG47" s="382"/>
      <c r="BH47" s="383"/>
      <c r="BI47" s="381"/>
      <c r="BJ47" s="382"/>
      <c r="BK47" s="383"/>
      <c r="BL47" s="267"/>
      <c r="BM47" s="268"/>
      <c r="BN47" s="268"/>
      <c r="BO47" s="269"/>
      <c r="BP47" s="267"/>
      <c r="BQ47" s="268"/>
      <c r="BR47" s="268"/>
      <c r="BS47" s="269"/>
      <c r="BT47" s="267"/>
      <c r="BU47" s="268"/>
      <c r="BV47" s="268"/>
      <c r="BW47" s="270"/>
      <c r="BX47" s="271" t="e">
        <f>SUM(#REF!,#REF!,#REF!,#REF!,#REF!,#REF!,#REF!,AK47,AN47,BI47,BL47,BP47,BT47)</f>
        <v>#REF!</v>
      </c>
      <c r="BY47" s="272" t="e">
        <f>SUM(D47,S47,V47,Y47,AB47,AE47,AH47,#REF!,#REF!,#REF!,BM47,BQ47,BU47)</f>
        <v>#REF!</v>
      </c>
      <c r="BZ47" s="272">
        <f t="shared" si="27"/>
        <v>0</v>
      </c>
      <c r="CA47" s="273">
        <f t="shared" si="28"/>
        <v>0</v>
      </c>
      <c r="CB47" s="274" t="e">
        <f t="shared" si="29"/>
        <v>#REF!</v>
      </c>
      <c r="CC47" s="275" t="e">
        <f t="shared" si="30"/>
        <v>#REF!</v>
      </c>
      <c r="CD47" s="275">
        <f t="shared" si="31"/>
        <v>0</v>
      </c>
      <c r="CE47" s="276">
        <f t="shared" si="32"/>
        <v>0</v>
      </c>
      <c r="CF47" s="307" t="s">
        <v>189</v>
      </c>
      <c r="CG47" s="258" t="s">
        <v>192</v>
      </c>
      <c r="CH47" s="362"/>
      <c r="CI47" s="359"/>
    </row>
    <row r="48" spans="1:87" ht="13.5" customHeight="1" thickBot="1">
      <c r="A48" s="339"/>
      <c r="B48" s="249">
        <v>3</v>
      </c>
      <c r="C48" s="250" t="s">
        <v>79</v>
      </c>
      <c r="D48" s="381"/>
      <c r="E48" s="382"/>
      <c r="F48" s="383"/>
      <c r="G48" s="381"/>
      <c r="H48" s="382"/>
      <c r="I48" s="383"/>
      <c r="J48" s="381"/>
      <c r="K48" s="382"/>
      <c r="L48" s="383"/>
      <c r="M48" s="381"/>
      <c r="N48" s="382"/>
      <c r="O48" s="383"/>
      <c r="P48" s="381">
        <v>1</v>
      </c>
      <c r="Q48" s="382"/>
      <c r="R48" s="383"/>
      <c r="S48" s="381">
        <v>3</v>
      </c>
      <c r="T48" s="382"/>
      <c r="U48" s="383"/>
      <c r="V48" s="381"/>
      <c r="W48" s="382"/>
      <c r="X48" s="383"/>
      <c r="Y48" s="381" t="s">
        <v>188</v>
      </c>
      <c r="Z48" s="382"/>
      <c r="AA48" s="383"/>
      <c r="AB48" s="381">
        <v>9</v>
      </c>
      <c r="AC48" s="382"/>
      <c r="AD48" s="383"/>
      <c r="AE48" s="381"/>
      <c r="AF48" s="382"/>
      <c r="AG48" s="383"/>
      <c r="AH48" s="381"/>
      <c r="AI48" s="382"/>
      <c r="AJ48" s="383"/>
      <c r="AK48" s="381"/>
      <c r="AL48" s="382"/>
      <c r="AM48" s="383"/>
      <c r="AN48" s="381"/>
      <c r="AO48" s="382"/>
      <c r="AP48" s="383"/>
      <c r="AQ48" s="381"/>
      <c r="AR48" s="382"/>
      <c r="AS48" s="383"/>
      <c r="AT48" s="381" t="s">
        <v>179</v>
      </c>
      <c r="AU48" s="382"/>
      <c r="AV48" s="383"/>
      <c r="AW48" s="381"/>
      <c r="AX48" s="382"/>
      <c r="AY48" s="383"/>
      <c r="AZ48" s="381"/>
      <c r="BA48" s="382"/>
      <c r="BB48" s="383"/>
      <c r="BC48" s="381">
        <v>15</v>
      </c>
      <c r="BD48" s="382"/>
      <c r="BE48" s="383"/>
      <c r="BF48" s="381"/>
      <c r="BG48" s="382"/>
      <c r="BH48" s="383"/>
      <c r="BI48" s="381"/>
      <c r="BJ48" s="382"/>
      <c r="BK48" s="383"/>
      <c r="BL48" s="267"/>
      <c r="BM48" s="268"/>
      <c r="BN48" s="268"/>
      <c r="BO48" s="269"/>
      <c r="BP48" s="267"/>
      <c r="BQ48" s="268"/>
      <c r="BR48" s="268"/>
      <c r="BS48" s="269"/>
      <c r="BT48" s="267"/>
      <c r="BU48" s="268"/>
      <c r="BV48" s="268"/>
      <c r="BW48" s="270"/>
      <c r="BX48" s="271" t="e">
        <f>SUM(#REF!,#REF!,#REF!,#REF!,#REF!,#REF!,#REF!,AK48,AN48,BI48,BL48,BP48,BT48)</f>
        <v>#REF!</v>
      </c>
      <c r="BY48" s="272" t="e">
        <f>SUM(D48,S48,V48,Y48,AB48,AE48,AH48,#REF!,#REF!,#REF!,BM48,BQ48,BU48)</f>
        <v>#REF!</v>
      </c>
      <c r="BZ48" s="272">
        <f t="shared" si="27"/>
        <v>0</v>
      </c>
      <c r="CA48" s="273">
        <f t="shared" si="28"/>
        <v>0</v>
      </c>
      <c r="CB48" s="274" t="e">
        <f t="shared" si="29"/>
        <v>#REF!</v>
      </c>
      <c r="CC48" s="275" t="e">
        <f t="shared" si="30"/>
        <v>#REF!</v>
      </c>
      <c r="CD48" s="275">
        <f t="shared" si="31"/>
        <v>0</v>
      </c>
      <c r="CE48" s="276">
        <f t="shared" si="32"/>
        <v>0</v>
      </c>
      <c r="CF48" s="307" t="s">
        <v>190</v>
      </c>
      <c r="CG48" s="258" t="s">
        <v>142</v>
      </c>
      <c r="CH48" s="362"/>
      <c r="CI48" s="359"/>
    </row>
    <row r="49" spans="1:87" ht="13.5" customHeight="1" thickBot="1">
      <c r="A49" s="339"/>
      <c r="B49" s="249">
        <v>4</v>
      </c>
      <c r="C49" s="250" t="s">
        <v>28</v>
      </c>
      <c r="D49" s="381">
        <v>24</v>
      </c>
      <c r="E49" s="382"/>
      <c r="F49" s="383"/>
      <c r="G49" s="381" t="s">
        <v>168</v>
      </c>
      <c r="H49" s="382"/>
      <c r="I49" s="383"/>
      <c r="J49" s="381"/>
      <c r="K49" s="382"/>
      <c r="L49" s="383"/>
      <c r="M49" s="381">
        <v>40</v>
      </c>
      <c r="N49" s="382"/>
      <c r="O49" s="383"/>
      <c r="P49" s="381" t="s">
        <v>169</v>
      </c>
      <c r="Q49" s="382"/>
      <c r="R49" s="383"/>
      <c r="S49" s="381"/>
      <c r="T49" s="382"/>
      <c r="U49" s="383"/>
      <c r="V49" s="381">
        <v>32</v>
      </c>
      <c r="W49" s="382"/>
      <c r="X49" s="383"/>
      <c r="Y49" s="381">
        <v>1</v>
      </c>
      <c r="Z49" s="382"/>
      <c r="AA49" s="383"/>
      <c r="AB49" s="381"/>
      <c r="AC49" s="382"/>
      <c r="AD49" s="383"/>
      <c r="AE49" s="381">
        <v>0</v>
      </c>
      <c r="AF49" s="382"/>
      <c r="AG49" s="383"/>
      <c r="AH49" s="381"/>
      <c r="AI49" s="382"/>
      <c r="AJ49" s="383"/>
      <c r="AK49" s="381">
        <v>40</v>
      </c>
      <c r="AL49" s="382"/>
      <c r="AM49" s="383"/>
      <c r="AN49" s="381">
        <v>40</v>
      </c>
      <c r="AO49" s="382"/>
      <c r="AP49" s="383"/>
      <c r="AQ49" s="381"/>
      <c r="AR49" s="382"/>
      <c r="AS49" s="383"/>
      <c r="AT49" s="381">
        <v>15</v>
      </c>
      <c r="AU49" s="382"/>
      <c r="AV49" s="383"/>
      <c r="AW49" s="381" t="s">
        <v>195</v>
      </c>
      <c r="AX49" s="382"/>
      <c r="AY49" s="383"/>
      <c r="AZ49" s="381" t="s">
        <v>185</v>
      </c>
      <c r="BA49" s="382"/>
      <c r="BB49" s="383"/>
      <c r="BC49" s="381">
        <v>24</v>
      </c>
      <c r="BD49" s="382"/>
      <c r="BE49" s="383"/>
      <c r="BF49" s="381"/>
      <c r="BG49" s="382"/>
      <c r="BH49" s="383"/>
      <c r="BI49" s="381"/>
      <c r="BJ49" s="382"/>
      <c r="BK49" s="383"/>
      <c r="BL49" s="267"/>
      <c r="BM49" s="268"/>
      <c r="BN49" s="268"/>
      <c r="BO49" s="269"/>
      <c r="BP49" s="267"/>
      <c r="BQ49" s="268"/>
      <c r="BR49" s="268"/>
      <c r="BS49" s="269"/>
      <c r="BT49" s="267"/>
      <c r="BU49" s="268"/>
      <c r="BV49" s="268"/>
      <c r="BW49" s="270"/>
      <c r="BX49" s="271" t="e">
        <f>SUM(#REF!,#REF!,#REF!,#REF!,#REF!,#REF!,#REF!,AK49,AN49,BI49,BL49,BP49,BT49)</f>
        <v>#REF!</v>
      </c>
      <c r="BY49" s="272" t="e">
        <f>SUM(D49,S49,V49,Y49,AB49,AE49,AH49,#REF!,#REF!,#REF!,BM49,BQ49,BU49)</f>
        <v>#REF!</v>
      </c>
      <c r="BZ49" s="272">
        <f t="shared" si="27"/>
        <v>0</v>
      </c>
      <c r="CA49" s="273">
        <f t="shared" si="28"/>
        <v>0</v>
      </c>
      <c r="CB49" s="274" t="e">
        <f t="shared" si="29"/>
        <v>#REF!</v>
      </c>
      <c r="CC49" s="275" t="e">
        <f t="shared" si="30"/>
        <v>#REF!</v>
      </c>
      <c r="CD49" s="275">
        <f t="shared" si="31"/>
        <v>0</v>
      </c>
      <c r="CE49" s="276">
        <f t="shared" si="32"/>
        <v>0</v>
      </c>
      <c r="CF49" s="310" t="s">
        <v>205</v>
      </c>
      <c r="CG49" s="311" t="s">
        <v>136</v>
      </c>
      <c r="CH49" s="362"/>
      <c r="CI49" s="359"/>
    </row>
    <row r="50" spans="1:87" ht="13.5" customHeight="1" thickBot="1">
      <c r="A50" s="339"/>
      <c r="B50" s="249">
        <v>5</v>
      </c>
      <c r="C50" s="250" t="s">
        <v>32</v>
      </c>
      <c r="D50" s="381"/>
      <c r="E50" s="382"/>
      <c r="F50" s="383"/>
      <c r="G50" s="381"/>
      <c r="H50" s="382"/>
      <c r="I50" s="383"/>
      <c r="J50" s="381" t="s">
        <v>170</v>
      </c>
      <c r="K50" s="382"/>
      <c r="L50" s="383"/>
      <c r="M50" s="381">
        <v>9</v>
      </c>
      <c r="N50" s="382"/>
      <c r="O50" s="383"/>
      <c r="P50" s="381" t="s">
        <v>171</v>
      </c>
      <c r="Q50" s="382"/>
      <c r="R50" s="383"/>
      <c r="S50" s="381"/>
      <c r="T50" s="382"/>
      <c r="U50" s="383"/>
      <c r="V50" s="381">
        <v>24</v>
      </c>
      <c r="W50" s="382"/>
      <c r="X50" s="383"/>
      <c r="Y50" s="381">
        <v>1</v>
      </c>
      <c r="Z50" s="382"/>
      <c r="AA50" s="383"/>
      <c r="AB50" s="381"/>
      <c r="AC50" s="382"/>
      <c r="AD50" s="383"/>
      <c r="AE50" s="381"/>
      <c r="AF50" s="382"/>
      <c r="AG50" s="383"/>
      <c r="AH50" s="381">
        <v>40</v>
      </c>
      <c r="AI50" s="382"/>
      <c r="AJ50" s="383"/>
      <c r="AK50" s="381"/>
      <c r="AL50" s="382"/>
      <c r="AM50" s="383"/>
      <c r="AN50" s="381">
        <v>32</v>
      </c>
      <c r="AO50" s="382"/>
      <c r="AP50" s="383"/>
      <c r="AQ50" s="381">
        <v>15</v>
      </c>
      <c r="AR50" s="382"/>
      <c r="AS50" s="383"/>
      <c r="AT50" s="381">
        <v>3</v>
      </c>
      <c r="AU50" s="382"/>
      <c r="AV50" s="383"/>
      <c r="AW50" s="381">
        <v>24</v>
      </c>
      <c r="AX50" s="382"/>
      <c r="AY50" s="383"/>
      <c r="AZ50" s="381">
        <v>6</v>
      </c>
      <c r="BA50" s="382"/>
      <c r="BB50" s="383"/>
      <c r="BC50" s="381"/>
      <c r="BD50" s="382"/>
      <c r="BE50" s="383"/>
      <c r="BF50" s="381"/>
      <c r="BG50" s="382"/>
      <c r="BH50" s="383"/>
      <c r="BI50" s="381">
        <v>24</v>
      </c>
      <c r="BJ50" s="382"/>
      <c r="BK50" s="383"/>
      <c r="BL50" s="267"/>
      <c r="BM50" s="268"/>
      <c r="BN50" s="268"/>
      <c r="BO50" s="269"/>
      <c r="BP50" s="267"/>
      <c r="BQ50" s="268"/>
      <c r="BR50" s="268"/>
      <c r="BS50" s="269"/>
      <c r="BT50" s="267"/>
      <c r="BU50" s="268"/>
      <c r="BV50" s="268"/>
      <c r="BW50" s="270"/>
      <c r="BX50" s="271" t="e">
        <f>SUM(#REF!,#REF!,#REF!,#REF!,#REF!,#REF!,#REF!,AK50,AN50,BI50,BL50,BP50,BT50)</f>
        <v>#REF!</v>
      </c>
      <c r="BY50" s="272" t="e">
        <f>SUM(D50,S50,V50,Y50,AB50,AE50,AH50,#REF!,#REF!,#REF!,BM50,BQ50,BU50)</f>
        <v>#REF!</v>
      </c>
      <c r="BZ50" s="272">
        <f t="shared" si="27"/>
        <v>0</v>
      </c>
      <c r="CA50" s="273">
        <f t="shared" si="28"/>
        <v>0</v>
      </c>
      <c r="CB50" s="274" t="e">
        <f t="shared" si="29"/>
        <v>#REF!</v>
      </c>
      <c r="CC50" s="275" t="e">
        <f t="shared" si="30"/>
        <v>#REF!</v>
      </c>
      <c r="CD50" s="275">
        <f t="shared" si="31"/>
        <v>0</v>
      </c>
      <c r="CE50" s="276">
        <f t="shared" si="32"/>
        <v>0</v>
      </c>
      <c r="CF50" s="307" t="s">
        <v>198</v>
      </c>
      <c r="CG50" s="258" t="s">
        <v>208</v>
      </c>
      <c r="CH50" s="362"/>
      <c r="CI50" s="359"/>
    </row>
    <row r="51" spans="1:87" ht="13.5" customHeight="1" thickBot="1">
      <c r="A51" s="339"/>
      <c r="B51" s="249">
        <v>6</v>
      </c>
      <c r="C51" s="250" t="s">
        <v>94</v>
      </c>
      <c r="D51" s="381">
        <v>9</v>
      </c>
      <c r="E51" s="382"/>
      <c r="F51" s="383"/>
      <c r="G51" s="381"/>
      <c r="H51" s="382"/>
      <c r="I51" s="383"/>
      <c r="J51" s="381" t="s">
        <v>172</v>
      </c>
      <c r="K51" s="382"/>
      <c r="L51" s="383"/>
      <c r="M51" s="381">
        <v>32</v>
      </c>
      <c r="N51" s="382"/>
      <c r="O51" s="383"/>
      <c r="P51" s="381" t="s">
        <v>173</v>
      </c>
      <c r="Q51" s="382"/>
      <c r="R51" s="383"/>
      <c r="S51" s="381">
        <v>24</v>
      </c>
      <c r="T51" s="382"/>
      <c r="U51" s="383"/>
      <c r="V51" s="381"/>
      <c r="W51" s="382"/>
      <c r="X51" s="383"/>
      <c r="Y51" s="381">
        <v>15</v>
      </c>
      <c r="Z51" s="382"/>
      <c r="AA51" s="383"/>
      <c r="AB51" s="381">
        <v>24</v>
      </c>
      <c r="AC51" s="382"/>
      <c r="AD51" s="383"/>
      <c r="AE51" s="381">
        <v>6</v>
      </c>
      <c r="AF51" s="382"/>
      <c r="AG51" s="383"/>
      <c r="AH51" s="381"/>
      <c r="AI51" s="382"/>
      <c r="AJ51" s="383"/>
      <c r="AK51" s="381"/>
      <c r="AL51" s="382"/>
      <c r="AM51" s="383"/>
      <c r="AN51" s="381">
        <v>12</v>
      </c>
      <c r="AO51" s="382"/>
      <c r="AP51" s="383"/>
      <c r="AQ51" s="381">
        <v>12</v>
      </c>
      <c r="AR51" s="382"/>
      <c r="AS51" s="383"/>
      <c r="AT51" s="381">
        <v>24</v>
      </c>
      <c r="AU51" s="382"/>
      <c r="AV51" s="383"/>
      <c r="AW51" s="381" t="s">
        <v>177</v>
      </c>
      <c r="AX51" s="382"/>
      <c r="AY51" s="383"/>
      <c r="AZ51" s="381"/>
      <c r="BA51" s="382"/>
      <c r="BB51" s="383"/>
      <c r="BC51" s="381"/>
      <c r="BD51" s="382"/>
      <c r="BE51" s="383"/>
      <c r="BF51" s="381"/>
      <c r="BG51" s="382"/>
      <c r="BH51" s="383"/>
      <c r="BI51" s="381">
        <v>24</v>
      </c>
      <c r="BJ51" s="382"/>
      <c r="BK51" s="383"/>
      <c r="BL51" s="267"/>
      <c r="BM51" s="268"/>
      <c r="BN51" s="268"/>
      <c r="BO51" s="269"/>
      <c r="BP51" s="267"/>
      <c r="BQ51" s="268"/>
      <c r="BR51" s="268"/>
      <c r="BS51" s="269"/>
      <c r="BT51" s="267"/>
      <c r="BU51" s="268"/>
      <c r="BV51" s="268"/>
      <c r="BW51" s="270"/>
      <c r="BX51" s="271" t="e">
        <f>SUM(#REF!,#REF!,#REF!,#REF!,#REF!,#REF!,#REF!,AK51,AN51,BI51,BL51,BP51,BT51)</f>
        <v>#REF!</v>
      </c>
      <c r="BY51" s="272" t="e">
        <f>SUM(D51,S51,V51,Y51,AB51,AE51,AH51,#REF!,#REF!,#REF!,BM51,BQ51,BU51)</f>
        <v>#REF!</v>
      </c>
      <c r="BZ51" s="272">
        <f t="shared" si="27"/>
        <v>0</v>
      </c>
      <c r="CA51" s="273">
        <f t="shared" si="28"/>
        <v>0</v>
      </c>
      <c r="CB51" s="274" t="e">
        <f t="shared" si="29"/>
        <v>#REF!</v>
      </c>
      <c r="CC51" s="275" t="e">
        <f t="shared" si="30"/>
        <v>#REF!</v>
      </c>
      <c r="CD51" s="275">
        <f t="shared" si="31"/>
        <v>0</v>
      </c>
      <c r="CE51" s="276">
        <f t="shared" si="32"/>
        <v>0</v>
      </c>
      <c r="CF51" s="307" t="s">
        <v>204</v>
      </c>
      <c r="CG51" s="258" t="s">
        <v>134</v>
      </c>
      <c r="CH51" s="362"/>
      <c r="CI51" s="359"/>
    </row>
    <row r="52" spans="1:87" ht="13.5" customHeight="1" thickBot="1">
      <c r="A52" s="339"/>
      <c r="B52" s="249">
        <v>7</v>
      </c>
      <c r="C52" s="250" t="s">
        <v>55</v>
      </c>
      <c r="D52" s="381">
        <v>6</v>
      </c>
      <c r="E52" s="382"/>
      <c r="F52" s="383"/>
      <c r="G52" s="381">
        <v>9</v>
      </c>
      <c r="H52" s="382"/>
      <c r="I52" s="383"/>
      <c r="J52" s="381">
        <v>3</v>
      </c>
      <c r="K52" s="382"/>
      <c r="L52" s="383"/>
      <c r="M52" s="381" t="s">
        <v>174</v>
      </c>
      <c r="N52" s="382"/>
      <c r="O52" s="383"/>
      <c r="P52" s="381">
        <v>1</v>
      </c>
      <c r="Q52" s="382"/>
      <c r="R52" s="383"/>
      <c r="S52" s="381">
        <v>9</v>
      </c>
      <c r="T52" s="382"/>
      <c r="U52" s="383"/>
      <c r="V52" s="381">
        <v>24</v>
      </c>
      <c r="W52" s="382"/>
      <c r="X52" s="383"/>
      <c r="Y52" s="381"/>
      <c r="Z52" s="382"/>
      <c r="AA52" s="383"/>
      <c r="AB52" s="381">
        <v>24</v>
      </c>
      <c r="AC52" s="382"/>
      <c r="AD52" s="383"/>
      <c r="AE52" s="381">
        <v>15</v>
      </c>
      <c r="AF52" s="382"/>
      <c r="AG52" s="383"/>
      <c r="AH52" s="381">
        <v>15</v>
      </c>
      <c r="AI52" s="382"/>
      <c r="AJ52" s="383"/>
      <c r="AK52" s="381"/>
      <c r="AL52" s="382"/>
      <c r="AM52" s="383"/>
      <c r="AN52" s="381">
        <v>24</v>
      </c>
      <c r="AO52" s="382"/>
      <c r="AP52" s="383"/>
      <c r="AQ52" s="381">
        <v>40</v>
      </c>
      <c r="AR52" s="382"/>
      <c r="AS52" s="383"/>
      <c r="AT52" s="381">
        <v>32</v>
      </c>
      <c r="AU52" s="382"/>
      <c r="AV52" s="383"/>
      <c r="AW52" s="381" t="s">
        <v>194</v>
      </c>
      <c r="AX52" s="382"/>
      <c r="AY52" s="383"/>
      <c r="AZ52" s="381">
        <v>32</v>
      </c>
      <c r="BA52" s="382"/>
      <c r="BB52" s="383"/>
      <c r="BC52" s="381">
        <v>32</v>
      </c>
      <c r="BD52" s="382"/>
      <c r="BE52" s="383"/>
      <c r="BF52" s="381">
        <v>40</v>
      </c>
      <c r="BG52" s="382"/>
      <c r="BH52" s="383"/>
      <c r="BI52" s="381"/>
      <c r="BJ52" s="382"/>
      <c r="BK52" s="383"/>
      <c r="BL52" s="267"/>
      <c r="BM52" s="268"/>
      <c r="BN52" s="268"/>
      <c r="BO52" s="269"/>
      <c r="BP52" s="267"/>
      <c r="BQ52" s="268"/>
      <c r="BR52" s="268"/>
      <c r="BS52" s="269"/>
      <c r="BT52" s="267"/>
      <c r="BU52" s="268"/>
      <c r="BV52" s="268"/>
      <c r="BW52" s="270"/>
      <c r="BX52" s="271" t="e">
        <f>SUM(#REF!,#REF!,#REF!,#REF!,#REF!,#REF!,#REF!,AK52,AN52,BI52,BL52,BP52,BT52)</f>
        <v>#REF!</v>
      </c>
      <c r="BY52" s="272" t="e">
        <f>SUM(D52,S52,V52,Y52,AB52,AE52,AH52,#REF!,#REF!,#REF!,BM52,BQ52,BU52)</f>
        <v>#REF!</v>
      </c>
      <c r="BZ52" s="272">
        <f t="shared" si="27"/>
        <v>0</v>
      </c>
      <c r="CA52" s="273">
        <f t="shared" si="28"/>
        <v>0</v>
      </c>
      <c r="CB52" s="274" t="e">
        <f t="shared" si="29"/>
        <v>#REF!</v>
      </c>
      <c r="CC52" s="275" t="e">
        <f t="shared" si="30"/>
        <v>#REF!</v>
      </c>
      <c r="CD52" s="275">
        <f t="shared" si="31"/>
        <v>0</v>
      </c>
      <c r="CE52" s="276">
        <f t="shared" si="32"/>
        <v>0</v>
      </c>
      <c r="CF52" s="312" t="s">
        <v>203</v>
      </c>
      <c r="CG52" s="313" t="s">
        <v>135</v>
      </c>
      <c r="CH52" s="362"/>
      <c r="CI52" s="359"/>
    </row>
    <row r="53" spans="1:87" ht="13.5" customHeight="1" thickBot="1">
      <c r="A53" s="339"/>
      <c r="B53" s="249">
        <v>8</v>
      </c>
      <c r="C53" s="250" t="s">
        <v>37</v>
      </c>
      <c r="D53" s="381"/>
      <c r="E53" s="382"/>
      <c r="F53" s="383"/>
      <c r="G53" s="381"/>
      <c r="H53" s="382"/>
      <c r="I53" s="383"/>
      <c r="J53" s="381">
        <v>6</v>
      </c>
      <c r="K53" s="382"/>
      <c r="L53" s="383"/>
      <c r="M53" s="381">
        <v>1</v>
      </c>
      <c r="N53" s="382"/>
      <c r="O53" s="383"/>
      <c r="P53" s="381">
        <v>9</v>
      </c>
      <c r="Q53" s="382"/>
      <c r="R53" s="383"/>
      <c r="S53" s="381">
        <v>12</v>
      </c>
      <c r="T53" s="382"/>
      <c r="U53" s="383"/>
      <c r="V53" s="381" t="s">
        <v>187</v>
      </c>
      <c r="W53" s="382"/>
      <c r="X53" s="383"/>
      <c r="Y53" s="381" t="s">
        <v>199</v>
      </c>
      <c r="Z53" s="382"/>
      <c r="AA53" s="383"/>
      <c r="AB53" s="381">
        <v>32</v>
      </c>
      <c r="AC53" s="382"/>
      <c r="AD53" s="383"/>
      <c r="AE53" s="381">
        <v>24</v>
      </c>
      <c r="AF53" s="382"/>
      <c r="AG53" s="383"/>
      <c r="AH53" s="381" t="s">
        <v>178</v>
      </c>
      <c r="AI53" s="382"/>
      <c r="AJ53" s="383"/>
      <c r="AK53" s="381">
        <v>24</v>
      </c>
      <c r="AL53" s="382"/>
      <c r="AM53" s="383"/>
      <c r="AN53" s="381"/>
      <c r="AO53" s="382"/>
      <c r="AP53" s="383"/>
      <c r="AQ53" s="381">
        <v>32</v>
      </c>
      <c r="AR53" s="382"/>
      <c r="AS53" s="383"/>
      <c r="AT53" s="381" t="s">
        <v>177</v>
      </c>
      <c r="AU53" s="382"/>
      <c r="AV53" s="383"/>
      <c r="AW53" s="381">
        <v>1</v>
      </c>
      <c r="AX53" s="382"/>
      <c r="AY53" s="383"/>
      <c r="AZ53" s="381">
        <v>15</v>
      </c>
      <c r="BA53" s="382"/>
      <c r="BB53" s="383"/>
      <c r="BC53" s="381">
        <v>24</v>
      </c>
      <c r="BD53" s="382"/>
      <c r="BE53" s="383"/>
      <c r="BF53" s="381"/>
      <c r="BG53" s="382"/>
      <c r="BH53" s="383"/>
      <c r="BI53" s="381"/>
      <c r="BJ53" s="382"/>
      <c r="BK53" s="383"/>
      <c r="BL53" s="267"/>
      <c r="BM53" s="268"/>
      <c r="BN53" s="268"/>
      <c r="BO53" s="269"/>
      <c r="BP53" s="267"/>
      <c r="BQ53" s="268"/>
      <c r="BR53" s="268"/>
      <c r="BS53" s="269"/>
      <c r="BT53" s="267"/>
      <c r="BU53" s="268"/>
      <c r="BV53" s="268"/>
      <c r="BW53" s="270"/>
      <c r="BX53" s="271" t="e">
        <f>SUM(#REF!,#REF!,#REF!,#REF!,#REF!,#REF!,#REF!,AK53,AN53,BI53,BL53,BP53,BT53)</f>
        <v>#REF!</v>
      </c>
      <c r="BY53" s="272" t="e">
        <f>SUM(D53,S53,V53,Y53,AB53,AE53,AH53,#REF!,#REF!,#REF!,BM53,BQ53,BU53)</f>
        <v>#REF!</v>
      </c>
      <c r="BZ53" s="272">
        <f t="shared" si="27"/>
        <v>0</v>
      </c>
      <c r="CA53" s="273">
        <f t="shared" si="28"/>
        <v>0</v>
      </c>
      <c r="CB53" s="274" t="e">
        <f t="shared" si="29"/>
        <v>#REF!</v>
      </c>
      <c r="CC53" s="275" t="e">
        <f t="shared" si="30"/>
        <v>#REF!</v>
      </c>
      <c r="CD53" s="275">
        <f t="shared" si="31"/>
        <v>0</v>
      </c>
      <c r="CE53" s="276">
        <f t="shared" si="32"/>
        <v>0</v>
      </c>
      <c r="CF53" s="307" t="s">
        <v>202</v>
      </c>
      <c r="CG53" s="258" t="s">
        <v>140</v>
      </c>
      <c r="CH53" s="362"/>
      <c r="CI53" s="359"/>
    </row>
    <row r="54" spans="1:87" ht="13.5" customHeight="1" thickBot="1">
      <c r="A54" s="339"/>
      <c r="B54" s="249">
        <v>9</v>
      </c>
      <c r="C54" s="250" t="s">
        <v>38</v>
      </c>
      <c r="D54" s="381">
        <v>15</v>
      </c>
      <c r="E54" s="382"/>
      <c r="F54" s="383"/>
      <c r="G54" s="381" t="s">
        <v>175</v>
      </c>
      <c r="H54" s="382"/>
      <c r="I54" s="383"/>
      <c r="J54" s="381"/>
      <c r="K54" s="382"/>
      <c r="L54" s="383"/>
      <c r="M54" s="381">
        <v>3</v>
      </c>
      <c r="N54" s="382"/>
      <c r="O54" s="383"/>
      <c r="P54" s="381"/>
      <c r="Q54" s="382"/>
      <c r="R54" s="383"/>
      <c r="S54" s="381">
        <v>15</v>
      </c>
      <c r="T54" s="382"/>
      <c r="U54" s="383"/>
      <c r="V54" s="381" t="s">
        <v>176</v>
      </c>
      <c r="W54" s="382"/>
      <c r="X54" s="383"/>
      <c r="Y54" s="381">
        <v>24</v>
      </c>
      <c r="Z54" s="382"/>
      <c r="AA54" s="383"/>
      <c r="AB54" s="381">
        <v>15</v>
      </c>
      <c r="AC54" s="382"/>
      <c r="AD54" s="383"/>
      <c r="AE54" s="381">
        <v>0</v>
      </c>
      <c r="AF54" s="382"/>
      <c r="AG54" s="383"/>
      <c r="AH54" s="381"/>
      <c r="AI54" s="382"/>
      <c r="AJ54" s="383"/>
      <c r="AK54" s="381"/>
      <c r="AL54" s="382"/>
      <c r="AM54" s="383"/>
      <c r="AN54" s="381"/>
      <c r="AO54" s="382"/>
      <c r="AP54" s="383"/>
      <c r="AQ54" s="381" t="s">
        <v>180</v>
      </c>
      <c r="AR54" s="382"/>
      <c r="AS54" s="383"/>
      <c r="AT54" s="381">
        <v>40</v>
      </c>
      <c r="AU54" s="382"/>
      <c r="AV54" s="383"/>
      <c r="AW54" s="381"/>
      <c r="AX54" s="382"/>
      <c r="AY54" s="383"/>
      <c r="AZ54" s="381"/>
      <c r="BA54" s="382"/>
      <c r="BB54" s="383"/>
      <c r="BC54" s="381"/>
      <c r="BD54" s="382"/>
      <c r="BE54" s="383"/>
      <c r="BF54" s="381" t="s">
        <v>197</v>
      </c>
      <c r="BG54" s="382"/>
      <c r="BH54" s="383"/>
      <c r="BI54" s="381">
        <v>32</v>
      </c>
      <c r="BJ54" s="382"/>
      <c r="BK54" s="383"/>
      <c r="BL54" s="267"/>
      <c r="BM54" s="268"/>
      <c r="BN54" s="268"/>
      <c r="BO54" s="269"/>
      <c r="BP54" s="267"/>
      <c r="BQ54" s="268"/>
      <c r="BR54" s="268"/>
      <c r="BS54" s="269"/>
      <c r="BT54" s="267"/>
      <c r="BU54" s="268"/>
      <c r="BV54" s="268"/>
      <c r="BW54" s="270"/>
      <c r="BX54" s="271" t="e">
        <f>SUM(#REF!,#REF!,#REF!,#REF!,#REF!,#REF!,#REF!,AK54,AN54,BI54,BL54,BP54,BT54)</f>
        <v>#REF!</v>
      </c>
      <c r="BY54" s="272" t="e">
        <f>SUM(D54,S54,V54,Y54,AB54,AE54,AH54,#REF!,#REF!,#REF!,BM54,BQ54,BU54)</f>
        <v>#REF!</v>
      </c>
      <c r="BZ54" s="272">
        <f t="shared" si="27"/>
        <v>0</v>
      </c>
      <c r="CA54" s="273">
        <f t="shared" si="28"/>
        <v>0</v>
      </c>
      <c r="CB54" s="274" t="e">
        <f t="shared" si="29"/>
        <v>#REF!</v>
      </c>
      <c r="CC54" s="275" t="e">
        <f t="shared" si="30"/>
        <v>#REF!</v>
      </c>
      <c r="CD54" s="275">
        <f t="shared" si="31"/>
        <v>0</v>
      </c>
      <c r="CE54" s="276">
        <f t="shared" si="32"/>
        <v>0</v>
      </c>
      <c r="CF54" s="307" t="s">
        <v>206</v>
      </c>
      <c r="CG54" s="258" t="s">
        <v>133</v>
      </c>
      <c r="CH54" s="362"/>
      <c r="CI54" s="359"/>
    </row>
    <row r="55" spans="1:87" ht="13.5" customHeight="1" thickBot="1">
      <c r="A55" s="339"/>
      <c r="B55" s="249">
        <v>10</v>
      </c>
      <c r="C55" s="250" t="s">
        <v>43</v>
      </c>
      <c r="D55" s="381">
        <v>40</v>
      </c>
      <c r="E55" s="382"/>
      <c r="F55" s="383"/>
      <c r="G55" s="381">
        <v>15</v>
      </c>
      <c r="H55" s="382"/>
      <c r="I55" s="383"/>
      <c r="J55" s="381">
        <v>1</v>
      </c>
      <c r="K55" s="382"/>
      <c r="L55" s="383"/>
      <c r="M55" s="381">
        <v>6</v>
      </c>
      <c r="N55" s="382"/>
      <c r="O55" s="383"/>
      <c r="P55" s="381" t="s">
        <v>176</v>
      </c>
      <c r="Q55" s="382"/>
      <c r="R55" s="383"/>
      <c r="S55" s="381">
        <v>6</v>
      </c>
      <c r="T55" s="382"/>
      <c r="U55" s="383"/>
      <c r="V55" s="381">
        <v>15</v>
      </c>
      <c r="W55" s="382"/>
      <c r="X55" s="383"/>
      <c r="Y55" s="381">
        <v>3</v>
      </c>
      <c r="Z55" s="382"/>
      <c r="AA55" s="383"/>
      <c r="AB55" s="381"/>
      <c r="AC55" s="382"/>
      <c r="AD55" s="383"/>
      <c r="AE55" s="381">
        <v>24</v>
      </c>
      <c r="AF55" s="382"/>
      <c r="AG55" s="383"/>
      <c r="AH55" s="381">
        <v>12</v>
      </c>
      <c r="AI55" s="382"/>
      <c r="AJ55" s="383"/>
      <c r="AK55" s="381">
        <v>24</v>
      </c>
      <c r="AL55" s="382"/>
      <c r="AM55" s="383"/>
      <c r="AN55" s="381">
        <v>15</v>
      </c>
      <c r="AO55" s="382"/>
      <c r="AP55" s="383"/>
      <c r="AQ55" s="381">
        <v>6</v>
      </c>
      <c r="AR55" s="382"/>
      <c r="AS55" s="383"/>
      <c r="AT55" s="381" t="s">
        <v>181</v>
      </c>
      <c r="AU55" s="382"/>
      <c r="AV55" s="383"/>
      <c r="AW55" s="418" t="s">
        <v>184</v>
      </c>
      <c r="AX55" s="419"/>
      <c r="AY55" s="420"/>
      <c r="AZ55" s="381" t="s">
        <v>170</v>
      </c>
      <c r="BA55" s="382"/>
      <c r="BB55" s="383"/>
      <c r="BC55" s="381"/>
      <c r="BD55" s="382"/>
      <c r="BE55" s="383"/>
      <c r="BF55" s="381">
        <v>15</v>
      </c>
      <c r="BG55" s="382"/>
      <c r="BH55" s="383"/>
      <c r="BI55" s="381"/>
      <c r="BJ55" s="382"/>
      <c r="BK55" s="383"/>
      <c r="BL55" s="267"/>
      <c r="BM55" s="268"/>
      <c r="BN55" s="268"/>
      <c r="BO55" s="269"/>
      <c r="BP55" s="267"/>
      <c r="BQ55" s="268"/>
      <c r="BR55" s="268"/>
      <c r="BS55" s="269"/>
      <c r="BT55" s="267"/>
      <c r="BU55" s="268"/>
      <c r="BV55" s="268"/>
      <c r="BW55" s="270"/>
      <c r="BX55" s="271" t="e">
        <f>SUM(#REF!,#REF!,#REF!,#REF!,#REF!,#REF!,#REF!,AK55,AN55,BI55,BL55,BP55,BT55)</f>
        <v>#REF!</v>
      </c>
      <c r="BY55" s="272" t="e">
        <f>SUM(D55,S55,V55,Y55,AB55,AE55,AH55,#REF!,#REF!,#REF!,BM55,BQ55,BU55)</f>
        <v>#REF!</v>
      </c>
      <c r="BZ55" s="272">
        <f t="shared" si="27"/>
        <v>0</v>
      </c>
      <c r="CA55" s="273">
        <f t="shared" si="28"/>
        <v>0</v>
      </c>
      <c r="CB55" s="274" t="e">
        <f t="shared" si="29"/>
        <v>#REF!</v>
      </c>
      <c r="CC55" s="275" t="e">
        <f t="shared" si="30"/>
        <v>#REF!</v>
      </c>
      <c r="CD55" s="275">
        <f t="shared" si="31"/>
        <v>0</v>
      </c>
      <c r="CE55" s="276">
        <f t="shared" si="32"/>
        <v>0</v>
      </c>
      <c r="CF55" s="307" t="s">
        <v>196</v>
      </c>
      <c r="CG55" s="258" t="s">
        <v>189</v>
      </c>
      <c r="CH55" s="362"/>
      <c r="CI55" s="359"/>
    </row>
    <row r="56" spans="1:87" ht="13.5" customHeight="1" thickBot="1">
      <c r="A56" s="339"/>
      <c r="B56" s="249">
        <v>11</v>
      </c>
      <c r="C56" s="250" t="s">
        <v>82</v>
      </c>
      <c r="D56" s="381"/>
      <c r="E56" s="382"/>
      <c r="F56" s="383"/>
      <c r="G56" s="381"/>
      <c r="H56" s="382"/>
      <c r="I56" s="383"/>
      <c r="J56" s="381" t="s">
        <v>177</v>
      </c>
      <c r="K56" s="382"/>
      <c r="L56" s="383"/>
      <c r="M56" s="381"/>
      <c r="N56" s="382"/>
      <c r="O56" s="383"/>
      <c r="P56" s="381">
        <v>1</v>
      </c>
      <c r="Q56" s="382"/>
      <c r="R56" s="383"/>
      <c r="S56" s="381">
        <v>1</v>
      </c>
      <c r="T56" s="382"/>
      <c r="U56" s="383"/>
      <c r="V56" s="381">
        <v>1</v>
      </c>
      <c r="W56" s="382"/>
      <c r="X56" s="383"/>
      <c r="Y56" s="381"/>
      <c r="Z56" s="382"/>
      <c r="AA56" s="383"/>
      <c r="AB56" s="381"/>
      <c r="AC56" s="382"/>
      <c r="AD56" s="383"/>
      <c r="AE56" s="381"/>
      <c r="AF56" s="382"/>
      <c r="AG56" s="383"/>
      <c r="AH56" s="381"/>
      <c r="AI56" s="382"/>
      <c r="AJ56" s="383"/>
      <c r="AK56" s="381"/>
      <c r="AL56" s="382"/>
      <c r="AM56" s="383"/>
      <c r="AN56" s="381">
        <v>24</v>
      </c>
      <c r="AO56" s="382"/>
      <c r="AP56" s="383"/>
      <c r="AQ56" s="381"/>
      <c r="AR56" s="382"/>
      <c r="AS56" s="383"/>
      <c r="AT56" s="381">
        <v>12</v>
      </c>
      <c r="AU56" s="382"/>
      <c r="AV56" s="383"/>
      <c r="AW56" s="381">
        <v>1</v>
      </c>
      <c r="AX56" s="382"/>
      <c r="AY56" s="383"/>
      <c r="AZ56" s="381"/>
      <c r="BA56" s="382"/>
      <c r="BB56" s="383"/>
      <c r="BC56" s="381"/>
      <c r="BD56" s="382"/>
      <c r="BE56" s="383"/>
      <c r="BF56" s="381"/>
      <c r="BG56" s="382"/>
      <c r="BH56" s="383"/>
      <c r="BI56" s="381"/>
      <c r="BJ56" s="382"/>
      <c r="BK56" s="383"/>
      <c r="BL56" s="267"/>
      <c r="BM56" s="268"/>
      <c r="BN56" s="268"/>
      <c r="BO56" s="269"/>
      <c r="BP56" s="267"/>
      <c r="BQ56" s="268"/>
      <c r="BR56" s="268"/>
      <c r="BS56" s="269"/>
      <c r="BT56" s="267"/>
      <c r="BU56" s="268"/>
      <c r="BV56" s="268"/>
      <c r="BW56" s="270"/>
      <c r="BX56" s="271" t="e">
        <f>SUM(#REF!,#REF!,#REF!,#REF!,#REF!,#REF!,#REF!,AK56,AN56,BI56,BL56,BP56,BT56)</f>
        <v>#REF!</v>
      </c>
      <c r="BY56" s="272" t="e">
        <f>SUM(D56,S56,V56,Y56,AB56,AE56,AH56,#REF!,#REF!,#REF!,BM56,BQ56,BU56)</f>
        <v>#REF!</v>
      </c>
      <c r="BZ56" s="272">
        <f t="shared" si="27"/>
        <v>0</v>
      </c>
      <c r="CA56" s="273">
        <f t="shared" si="28"/>
        <v>0</v>
      </c>
      <c r="CB56" s="274" t="e">
        <f t="shared" si="29"/>
        <v>#REF!</v>
      </c>
      <c r="CC56" s="275" t="e">
        <f t="shared" si="30"/>
        <v>#REF!</v>
      </c>
      <c r="CD56" s="275">
        <f t="shared" si="31"/>
        <v>0</v>
      </c>
      <c r="CE56" s="276">
        <f t="shared" si="32"/>
        <v>0</v>
      </c>
      <c r="CF56" s="307" t="s">
        <v>191</v>
      </c>
      <c r="CG56" s="258" t="s">
        <v>193</v>
      </c>
      <c r="CH56" s="362"/>
      <c r="CI56" s="359"/>
    </row>
    <row r="57" spans="1:89" ht="13.5" customHeight="1" thickBot="1">
      <c r="A57" s="340"/>
      <c r="B57" s="251">
        <v>12</v>
      </c>
      <c r="C57" s="252" t="s">
        <v>52</v>
      </c>
      <c r="D57" s="381" t="s">
        <v>178</v>
      </c>
      <c r="E57" s="382"/>
      <c r="F57" s="383"/>
      <c r="G57" s="381">
        <v>24</v>
      </c>
      <c r="H57" s="382"/>
      <c r="I57" s="383"/>
      <c r="J57" s="381">
        <v>15</v>
      </c>
      <c r="K57" s="382"/>
      <c r="L57" s="383"/>
      <c r="M57" s="381">
        <v>15</v>
      </c>
      <c r="N57" s="382"/>
      <c r="O57" s="383"/>
      <c r="P57" s="381">
        <v>24</v>
      </c>
      <c r="Q57" s="382"/>
      <c r="R57" s="383"/>
      <c r="S57" s="381"/>
      <c r="T57" s="382"/>
      <c r="U57" s="383"/>
      <c r="V57" s="381">
        <v>40</v>
      </c>
      <c r="W57" s="382"/>
      <c r="X57" s="383"/>
      <c r="Y57" s="381">
        <v>32</v>
      </c>
      <c r="Z57" s="382"/>
      <c r="AA57" s="383"/>
      <c r="AB57" s="381">
        <v>12</v>
      </c>
      <c r="AC57" s="382"/>
      <c r="AD57" s="383"/>
      <c r="AE57" s="381">
        <v>9</v>
      </c>
      <c r="AF57" s="382"/>
      <c r="AG57" s="383"/>
      <c r="AH57" s="381"/>
      <c r="AI57" s="382"/>
      <c r="AJ57" s="383"/>
      <c r="AK57" s="381">
        <v>32</v>
      </c>
      <c r="AL57" s="382"/>
      <c r="AM57" s="383"/>
      <c r="AN57" s="381" t="s">
        <v>170</v>
      </c>
      <c r="AO57" s="382"/>
      <c r="AP57" s="383"/>
      <c r="AQ57" s="381"/>
      <c r="AR57" s="382"/>
      <c r="AS57" s="383"/>
      <c r="AT57" s="381"/>
      <c r="AU57" s="382"/>
      <c r="AV57" s="383"/>
      <c r="AW57" s="381"/>
      <c r="AX57" s="382"/>
      <c r="AY57" s="383"/>
      <c r="AZ57" s="381"/>
      <c r="BA57" s="382"/>
      <c r="BB57" s="383"/>
      <c r="BC57" s="381"/>
      <c r="BD57" s="382"/>
      <c r="BE57" s="383"/>
      <c r="BF57" s="381"/>
      <c r="BG57" s="382"/>
      <c r="BH57" s="383"/>
      <c r="BI57" s="381"/>
      <c r="BJ57" s="382"/>
      <c r="BK57" s="383"/>
      <c r="BL57" s="277"/>
      <c r="BM57" s="278"/>
      <c r="BN57" s="278"/>
      <c r="BO57" s="279"/>
      <c r="BP57" s="277"/>
      <c r="BQ57" s="278"/>
      <c r="BR57" s="278"/>
      <c r="BS57" s="279"/>
      <c r="BT57" s="277"/>
      <c r="BU57" s="278"/>
      <c r="BV57" s="278"/>
      <c r="BW57" s="280"/>
      <c r="BX57" s="281" t="e">
        <f>SUM(#REF!,#REF!,#REF!,#REF!,#REF!,#REF!,#REF!,AK57,AN57,BI57,BL57,BP57,BT57)</f>
        <v>#REF!</v>
      </c>
      <c r="BY57" s="282" t="e">
        <f>SUM(D57,S57,V57,Y57,AB57,AE57,AH57,#REF!,#REF!,#REF!,BM57,BQ57,BU57)</f>
        <v>#REF!</v>
      </c>
      <c r="BZ57" s="282">
        <f t="shared" si="27"/>
        <v>0</v>
      </c>
      <c r="CA57" s="283">
        <f t="shared" si="28"/>
        <v>0</v>
      </c>
      <c r="CB57" s="284" t="e">
        <f t="shared" si="29"/>
        <v>#REF!</v>
      </c>
      <c r="CC57" s="285" t="e">
        <f t="shared" si="30"/>
        <v>#REF!</v>
      </c>
      <c r="CD57" s="285">
        <f t="shared" si="31"/>
        <v>0</v>
      </c>
      <c r="CE57" s="286">
        <f t="shared" si="32"/>
        <v>0</v>
      </c>
      <c r="CF57" s="307" t="s">
        <v>200</v>
      </c>
      <c r="CG57" s="258" t="s">
        <v>146</v>
      </c>
      <c r="CH57" s="363"/>
      <c r="CI57" s="360"/>
      <c r="CJ57" s="17"/>
      <c r="CK57" s="17"/>
    </row>
    <row r="58" spans="1:89" ht="10.5" customHeight="1" hidden="1">
      <c r="A58" s="341" t="s">
        <v>71</v>
      </c>
      <c r="B58" s="75"/>
      <c r="C58" s="160" t="s">
        <v>21</v>
      </c>
      <c r="D58" s="364"/>
      <c r="E58" s="365"/>
      <c r="F58" s="366"/>
      <c r="G58" s="364"/>
      <c r="H58" s="365"/>
      <c r="I58" s="366"/>
      <c r="J58" s="364"/>
      <c r="K58" s="365"/>
      <c r="L58" s="366"/>
      <c r="M58" s="364"/>
      <c r="N58" s="365"/>
      <c r="O58" s="366"/>
      <c r="P58" s="364"/>
      <c r="Q58" s="365"/>
      <c r="R58" s="366"/>
      <c r="S58" s="364"/>
      <c r="T58" s="365"/>
      <c r="U58" s="366"/>
      <c r="V58" s="364"/>
      <c r="W58" s="365"/>
      <c r="X58" s="366"/>
      <c r="Y58" s="364"/>
      <c r="Z58" s="365"/>
      <c r="AA58" s="366"/>
      <c r="AB58" s="364"/>
      <c r="AC58" s="365"/>
      <c r="AD58" s="366"/>
      <c r="AE58" s="364"/>
      <c r="AF58" s="365"/>
      <c r="AG58" s="366"/>
      <c r="AH58" s="364"/>
      <c r="AI58" s="365"/>
      <c r="AJ58" s="366"/>
      <c r="AK58" s="364"/>
      <c r="AL58" s="365"/>
      <c r="AM58" s="366"/>
      <c r="AN58" s="364"/>
      <c r="AO58" s="365"/>
      <c r="AP58" s="366"/>
      <c r="AQ58" s="364"/>
      <c r="AR58" s="365"/>
      <c r="AS58" s="366"/>
      <c r="AT58" s="364"/>
      <c r="AU58" s="365"/>
      <c r="AV58" s="366"/>
      <c r="AW58" s="364"/>
      <c r="AX58" s="365"/>
      <c r="AY58" s="366"/>
      <c r="AZ58" s="364"/>
      <c r="BA58" s="365"/>
      <c r="BB58" s="366"/>
      <c r="BC58" s="364"/>
      <c r="BD58" s="365"/>
      <c r="BE58" s="366"/>
      <c r="BF58" s="364"/>
      <c r="BG58" s="365"/>
      <c r="BH58" s="366"/>
      <c r="BI58" s="364"/>
      <c r="BJ58" s="365"/>
      <c r="BK58" s="366"/>
      <c r="BL58" s="48"/>
      <c r="BM58" s="49"/>
      <c r="BN58" s="49"/>
      <c r="BO58" s="50"/>
      <c r="BP58" s="48"/>
      <c r="BQ58" s="49"/>
      <c r="BR58" s="49"/>
      <c r="BS58" s="50"/>
      <c r="BT58" s="48"/>
      <c r="BU58" s="49"/>
      <c r="BV58" s="49"/>
      <c r="BW58" s="206"/>
      <c r="BX58" s="200" t="e">
        <f>SUM(#REF!,#REF!,#REF!,#REF!,#REF!,#REF!,#REF!,AK58,AN58,BI58,BL58,BP58,BT58)</f>
        <v>#REF!</v>
      </c>
      <c r="BY58" s="46" t="e">
        <f>SUM(D58,S58,V58,Y58,AB58,AE58,AH58,#REF!,#REF!,#REF!,BM58,BQ58,BU58)</f>
        <v>#REF!</v>
      </c>
      <c r="BZ58" s="46">
        <f t="shared" si="27"/>
        <v>0</v>
      </c>
      <c r="CA58" s="47">
        <f t="shared" si="28"/>
        <v>0</v>
      </c>
      <c r="CB58" s="45" t="e">
        <f t="shared" si="29"/>
        <v>#REF!</v>
      </c>
      <c r="CC58" s="46" t="e">
        <f t="shared" si="30"/>
        <v>#REF!</v>
      </c>
      <c r="CD58" s="46">
        <f t="shared" si="31"/>
        <v>0</v>
      </c>
      <c r="CE58" s="47">
        <f t="shared" si="32"/>
        <v>0</v>
      </c>
      <c r="CF58" s="74"/>
      <c r="CG58" s="182"/>
      <c r="CH58" s="320">
        <f>SUM(CF58:CF63)</f>
        <v>0</v>
      </c>
      <c r="CI58" s="321">
        <v>6</v>
      </c>
      <c r="CJ58" s="17"/>
      <c r="CK58" s="17"/>
    </row>
    <row r="59" spans="1:89" ht="10.5" customHeight="1" hidden="1">
      <c r="A59" s="342"/>
      <c r="B59" s="76">
        <v>20</v>
      </c>
      <c r="C59" s="161" t="s">
        <v>40</v>
      </c>
      <c r="D59" s="364"/>
      <c r="E59" s="365"/>
      <c r="F59" s="366"/>
      <c r="G59" s="364"/>
      <c r="H59" s="365"/>
      <c r="I59" s="366"/>
      <c r="J59" s="364"/>
      <c r="K59" s="365"/>
      <c r="L59" s="366"/>
      <c r="M59" s="364"/>
      <c r="N59" s="365"/>
      <c r="O59" s="366"/>
      <c r="P59" s="364"/>
      <c r="Q59" s="365"/>
      <c r="R59" s="366"/>
      <c r="S59" s="364"/>
      <c r="T59" s="365"/>
      <c r="U59" s="366"/>
      <c r="V59" s="364"/>
      <c r="W59" s="365"/>
      <c r="X59" s="366"/>
      <c r="Y59" s="364"/>
      <c r="Z59" s="365"/>
      <c r="AA59" s="366"/>
      <c r="AB59" s="364"/>
      <c r="AC59" s="365"/>
      <c r="AD59" s="366"/>
      <c r="AE59" s="364"/>
      <c r="AF59" s="365"/>
      <c r="AG59" s="366"/>
      <c r="AH59" s="364"/>
      <c r="AI59" s="365"/>
      <c r="AJ59" s="366"/>
      <c r="AK59" s="364"/>
      <c r="AL59" s="365"/>
      <c r="AM59" s="366"/>
      <c r="AN59" s="364"/>
      <c r="AO59" s="365"/>
      <c r="AP59" s="366"/>
      <c r="AQ59" s="364"/>
      <c r="AR59" s="365"/>
      <c r="AS59" s="366"/>
      <c r="AT59" s="364"/>
      <c r="AU59" s="365"/>
      <c r="AV59" s="366"/>
      <c r="AW59" s="364"/>
      <c r="AX59" s="365"/>
      <c r="AY59" s="366"/>
      <c r="AZ59" s="364"/>
      <c r="BA59" s="365"/>
      <c r="BB59" s="366"/>
      <c r="BC59" s="364"/>
      <c r="BD59" s="365"/>
      <c r="BE59" s="366"/>
      <c r="BF59" s="364"/>
      <c r="BG59" s="365"/>
      <c r="BH59" s="366"/>
      <c r="BI59" s="364"/>
      <c r="BJ59" s="365"/>
      <c r="BK59" s="366"/>
      <c r="BL59" s="63"/>
      <c r="BM59" s="64"/>
      <c r="BN59" s="64"/>
      <c r="BO59" s="65"/>
      <c r="BP59" s="63"/>
      <c r="BQ59" s="64"/>
      <c r="BR59" s="64"/>
      <c r="BS59" s="65"/>
      <c r="BT59" s="63"/>
      <c r="BU59" s="64"/>
      <c r="BV59" s="64"/>
      <c r="BW59" s="201"/>
      <c r="BX59" s="210" t="e">
        <f>SUM(#REF!,#REF!,#REF!,#REF!,#REF!,#REF!,#REF!,AK59,AN59,BI59,BL59,BP59,BT59)</f>
        <v>#REF!</v>
      </c>
      <c r="BY59" s="121" t="e">
        <f>SUM(D59,S59,V59,Y59,AB59,AE59,AH59,#REF!,#REF!,#REF!,BM59,BQ59,BU59)</f>
        <v>#REF!</v>
      </c>
      <c r="BZ59" s="121">
        <f t="shared" si="27"/>
        <v>0</v>
      </c>
      <c r="CA59" s="122">
        <f t="shared" si="28"/>
        <v>0</v>
      </c>
      <c r="CB59" s="39" t="e">
        <f t="shared" si="29"/>
        <v>#REF!</v>
      </c>
      <c r="CC59" s="40" t="e">
        <f t="shared" si="30"/>
        <v>#REF!</v>
      </c>
      <c r="CD59" s="40">
        <f t="shared" si="31"/>
        <v>0</v>
      </c>
      <c r="CE59" s="41">
        <f t="shared" si="32"/>
        <v>0</v>
      </c>
      <c r="CF59" s="72"/>
      <c r="CG59" s="236" t="s">
        <v>145</v>
      </c>
      <c r="CH59" s="378"/>
      <c r="CI59" s="322"/>
      <c r="CJ59" s="17"/>
      <c r="CK59" s="17"/>
    </row>
    <row r="60" spans="1:89" ht="10.5" customHeight="1" hidden="1">
      <c r="A60" s="342"/>
      <c r="B60" s="76"/>
      <c r="C60" s="161" t="s">
        <v>47</v>
      </c>
      <c r="D60" s="364"/>
      <c r="E60" s="365"/>
      <c r="F60" s="366"/>
      <c r="G60" s="364"/>
      <c r="H60" s="365"/>
      <c r="I60" s="366"/>
      <c r="J60" s="364"/>
      <c r="K60" s="365"/>
      <c r="L60" s="366"/>
      <c r="M60" s="364"/>
      <c r="N60" s="365"/>
      <c r="O60" s="366"/>
      <c r="P60" s="364"/>
      <c r="Q60" s="365"/>
      <c r="R60" s="366"/>
      <c r="S60" s="364"/>
      <c r="T60" s="365"/>
      <c r="U60" s="366"/>
      <c r="V60" s="364"/>
      <c r="W60" s="365"/>
      <c r="X60" s="366"/>
      <c r="Y60" s="364"/>
      <c r="Z60" s="365"/>
      <c r="AA60" s="366"/>
      <c r="AB60" s="364"/>
      <c r="AC60" s="365"/>
      <c r="AD60" s="366"/>
      <c r="AE60" s="364"/>
      <c r="AF60" s="365"/>
      <c r="AG60" s="366"/>
      <c r="AH60" s="364"/>
      <c r="AI60" s="365"/>
      <c r="AJ60" s="366"/>
      <c r="AK60" s="364"/>
      <c r="AL60" s="365"/>
      <c r="AM60" s="366"/>
      <c r="AN60" s="364"/>
      <c r="AO60" s="365"/>
      <c r="AP60" s="366"/>
      <c r="AQ60" s="364"/>
      <c r="AR60" s="365"/>
      <c r="AS60" s="366"/>
      <c r="AT60" s="364"/>
      <c r="AU60" s="365"/>
      <c r="AV60" s="366"/>
      <c r="AW60" s="364"/>
      <c r="AX60" s="365"/>
      <c r="AY60" s="366"/>
      <c r="AZ60" s="364"/>
      <c r="BA60" s="365"/>
      <c r="BB60" s="366"/>
      <c r="BC60" s="364"/>
      <c r="BD60" s="365"/>
      <c r="BE60" s="366"/>
      <c r="BF60" s="364"/>
      <c r="BG60" s="365"/>
      <c r="BH60" s="366"/>
      <c r="BI60" s="364"/>
      <c r="BJ60" s="365"/>
      <c r="BK60" s="366"/>
      <c r="BL60" s="63"/>
      <c r="BM60" s="64"/>
      <c r="BN60" s="64"/>
      <c r="BO60" s="65"/>
      <c r="BP60" s="63"/>
      <c r="BQ60" s="64"/>
      <c r="BR60" s="64"/>
      <c r="BS60" s="65"/>
      <c r="BT60" s="63"/>
      <c r="BU60" s="64"/>
      <c r="BV60" s="64"/>
      <c r="BW60" s="201"/>
      <c r="BX60" s="210" t="e">
        <f>SUM(#REF!,#REF!,#REF!,#REF!,#REF!,#REF!,#REF!,AK60,AN60,BI60,BL60,BP60,BT60)</f>
        <v>#REF!</v>
      </c>
      <c r="BY60" s="121" t="e">
        <f>SUM(D60,S60,V60,Y60,AB60,AE60,AH60,#REF!,#REF!,#REF!,BM60,BQ60,BU60)</f>
        <v>#REF!</v>
      </c>
      <c r="BZ60" s="121">
        <f t="shared" si="27"/>
        <v>0</v>
      </c>
      <c r="CA60" s="122">
        <f t="shared" si="28"/>
        <v>0</v>
      </c>
      <c r="CB60" s="39" t="e">
        <f t="shared" si="29"/>
        <v>#REF!</v>
      </c>
      <c r="CC60" s="40" t="e">
        <f t="shared" si="30"/>
        <v>#REF!</v>
      </c>
      <c r="CD60" s="40">
        <f t="shared" si="31"/>
        <v>0</v>
      </c>
      <c r="CE60" s="41">
        <f t="shared" si="32"/>
        <v>0</v>
      </c>
      <c r="CF60" s="72"/>
      <c r="CG60" s="169"/>
      <c r="CH60" s="378"/>
      <c r="CI60" s="322"/>
      <c r="CJ60" s="17"/>
      <c r="CK60" s="17"/>
    </row>
    <row r="61" spans="1:98" ht="10.5" customHeight="1" hidden="1">
      <c r="A61" s="342"/>
      <c r="B61" s="76">
        <v>21</v>
      </c>
      <c r="C61" s="161" t="s">
        <v>107</v>
      </c>
      <c r="D61" s="364"/>
      <c r="E61" s="365"/>
      <c r="F61" s="366"/>
      <c r="G61" s="364"/>
      <c r="H61" s="365"/>
      <c r="I61" s="366"/>
      <c r="J61" s="364"/>
      <c r="K61" s="365"/>
      <c r="L61" s="366"/>
      <c r="M61" s="364"/>
      <c r="N61" s="365"/>
      <c r="O61" s="366"/>
      <c r="P61" s="364"/>
      <c r="Q61" s="365"/>
      <c r="R61" s="366"/>
      <c r="S61" s="364"/>
      <c r="T61" s="365"/>
      <c r="U61" s="366"/>
      <c r="V61" s="364"/>
      <c r="W61" s="365"/>
      <c r="X61" s="366"/>
      <c r="Y61" s="364"/>
      <c r="Z61" s="365"/>
      <c r="AA61" s="366"/>
      <c r="AB61" s="364"/>
      <c r="AC61" s="365"/>
      <c r="AD61" s="366"/>
      <c r="AE61" s="364"/>
      <c r="AF61" s="365"/>
      <c r="AG61" s="366"/>
      <c r="AH61" s="364"/>
      <c r="AI61" s="365"/>
      <c r="AJ61" s="366"/>
      <c r="AK61" s="364"/>
      <c r="AL61" s="365"/>
      <c r="AM61" s="366"/>
      <c r="AN61" s="364"/>
      <c r="AO61" s="365"/>
      <c r="AP61" s="366"/>
      <c r="AQ61" s="364"/>
      <c r="AR61" s="365"/>
      <c r="AS61" s="366"/>
      <c r="AT61" s="364"/>
      <c r="AU61" s="365"/>
      <c r="AV61" s="366"/>
      <c r="AW61" s="364"/>
      <c r="AX61" s="365"/>
      <c r="AY61" s="366"/>
      <c r="AZ61" s="364"/>
      <c r="BA61" s="365"/>
      <c r="BB61" s="366"/>
      <c r="BC61" s="364"/>
      <c r="BD61" s="365"/>
      <c r="BE61" s="366"/>
      <c r="BF61" s="364"/>
      <c r="BG61" s="365"/>
      <c r="BH61" s="366"/>
      <c r="BI61" s="364"/>
      <c r="BJ61" s="365"/>
      <c r="BK61" s="366"/>
      <c r="BL61" s="63"/>
      <c r="BM61" s="64"/>
      <c r="BN61" s="64"/>
      <c r="BO61" s="65"/>
      <c r="BP61" s="63"/>
      <c r="BQ61" s="64"/>
      <c r="BR61" s="64"/>
      <c r="BS61" s="65"/>
      <c r="BT61" s="63"/>
      <c r="BU61" s="64"/>
      <c r="BV61" s="64"/>
      <c r="BW61" s="201"/>
      <c r="BX61" s="210" t="e">
        <f>SUM(#REF!,#REF!,#REF!,#REF!,#REF!,#REF!,#REF!,AK61,AN61,BI61,BL61,BP61,BT61)</f>
        <v>#REF!</v>
      </c>
      <c r="BY61" s="121" t="e">
        <f>SUM(D61,S61,V61,Y61,AB61,AE61,AH61,#REF!,#REF!,#REF!,BM61,BQ61,BU61)</f>
        <v>#REF!</v>
      </c>
      <c r="BZ61" s="121">
        <f t="shared" si="27"/>
        <v>0</v>
      </c>
      <c r="CA61" s="122">
        <f t="shared" si="28"/>
        <v>0</v>
      </c>
      <c r="CB61" s="39" t="e">
        <f t="shared" si="29"/>
        <v>#REF!</v>
      </c>
      <c r="CC61" s="40" t="e">
        <f t="shared" si="30"/>
        <v>#REF!</v>
      </c>
      <c r="CD61" s="40">
        <f t="shared" si="31"/>
        <v>0</v>
      </c>
      <c r="CE61" s="41">
        <f t="shared" si="32"/>
        <v>0</v>
      </c>
      <c r="CF61" s="72"/>
      <c r="CG61" s="169" t="s">
        <v>143</v>
      </c>
      <c r="CH61" s="378"/>
      <c r="CI61" s="322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</row>
    <row r="62" spans="1:98" ht="10.5" customHeight="1" hidden="1" thickBot="1">
      <c r="A62" s="342"/>
      <c r="B62" s="76">
        <v>22</v>
      </c>
      <c r="C62" s="161" t="s">
        <v>49</v>
      </c>
      <c r="D62" s="364"/>
      <c r="E62" s="365"/>
      <c r="F62" s="366"/>
      <c r="G62" s="364"/>
      <c r="H62" s="365"/>
      <c r="I62" s="366"/>
      <c r="J62" s="364"/>
      <c r="K62" s="365"/>
      <c r="L62" s="366"/>
      <c r="M62" s="364"/>
      <c r="N62" s="365"/>
      <c r="O62" s="366"/>
      <c r="P62" s="364"/>
      <c r="Q62" s="365"/>
      <c r="R62" s="366"/>
      <c r="S62" s="364"/>
      <c r="T62" s="365"/>
      <c r="U62" s="366"/>
      <c r="V62" s="364"/>
      <c r="W62" s="365"/>
      <c r="X62" s="366"/>
      <c r="Y62" s="364"/>
      <c r="Z62" s="365"/>
      <c r="AA62" s="366"/>
      <c r="AB62" s="364"/>
      <c r="AC62" s="365"/>
      <c r="AD62" s="366"/>
      <c r="AE62" s="364"/>
      <c r="AF62" s="365"/>
      <c r="AG62" s="366"/>
      <c r="AH62" s="364"/>
      <c r="AI62" s="365"/>
      <c r="AJ62" s="366"/>
      <c r="AK62" s="364"/>
      <c r="AL62" s="365"/>
      <c r="AM62" s="366"/>
      <c r="AN62" s="364"/>
      <c r="AO62" s="365"/>
      <c r="AP62" s="366"/>
      <c r="AQ62" s="364"/>
      <c r="AR62" s="365"/>
      <c r="AS62" s="366"/>
      <c r="AT62" s="364"/>
      <c r="AU62" s="365"/>
      <c r="AV62" s="366"/>
      <c r="AW62" s="364"/>
      <c r="AX62" s="365"/>
      <c r="AY62" s="366"/>
      <c r="AZ62" s="364"/>
      <c r="BA62" s="365"/>
      <c r="BB62" s="366"/>
      <c r="BC62" s="364"/>
      <c r="BD62" s="365"/>
      <c r="BE62" s="366"/>
      <c r="BF62" s="364"/>
      <c r="BG62" s="365"/>
      <c r="BH62" s="366"/>
      <c r="BI62" s="364"/>
      <c r="BJ62" s="365"/>
      <c r="BK62" s="366"/>
      <c r="BL62" s="63"/>
      <c r="BM62" s="64"/>
      <c r="BN62" s="64"/>
      <c r="BO62" s="65"/>
      <c r="BP62" s="63"/>
      <c r="BQ62" s="64"/>
      <c r="BR62" s="64"/>
      <c r="BS62" s="65"/>
      <c r="BT62" s="63"/>
      <c r="BU62" s="64"/>
      <c r="BV62" s="64"/>
      <c r="BW62" s="201"/>
      <c r="BX62" s="210" t="e">
        <f>SUM(#REF!,#REF!,#REF!,#REF!,#REF!,#REF!,#REF!,AK62,AN62,BI62,BL62,BP62,BT62)</f>
        <v>#REF!</v>
      </c>
      <c r="BY62" s="121" t="e">
        <f>SUM(D62,S62,V62,Y62,AB62,AE62,AH62,#REF!,#REF!,#REF!,BM62,BQ62,BU62)</f>
        <v>#REF!</v>
      </c>
      <c r="BZ62" s="121">
        <f t="shared" si="27"/>
        <v>0</v>
      </c>
      <c r="CA62" s="122">
        <f t="shared" si="28"/>
        <v>0</v>
      </c>
      <c r="CB62" s="39" t="e">
        <f t="shared" si="29"/>
        <v>#REF!</v>
      </c>
      <c r="CC62" s="40" t="e">
        <f t="shared" si="30"/>
        <v>#REF!</v>
      </c>
      <c r="CD62" s="40">
        <f t="shared" si="31"/>
        <v>0</v>
      </c>
      <c r="CE62" s="41">
        <f t="shared" si="32"/>
        <v>0</v>
      </c>
      <c r="CF62" s="72"/>
      <c r="CG62" s="169"/>
      <c r="CH62" s="378"/>
      <c r="CI62" s="322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</row>
    <row r="63" spans="1:90" ht="10.5" customHeight="1" hidden="1" thickBot="1">
      <c r="A63" s="343"/>
      <c r="B63" s="76">
        <v>23</v>
      </c>
      <c r="C63" s="161" t="s">
        <v>108</v>
      </c>
      <c r="D63" s="364"/>
      <c r="E63" s="365"/>
      <c r="F63" s="366"/>
      <c r="G63" s="364"/>
      <c r="H63" s="365"/>
      <c r="I63" s="366"/>
      <c r="J63" s="364"/>
      <c r="K63" s="365"/>
      <c r="L63" s="366"/>
      <c r="M63" s="364"/>
      <c r="N63" s="365"/>
      <c r="O63" s="366"/>
      <c r="P63" s="364"/>
      <c r="Q63" s="365"/>
      <c r="R63" s="366"/>
      <c r="S63" s="364"/>
      <c r="T63" s="365"/>
      <c r="U63" s="366"/>
      <c r="V63" s="364"/>
      <c r="W63" s="365"/>
      <c r="X63" s="366"/>
      <c r="Y63" s="364"/>
      <c r="Z63" s="365"/>
      <c r="AA63" s="366"/>
      <c r="AB63" s="364"/>
      <c r="AC63" s="365"/>
      <c r="AD63" s="366"/>
      <c r="AE63" s="364"/>
      <c r="AF63" s="365"/>
      <c r="AG63" s="366"/>
      <c r="AH63" s="364"/>
      <c r="AI63" s="365"/>
      <c r="AJ63" s="366"/>
      <c r="AK63" s="364"/>
      <c r="AL63" s="365"/>
      <c r="AM63" s="366"/>
      <c r="AN63" s="364"/>
      <c r="AO63" s="365"/>
      <c r="AP63" s="366"/>
      <c r="AQ63" s="364"/>
      <c r="AR63" s="365"/>
      <c r="AS63" s="366"/>
      <c r="AT63" s="364"/>
      <c r="AU63" s="365"/>
      <c r="AV63" s="366"/>
      <c r="AW63" s="364"/>
      <c r="AX63" s="365"/>
      <c r="AY63" s="366"/>
      <c r="AZ63" s="364"/>
      <c r="BA63" s="365"/>
      <c r="BB63" s="366"/>
      <c r="BC63" s="364"/>
      <c r="BD63" s="365"/>
      <c r="BE63" s="366"/>
      <c r="BF63" s="364"/>
      <c r="BG63" s="365"/>
      <c r="BH63" s="366"/>
      <c r="BI63" s="364"/>
      <c r="BJ63" s="365"/>
      <c r="BK63" s="366"/>
      <c r="BL63" s="63"/>
      <c r="BM63" s="64"/>
      <c r="BN63" s="64"/>
      <c r="BO63" s="65"/>
      <c r="BP63" s="63"/>
      <c r="BQ63" s="64"/>
      <c r="BR63" s="64"/>
      <c r="BS63" s="65"/>
      <c r="BT63" s="63"/>
      <c r="BU63" s="64"/>
      <c r="BV63" s="64"/>
      <c r="BW63" s="201"/>
      <c r="BX63" s="210" t="e">
        <f>SUM(#REF!,#REF!,#REF!,#REF!,#REF!,#REF!,#REF!,AK63,AN63,BI63,BL63,BP63,BT63)</f>
        <v>#REF!</v>
      </c>
      <c r="BY63" s="121" t="e">
        <f>SUM(D63,S63,V63,Y63,AB63,AE63,AH63,#REF!,#REF!,#REF!,BM63,BQ63,BU63)</f>
        <v>#REF!</v>
      </c>
      <c r="BZ63" s="121">
        <f t="shared" si="27"/>
        <v>0</v>
      </c>
      <c r="CA63" s="122">
        <f t="shared" si="28"/>
        <v>0</v>
      </c>
      <c r="CB63" s="39" t="e">
        <f t="shared" si="29"/>
        <v>#REF!</v>
      </c>
      <c r="CC63" s="40" t="e">
        <f t="shared" si="30"/>
        <v>#REF!</v>
      </c>
      <c r="CD63" s="40">
        <f t="shared" si="31"/>
        <v>0</v>
      </c>
      <c r="CE63" s="41">
        <f t="shared" si="32"/>
        <v>0</v>
      </c>
      <c r="CF63" s="72"/>
      <c r="CG63" s="169"/>
      <c r="CH63" s="378"/>
      <c r="CI63" s="323"/>
      <c r="CJ63" s="57"/>
      <c r="CK63" s="57"/>
      <c r="CL63" s="15"/>
    </row>
    <row r="64" spans="1:90" ht="10.5" customHeight="1" hidden="1" thickBot="1">
      <c r="A64" s="344" t="s">
        <v>67</v>
      </c>
      <c r="B64" s="240"/>
      <c r="C64" s="241" t="s">
        <v>118</v>
      </c>
      <c r="D64" s="364"/>
      <c r="E64" s="365"/>
      <c r="F64" s="366"/>
      <c r="G64" s="364"/>
      <c r="H64" s="365"/>
      <c r="I64" s="366"/>
      <c r="J64" s="364"/>
      <c r="K64" s="365"/>
      <c r="L64" s="366"/>
      <c r="M64" s="364"/>
      <c r="N64" s="365"/>
      <c r="O64" s="366"/>
      <c r="P64" s="364"/>
      <c r="Q64" s="365"/>
      <c r="R64" s="366"/>
      <c r="S64" s="364"/>
      <c r="T64" s="365"/>
      <c r="U64" s="366"/>
      <c r="V64" s="364"/>
      <c r="W64" s="365"/>
      <c r="X64" s="366"/>
      <c r="Y64" s="364"/>
      <c r="Z64" s="365"/>
      <c r="AA64" s="366"/>
      <c r="AB64" s="364"/>
      <c r="AC64" s="365"/>
      <c r="AD64" s="366"/>
      <c r="AE64" s="364"/>
      <c r="AF64" s="365"/>
      <c r="AG64" s="366"/>
      <c r="AH64" s="364"/>
      <c r="AI64" s="365"/>
      <c r="AJ64" s="366"/>
      <c r="AK64" s="364"/>
      <c r="AL64" s="365"/>
      <c r="AM64" s="366"/>
      <c r="AN64" s="364"/>
      <c r="AO64" s="365"/>
      <c r="AP64" s="366"/>
      <c r="AQ64" s="364"/>
      <c r="AR64" s="365"/>
      <c r="AS64" s="366"/>
      <c r="AT64" s="364"/>
      <c r="AU64" s="365"/>
      <c r="AV64" s="366"/>
      <c r="AW64" s="364"/>
      <c r="AX64" s="365"/>
      <c r="AY64" s="366"/>
      <c r="AZ64" s="364"/>
      <c r="BA64" s="365"/>
      <c r="BB64" s="366"/>
      <c r="BC64" s="364"/>
      <c r="BD64" s="365"/>
      <c r="BE64" s="366"/>
      <c r="BF64" s="364"/>
      <c r="BG64" s="365"/>
      <c r="BH64" s="366"/>
      <c r="BI64" s="364"/>
      <c r="BJ64" s="365"/>
      <c r="BK64" s="366"/>
      <c r="BL64" s="63"/>
      <c r="BM64" s="64"/>
      <c r="BN64" s="64"/>
      <c r="BO64" s="65"/>
      <c r="BP64" s="63"/>
      <c r="BQ64" s="64"/>
      <c r="BR64" s="64"/>
      <c r="BS64" s="65"/>
      <c r="BT64" s="63"/>
      <c r="BU64" s="64"/>
      <c r="BV64" s="64"/>
      <c r="BW64" s="201"/>
      <c r="BX64" s="242" t="e">
        <f>SUM(#REF!,#REF!,#REF!,#REF!,#REF!,#REF!,#REF!,AK64,AN64,BI64,BL64,BP64,BT64)</f>
        <v>#REF!</v>
      </c>
      <c r="BY64" s="242" t="e">
        <f>SUM(D64,S64,V64,Y64,AB64,AE64,AH64,#REF!,#REF!,#REF!,BM64,BQ64,BU64)</f>
        <v>#REF!</v>
      </c>
      <c r="BZ64" s="242">
        <f t="shared" si="27"/>
        <v>0</v>
      </c>
      <c r="CA64" s="242">
        <f t="shared" si="28"/>
        <v>0</v>
      </c>
      <c r="CB64" s="39" t="e">
        <f t="shared" si="29"/>
        <v>#REF!</v>
      </c>
      <c r="CC64" s="40" t="e">
        <f t="shared" si="30"/>
        <v>#REF!</v>
      </c>
      <c r="CD64" s="40">
        <f t="shared" si="31"/>
        <v>0</v>
      </c>
      <c r="CE64" s="41">
        <f t="shared" si="32"/>
        <v>0</v>
      </c>
      <c r="CF64" s="243"/>
      <c r="CG64" s="244"/>
      <c r="CH64" s="314">
        <f>SUM(CF64:CF72)</f>
        <v>0</v>
      </c>
      <c r="CI64" s="317">
        <v>5</v>
      </c>
      <c r="CJ64" s="57"/>
      <c r="CK64" s="57"/>
      <c r="CL64" s="15"/>
    </row>
    <row r="65" spans="1:90" ht="10.5" customHeight="1" hidden="1">
      <c r="A65" s="344"/>
      <c r="B65" s="76"/>
      <c r="C65" s="161" t="s">
        <v>73</v>
      </c>
      <c r="D65" s="364"/>
      <c r="E65" s="365"/>
      <c r="F65" s="366"/>
      <c r="G65" s="364"/>
      <c r="H65" s="365"/>
      <c r="I65" s="366"/>
      <c r="J65" s="364"/>
      <c r="K65" s="365"/>
      <c r="L65" s="366"/>
      <c r="M65" s="364"/>
      <c r="N65" s="365"/>
      <c r="O65" s="366"/>
      <c r="P65" s="364"/>
      <c r="Q65" s="365"/>
      <c r="R65" s="366"/>
      <c r="S65" s="364"/>
      <c r="T65" s="365"/>
      <c r="U65" s="366"/>
      <c r="V65" s="364"/>
      <c r="W65" s="365"/>
      <c r="X65" s="366"/>
      <c r="Y65" s="364"/>
      <c r="Z65" s="365"/>
      <c r="AA65" s="366"/>
      <c r="AB65" s="364"/>
      <c r="AC65" s="365"/>
      <c r="AD65" s="366"/>
      <c r="AE65" s="364"/>
      <c r="AF65" s="365"/>
      <c r="AG65" s="366"/>
      <c r="AH65" s="364"/>
      <c r="AI65" s="365"/>
      <c r="AJ65" s="366"/>
      <c r="AK65" s="364"/>
      <c r="AL65" s="365"/>
      <c r="AM65" s="366"/>
      <c r="AN65" s="364"/>
      <c r="AO65" s="365"/>
      <c r="AP65" s="366"/>
      <c r="AQ65" s="364"/>
      <c r="AR65" s="365"/>
      <c r="AS65" s="366"/>
      <c r="AT65" s="364"/>
      <c r="AU65" s="365"/>
      <c r="AV65" s="366"/>
      <c r="AW65" s="364"/>
      <c r="AX65" s="365"/>
      <c r="AY65" s="366"/>
      <c r="AZ65" s="364"/>
      <c r="BA65" s="365"/>
      <c r="BB65" s="366"/>
      <c r="BC65" s="364"/>
      <c r="BD65" s="365"/>
      <c r="BE65" s="366"/>
      <c r="BF65" s="364"/>
      <c r="BG65" s="365"/>
      <c r="BH65" s="366"/>
      <c r="BI65" s="364"/>
      <c r="BJ65" s="365"/>
      <c r="BK65" s="366"/>
      <c r="BL65" s="63"/>
      <c r="BM65" s="64"/>
      <c r="BN65" s="64"/>
      <c r="BO65" s="65"/>
      <c r="BP65" s="63"/>
      <c r="BQ65" s="64"/>
      <c r="BR65" s="64"/>
      <c r="BS65" s="65"/>
      <c r="BT65" s="63"/>
      <c r="BU65" s="64"/>
      <c r="BV65" s="64"/>
      <c r="BW65" s="201"/>
      <c r="BX65" s="200" t="e">
        <f>SUM(#REF!,#REF!,#REF!,#REF!,#REF!,#REF!,#REF!,AK65,AN65,BI65,BL65,BP65,BT65)</f>
        <v>#REF!</v>
      </c>
      <c r="BY65" s="46" t="e">
        <f>SUM(D65,S65,V65,Y65,AB65,AE65,AH65,#REF!,#REF!,#REF!,BM65,BQ65,BU65)</f>
        <v>#REF!</v>
      </c>
      <c r="BZ65" s="46">
        <f t="shared" si="27"/>
        <v>0</v>
      </c>
      <c r="CA65" s="47">
        <f t="shared" si="28"/>
        <v>0</v>
      </c>
      <c r="CB65" s="39" t="e">
        <f t="shared" si="29"/>
        <v>#REF!</v>
      </c>
      <c r="CC65" s="40" t="e">
        <f t="shared" si="30"/>
        <v>#REF!</v>
      </c>
      <c r="CD65" s="40">
        <f t="shared" si="31"/>
        <v>0</v>
      </c>
      <c r="CE65" s="41">
        <f t="shared" si="32"/>
        <v>0</v>
      </c>
      <c r="CF65" s="72"/>
      <c r="CG65" s="169" t="s">
        <v>138</v>
      </c>
      <c r="CH65" s="315"/>
      <c r="CI65" s="318"/>
      <c r="CJ65" s="57"/>
      <c r="CK65" s="57"/>
      <c r="CL65" s="15"/>
    </row>
    <row r="66" spans="1:90" ht="10.5" customHeight="1" hidden="1">
      <c r="A66" s="344"/>
      <c r="B66" s="76">
        <v>24</v>
      </c>
      <c r="C66" s="161" t="s">
        <v>83</v>
      </c>
      <c r="D66" s="364"/>
      <c r="E66" s="365"/>
      <c r="F66" s="366"/>
      <c r="G66" s="364"/>
      <c r="H66" s="365"/>
      <c r="I66" s="366"/>
      <c r="J66" s="364"/>
      <c r="K66" s="365"/>
      <c r="L66" s="366"/>
      <c r="M66" s="364"/>
      <c r="N66" s="365"/>
      <c r="O66" s="366"/>
      <c r="P66" s="364"/>
      <c r="Q66" s="365"/>
      <c r="R66" s="366"/>
      <c r="S66" s="364"/>
      <c r="T66" s="365"/>
      <c r="U66" s="366"/>
      <c r="V66" s="364"/>
      <c r="W66" s="365"/>
      <c r="X66" s="366"/>
      <c r="Y66" s="364"/>
      <c r="Z66" s="365"/>
      <c r="AA66" s="366"/>
      <c r="AB66" s="364"/>
      <c r="AC66" s="365"/>
      <c r="AD66" s="366"/>
      <c r="AE66" s="364"/>
      <c r="AF66" s="365"/>
      <c r="AG66" s="366"/>
      <c r="AH66" s="364"/>
      <c r="AI66" s="365"/>
      <c r="AJ66" s="366"/>
      <c r="AK66" s="364"/>
      <c r="AL66" s="365"/>
      <c r="AM66" s="366"/>
      <c r="AN66" s="364"/>
      <c r="AO66" s="365"/>
      <c r="AP66" s="366"/>
      <c r="AQ66" s="364"/>
      <c r="AR66" s="365"/>
      <c r="AS66" s="366"/>
      <c r="AT66" s="364"/>
      <c r="AU66" s="365"/>
      <c r="AV66" s="366"/>
      <c r="AW66" s="364"/>
      <c r="AX66" s="365"/>
      <c r="AY66" s="366"/>
      <c r="AZ66" s="364"/>
      <c r="BA66" s="365"/>
      <c r="BB66" s="366"/>
      <c r="BC66" s="364"/>
      <c r="BD66" s="365"/>
      <c r="BE66" s="366"/>
      <c r="BF66" s="364"/>
      <c r="BG66" s="365"/>
      <c r="BH66" s="366"/>
      <c r="BI66" s="364"/>
      <c r="BJ66" s="365"/>
      <c r="BK66" s="366"/>
      <c r="BL66" s="63"/>
      <c r="BM66" s="64"/>
      <c r="BN66" s="64"/>
      <c r="BO66" s="65"/>
      <c r="BP66" s="63"/>
      <c r="BQ66" s="64"/>
      <c r="BR66" s="64"/>
      <c r="BS66" s="65"/>
      <c r="BT66" s="63"/>
      <c r="BU66" s="64"/>
      <c r="BV66" s="64"/>
      <c r="BW66" s="201"/>
      <c r="BX66" s="210" t="e">
        <f>SUM(#REF!,#REF!,#REF!,#REF!,#REF!,#REF!,#REF!,AK66,AN66,BI66,BL66,BP66,BT66)</f>
        <v>#REF!</v>
      </c>
      <c r="BY66" s="121" t="e">
        <f>SUM(D66,S66,V66,Y66,AB66,AE66,AH66,#REF!,#REF!,#REF!,BM66,BQ66,BU66)</f>
        <v>#REF!</v>
      </c>
      <c r="BZ66" s="121">
        <f t="shared" si="27"/>
        <v>0</v>
      </c>
      <c r="CA66" s="122">
        <f t="shared" si="28"/>
        <v>0</v>
      </c>
      <c r="CB66" s="39" t="e">
        <f aca="true" t="shared" si="33" ref="CB66:CB73">SUM(BX66*7)</f>
        <v>#REF!</v>
      </c>
      <c r="CC66" s="40" t="e">
        <f aca="true" t="shared" si="34" ref="CC66:CC73">PRODUCT(BY66*5)</f>
        <v>#REF!</v>
      </c>
      <c r="CD66" s="40">
        <f aca="true" t="shared" si="35" ref="CD66:CD73">PRODUCT(BZ66*3)</f>
        <v>0</v>
      </c>
      <c r="CE66" s="41">
        <f aca="true" t="shared" si="36" ref="CE66:CE73">PRODUCT(CA66*1)</f>
        <v>0</v>
      </c>
      <c r="CF66" s="72"/>
      <c r="CG66" s="169"/>
      <c r="CH66" s="315"/>
      <c r="CI66" s="318"/>
      <c r="CJ66" s="57"/>
      <c r="CK66" s="57"/>
      <c r="CL66" s="15"/>
    </row>
    <row r="67" spans="1:90" ht="15" hidden="1" thickBot="1">
      <c r="A67" s="344"/>
      <c r="B67" s="76"/>
      <c r="C67" s="161" t="s">
        <v>58</v>
      </c>
      <c r="D67" s="364"/>
      <c r="E67" s="365"/>
      <c r="F67" s="366"/>
      <c r="G67" s="364"/>
      <c r="H67" s="365"/>
      <c r="I67" s="366"/>
      <c r="J67" s="364"/>
      <c r="K67" s="365"/>
      <c r="L67" s="366"/>
      <c r="M67" s="364"/>
      <c r="N67" s="365"/>
      <c r="O67" s="366"/>
      <c r="P67" s="364"/>
      <c r="Q67" s="365"/>
      <c r="R67" s="366"/>
      <c r="S67" s="364"/>
      <c r="T67" s="365"/>
      <c r="U67" s="366"/>
      <c r="V67" s="364"/>
      <c r="W67" s="365"/>
      <c r="X67" s="366"/>
      <c r="Y67" s="364"/>
      <c r="Z67" s="365"/>
      <c r="AA67" s="366"/>
      <c r="AB67" s="364"/>
      <c r="AC67" s="365"/>
      <c r="AD67" s="366"/>
      <c r="AE67" s="364"/>
      <c r="AF67" s="365"/>
      <c r="AG67" s="366"/>
      <c r="AH67" s="364"/>
      <c r="AI67" s="365"/>
      <c r="AJ67" s="366"/>
      <c r="AK67" s="364"/>
      <c r="AL67" s="365"/>
      <c r="AM67" s="366"/>
      <c r="AN67" s="364"/>
      <c r="AO67" s="365"/>
      <c r="AP67" s="366"/>
      <c r="AQ67" s="364"/>
      <c r="AR67" s="365"/>
      <c r="AS67" s="366"/>
      <c r="AT67" s="364"/>
      <c r="AU67" s="365"/>
      <c r="AV67" s="366"/>
      <c r="AW67" s="364"/>
      <c r="AX67" s="365"/>
      <c r="AY67" s="366"/>
      <c r="AZ67" s="364"/>
      <c r="BA67" s="365"/>
      <c r="BB67" s="366"/>
      <c r="BC67" s="364"/>
      <c r="BD67" s="365"/>
      <c r="BE67" s="366"/>
      <c r="BF67" s="364"/>
      <c r="BG67" s="365"/>
      <c r="BH67" s="366"/>
      <c r="BI67" s="364"/>
      <c r="BJ67" s="365"/>
      <c r="BK67" s="366"/>
      <c r="BL67" s="63"/>
      <c r="BM67" s="64"/>
      <c r="BN67" s="64"/>
      <c r="BO67" s="65"/>
      <c r="BP67" s="63"/>
      <c r="BQ67" s="64"/>
      <c r="BR67" s="64"/>
      <c r="BS67" s="65"/>
      <c r="BT67" s="63"/>
      <c r="BU67" s="64"/>
      <c r="BV67" s="64"/>
      <c r="BW67" s="201"/>
      <c r="BX67" s="210" t="e">
        <f>SUM(#REF!,#REF!,#REF!,#REF!,#REF!,#REF!,#REF!,AK67,AN67,BI67,BL67,BP67,BT67)</f>
        <v>#REF!</v>
      </c>
      <c r="BY67" s="121" t="e">
        <f>SUM(D67,S67,V67,Y67,AB67,AE67,AH67,#REF!,#REF!,#REF!,BM67,BQ67,BU67)</f>
        <v>#REF!</v>
      </c>
      <c r="BZ67" s="121">
        <f t="shared" si="27"/>
        <v>0</v>
      </c>
      <c r="CA67" s="122">
        <f t="shared" si="28"/>
        <v>0</v>
      </c>
      <c r="CB67" s="39" t="e">
        <f t="shared" si="33"/>
        <v>#REF!</v>
      </c>
      <c r="CC67" s="40" t="e">
        <f t="shared" si="34"/>
        <v>#REF!</v>
      </c>
      <c r="CD67" s="40">
        <f t="shared" si="35"/>
        <v>0</v>
      </c>
      <c r="CE67" s="41">
        <f t="shared" si="36"/>
        <v>0</v>
      </c>
      <c r="CF67" s="72"/>
      <c r="CG67" s="169"/>
      <c r="CH67" s="315"/>
      <c r="CI67" s="318"/>
      <c r="CJ67" s="57"/>
      <c r="CK67" s="57"/>
      <c r="CL67" s="15"/>
    </row>
    <row r="68" spans="1:89" ht="10.5" customHeight="1" hidden="1">
      <c r="A68" s="344"/>
      <c r="B68" s="76"/>
      <c r="C68" s="161" t="s">
        <v>15</v>
      </c>
      <c r="D68" s="364"/>
      <c r="E68" s="365"/>
      <c r="F68" s="366"/>
      <c r="G68" s="364"/>
      <c r="H68" s="365"/>
      <c r="I68" s="366"/>
      <c r="J68" s="364"/>
      <c r="K68" s="365"/>
      <c r="L68" s="366"/>
      <c r="M68" s="364"/>
      <c r="N68" s="365"/>
      <c r="O68" s="366"/>
      <c r="P68" s="364"/>
      <c r="Q68" s="365"/>
      <c r="R68" s="366"/>
      <c r="S68" s="364"/>
      <c r="T68" s="365"/>
      <c r="U68" s="366"/>
      <c r="V68" s="364"/>
      <c r="W68" s="365"/>
      <c r="X68" s="366"/>
      <c r="Y68" s="364"/>
      <c r="Z68" s="365"/>
      <c r="AA68" s="366"/>
      <c r="AB68" s="364"/>
      <c r="AC68" s="365"/>
      <c r="AD68" s="366"/>
      <c r="AE68" s="364"/>
      <c r="AF68" s="365"/>
      <c r="AG68" s="366"/>
      <c r="AH68" s="364"/>
      <c r="AI68" s="365"/>
      <c r="AJ68" s="366"/>
      <c r="AK68" s="364"/>
      <c r="AL68" s="365"/>
      <c r="AM68" s="366"/>
      <c r="AN68" s="364"/>
      <c r="AO68" s="365"/>
      <c r="AP68" s="366"/>
      <c r="AQ68" s="364"/>
      <c r="AR68" s="365"/>
      <c r="AS68" s="366"/>
      <c r="AT68" s="364"/>
      <c r="AU68" s="365"/>
      <c r="AV68" s="366"/>
      <c r="AW68" s="364"/>
      <c r="AX68" s="365"/>
      <c r="AY68" s="366"/>
      <c r="AZ68" s="364"/>
      <c r="BA68" s="365"/>
      <c r="BB68" s="366"/>
      <c r="BC68" s="364"/>
      <c r="BD68" s="365"/>
      <c r="BE68" s="366"/>
      <c r="BF68" s="364"/>
      <c r="BG68" s="365"/>
      <c r="BH68" s="366"/>
      <c r="BI68" s="364"/>
      <c r="BJ68" s="365"/>
      <c r="BK68" s="366"/>
      <c r="BL68" s="63"/>
      <c r="BM68" s="64"/>
      <c r="BN68" s="64"/>
      <c r="BO68" s="65"/>
      <c r="BP68" s="63"/>
      <c r="BQ68" s="64"/>
      <c r="BR68" s="64"/>
      <c r="BS68" s="65"/>
      <c r="BT68" s="63"/>
      <c r="BU68" s="64"/>
      <c r="BV68" s="64"/>
      <c r="BW68" s="201"/>
      <c r="BX68" s="210" t="e">
        <f>SUM(#REF!,#REF!,#REF!,#REF!,#REF!,#REF!,#REF!,AK68,AN68,BI68,BL68,BP68,BT68)</f>
        <v>#REF!</v>
      </c>
      <c r="BY68" s="121" t="e">
        <f>SUM(D68,S68,V68,Y68,AB68,AE68,AH68,#REF!,#REF!,#REF!,BM68,BQ68,BU68)</f>
        <v>#REF!</v>
      </c>
      <c r="BZ68" s="121">
        <f t="shared" si="27"/>
        <v>0</v>
      </c>
      <c r="CA68" s="122">
        <f t="shared" si="28"/>
        <v>0</v>
      </c>
      <c r="CB68" s="39" t="e">
        <f t="shared" si="33"/>
        <v>#REF!</v>
      </c>
      <c r="CC68" s="40" t="e">
        <f t="shared" si="34"/>
        <v>#REF!</v>
      </c>
      <c r="CD68" s="40">
        <f t="shared" si="35"/>
        <v>0</v>
      </c>
      <c r="CE68" s="41">
        <f t="shared" si="36"/>
        <v>0</v>
      </c>
      <c r="CF68" s="72"/>
      <c r="CG68" s="169"/>
      <c r="CH68" s="315"/>
      <c r="CI68" s="318"/>
      <c r="CJ68" s="17"/>
      <c r="CK68" s="17"/>
    </row>
    <row r="69" spans="1:89" ht="10.5" customHeight="1" hidden="1">
      <c r="A69" s="344"/>
      <c r="B69" s="76">
        <v>25</v>
      </c>
      <c r="C69" s="161" t="s">
        <v>19</v>
      </c>
      <c r="D69" s="364"/>
      <c r="E69" s="365"/>
      <c r="F69" s="366"/>
      <c r="G69" s="364"/>
      <c r="H69" s="365"/>
      <c r="I69" s="366"/>
      <c r="J69" s="364"/>
      <c r="K69" s="365"/>
      <c r="L69" s="366"/>
      <c r="M69" s="364"/>
      <c r="N69" s="365"/>
      <c r="O69" s="366"/>
      <c r="P69" s="364"/>
      <c r="Q69" s="365"/>
      <c r="R69" s="366"/>
      <c r="S69" s="364"/>
      <c r="T69" s="365"/>
      <c r="U69" s="366"/>
      <c r="V69" s="364"/>
      <c r="W69" s="365"/>
      <c r="X69" s="366"/>
      <c r="Y69" s="364"/>
      <c r="Z69" s="365"/>
      <c r="AA69" s="366"/>
      <c r="AB69" s="364"/>
      <c r="AC69" s="365"/>
      <c r="AD69" s="366"/>
      <c r="AE69" s="364"/>
      <c r="AF69" s="365"/>
      <c r="AG69" s="366"/>
      <c r="AH69" s="364"/>
      <c r="AI69" s="365"/>
      <c r="AJ69" s="366"/>
      <c r="AK69" s="364"/>
      <c r="AL69" s="365"/>
      <c r="AM69" s="366"/>
      <c r="AN69" s="364"/>
      <c r="AO69" s="365"/>
      <c r="AP69" s="366"/>
      <c r="AQ69" s="364"/>
      <c r="AR69" s="365"/>
      <c r="AS69" s="366"/>
      <c r="AT69" s="364"/>
      <c r="AU69" s="365"/>
      <c r="AV69" s="366"/>
      <c r="AW69" s="364"/>
      <c r="AX69" s="365"/>
      <c r="AY69" s="366"/>
      <c r="AZ69" s="364"/>
      <c r="BA69" s="365"/>
      <c r="BB69" s="366"/>
      <c r="BC69" s="364"/>
      <c r="BD69" s="365"/>
      <c r="BE69" s="366"/>
      <c r="BF69" s="364"/>
      <c r="BG69" s="365"/>
      <c r="BH69" s="366"/>
      <c r="BI69" s="364"/>
      <c r="BJ69" s="365"/>
      <c r="BK69" s="366"/>
      <c r="BL69" s="63"/>
      <c r="BM69" s="64"/>
      <c r="BN69" s="64"/>
      <c r="BO69" s="65"/>
      <c r="BP69" s="63"/>
      <c r="BQ69" s="64"/>
      <c r="BR69" s="64"/>
      <c r="BS69" s="65"/>
      <c r="BT69" s="63"/>
      <c r="BU69" s="64"/>
      <c r="BV69" s="64"/>
      <c r="BW69" s="201"/>
      <c r="BX69" s="210" t="e">
        <f>SUM(#REF!,#REF!,#REF!,#REF!,#REF!,#REF!,#REF!,AK69,AN69,BI69,BL69,BP69,BT69)</f>
        <v>#REF!</v>
      </c>
      <c r="BY69" s="121" t="e">
        <f>SUM(D69,S69,V69,Y69,AB69,AE69,AH69,#REF!,#REF!,#REF!,BM69,BQ69,BU69)</f>
        <v>#REF!</v>
      </c>
      <c r="BZ69" s="121">
        <f t="shared" si="27"/>
        <v>0</v>
      </c>
      <c r="CA69" s="122">
        <f t="shared" si="28"/>
        <v>0</v>
      </c>
      <c r="CB69" s="39" t="e">
        <f t="shared" si="33"/>
        <v>#REF!</v>
      </c>
      <c r="CC69" s="40" t="e">
        <f t="shared" si="34"/>
        <v>#REF!</v>
      </c>
      <c r="CD69" s="40">
        <f t="shared" si="35"/>
        <v>0</v>
      </c>
      <c r="CE69" s="41">
        <f t="shared" si="36"/>
        <v>0</v>
      </c>
      <c r="CF69" s="72"/>
      <c r="CG69" s="169"/>
      <c r="CH69" s="315"/>
      <c r="CI69" s="318"/>
      <c r="CJ69" s="17"/>
      <c r="CK69" s="17"/>
    </row>
    <row r="70" spans="1:89" ht="10.5" customHeight="1" hidden="1">
      <c r="A70" s="344"/>
      <c r="B70" s="76"/>
      <c r="C70" s="161" t="s">
        <v>85</v>
      </c>
      <c r="D70" s="364"/>
      <c r="E70" s="365"/>
      <c r="F70" s="366"/>
      <c r="G70" s="364"/>
      <c r="H70" s="365"/>
      <c r="I70" s="366"/>
      <c r="J70" s="364"/>
      <c r="K70" s="365"/>
      <c r="L70" s="366"/>
      <c r="M70" s="364"/>
      <c r="N70" s="365"/>
      <c r="O70" s="366"/>
      <c r="P70" s="364"/>
      <c r="Q70" s="365"/>
      <c r="R70" s="366"/>
      <c r="S70" s="364"/>
      <c r="T70" s="365"/>
      <c r="U70" s="366"/>
      <c r="V70" s="364"/>
      <c r="W70" s="365"/>
      <c r="X70" s="366"/>
      <c r="Y70" s="364"/>
      <c r="Z70" s="365"/>
      <c r="AA70" s="366"/>
      <c r="AB70" s="364"/>
      <c r="AC70" s="365"/>
      <c r="AD70" s="366"/>
      <c r="AE70" s="364"/>
      <c r="AF70" s="365"/>
      <c r="AG70" s="366"/>
      <c r="AH70" s="364"/>
      <c r="AI70" s="365"/>
      <c r="AJ70" s="366"/>
      <c r="AK70" s="364"/>
      <c r="AL70" s="365"/>
      <c r="AM70" s="366"/>
      <c r="AN70" s="364"/>
      <c r="AO70" s="365"/>
      <c r="AP70" s="366"/>
      <c r="AQ70" s="364"/>
      <c r="AR70" s="365"/>
      <c r="AS70" s="366"/>
      <c r="AT70" s="364"/>
      <c r="AU70" s="365"/>
      <c r="AV70" s="366"/>
      <c r="AW70" s="364"/>
      <c r="AX70" s="365"/>
      <c r="AY70" s="366"/>
      <c r="AZ70" s="364"/>
      <c r="BA70" s="365"/>
      <c r="BB70" s="366"/>
      <c r="BC70" s="364"/>
      <c r="BD70" s="365"/>
      <c r="BE70" s="366"/>
      <c r="BF70" s="364"/>
      <c r="BG70" s="365"/>
      <c r="BH70" s="366"/>
      <c r="BI70" s="364"/>
      <c r="BJ70" s="365"/>
      <c r="BK70" s="366"/>
      <c r="BL70" s="63"/>
      <c r="BM70" s="64"/>
      <c r="BN70" s="64"/>
      <c r="BO70" s="65"/>
      <c r="BP70" s="63"/>
      <c r="BQ70" s="64"/>
      <c r="BR70" s="64"/>
      <c r="BS70" s="65"/>
      <c r="BT70" s="63"/>
      <c r="BU70" s="64"/>
      <c r="BV70" s="64"/>
      <c r="BW70" s="201"/>
      <c r="BX70" s="210" t="e">
        <f>SUM(#REF!,#REF!,#REF!,#REF!,#REF!,#REF!,#REF!,AK70,AN70,BI70,BL70,BP70,BT70)</f>
        <v>#REF!</v>
      </c>
      <c r="BY70" s="121" t="e">
        <f>SUM(D70,S70,V70,Y70,AB70,AE70,AH70,#REF!,#REF!,#REF!,BM70,BQ70,BU70)</f>
        <v>#REF!</v>
      </c>
      <c r="BZ70" s="121">
        <f aca="true" t="shared" si="37" ref="BZ70:BZ89">SUM(E70,T70,W70,Z70,AC70,AF70,AI70,AL70,AO70,BJ70,BN70,BR70,BV70)</f>
        <v>0</v>
      </c>
      <c r="CA70" s="122">
        <f aca="true" t="shared" si="38" ref="CA70:CA89">SUM(F70,U70,AG70,AM70,X70,AA70,AD70,AJ70,AP70,BK70,BO70,BS70,BW70)</f>
        <v>0</v>
      </c>
      <c r="CB70" s="39" t="e">
        <f t="shared" si="33"/>
        <v>#REF!</v>
      </c>
      <c r="CC70" s="40" t="e">
        <f t="shared" si="34"/>
        <v>#REF!</v>
      </c>
      <c r="CD70" s="40">
        <f t="shared" si="35"/>
        <v>0</v>
      </c>
      <c r="CE70" s="41">
        <f t="shared" si="36"/>
        <v>0</v>
      </c>
      <c r="CF70" s="72"/>
      <c r="CG70" s="169" t="s">
        <v>146</v>
      </c>
      <c r="CH70" s="315"/>
      <c r="CI70" s="318"/>
      <c r="CJ70" s="17"/>
      <c r="CK70" s="17"/>
    </row>
    <row r="71" spans="1:89" ht="10.5" customHeight="1" hidden="1">
      <c r="A71" s="344"/>
      <c r="B71" s="76">
        <v>26</v>
      </c>
      <c r="C71" s="161" t="s">
        <v>30</v>
      </c>
      <c r="D71" s="364"/>
      <c r="E71" s="365"/>
      <c r="F71" s="366"/>
      <c r="G71" s="364"/>
      <c r="H71" s="365"/>
      <c r="I71" s="366"/>
      <c r="J71" s="364"/>
      <c r="K71" s="365"/>
      <c r="L71" s="366"/>
      <c r="M71" s="364"/>
      <c r="N71" s="365"/>
      <c r="O71" s="366"/>
      <c r="P71" s="364"/>
      <c r="Q71" s="365"/>
      <c r="R71" s="366"/>
      <c r="S71" s="364"/>
      <c r="T71" s="365"/>
      <c r="U71" s="366"/>
      <c r="V71" s="364"/>
      <c r="W71" s="365"/>
      <c r="X71" s="366"/>
      <c r="Y71" s="364"/>
      <c r="Z71" s="365"/>
      <c r="AA71" s="366"/>
      <c r="AB71" s="364"/>
      <c r="AC71" s="365"/>
      <c r="AD71" s="366"/>
      <c r="AE71" s="364"/>
      <c r="AF71" s="365"/>
      <c r="AG71" s="366"/>
      <c r="AH71" s="364"/>
      <c r="AI71" s="365"/>
      <c r="AJ71" s="366"/>
      <c r="AK71" s="364"/>
      <c r="AL71" s="365"/>
      <c r="AM71" s="366"/>
      <c r="AN71" s="364"/>
      <c r="AO71" s="365"/>
      <c r="AP71" s="366"/>
      <c r="AQ71" s="364"/>
      <c r="AR71" s="365"/>
      <c r="AS71" s="366"/>
      <c r="AT71" s="364"/>
      <c r="AU71" s="365"/>
      <c r="AV71" s="366"/>
      <c r="AW71" s="364"/>
      <c r="AX71" s="365"/>
      <c r="AY71" s="366"/>
      <c r="AZ71" s="364"/>
      <c r="BA71" s="365"/>
      <c r="BB71" s="366"/>
      <c r="BC71" s="364"/>
      <c r="BD71" s="365"/>
      <c r="BE71" s="366"/>
      <c r="BF71" s="364"/>
      <c r="BG71" s="365"/>
      <c r="BH71" s="366"/>
      <c r="BI71" s="364"/>
      <c r="BJ71" s="365"/>
      <c r="BK71" s="366"/>
      <c r="BL71" s="63"/>
      <c r="BM71" s="64"/>
      <c r="BN71" s="64"/>
      <c r="BO71" s="65"/>
      <c r="BP71" s="63"/>
      <c r="BQ71" s="64"/>
      <c r="BR71" s="64"/>
      <c r="BS71" s="65"/>
      <c r="BT71" s="63"/>
      <c r="BU71" s="64"/>
      <c r="BV71" s="64"/>
      <c r="BW71" s="201"/>
      <c r="BX71" s="210" t="e">
        <f>SUM(#REF!,#REF!,#REF!,#REF!,#REF!,#REF!,#REF!,AK71,AN71,BI71,BL71,BP71,BT71)</f>
        <v>#REF!</v>
      </c>
      <c r="BY71" s="121" t="e">
        <f>SUM(D71,S71,V71,Y71,AB71,AE71,AH71,#REF!,#REF!,#REF!,BM71,BQ71,BU71)</f>
        <v>#REF!</v>
      </c>
      <c r="BZ71" s="121">
        <f t="shared" si="37"/>
        <v>0</v>
      </c>
      <c r="CA71" s="122">
        <f t="shared" si="38"/>
        <v>0</v>
      </c>
      <c r="CB71" s="39" t="e">
        <f t="shared" si="33"/>
        <v>#REF!</v>
      </c>
      <c r="CC71" s="40" t="e">
        <f t="shared" si="34"/>
        <v>#REF!</v>
      </c>
      <c r="CD71" s="40">
        <f t="shared" si="35"/>
        <v>0</v>
      </c>
      <c r="CE71" s="41">
        <f t="shared" si="36"/>
        <v>0</v>
      </c>
      <c r="CF71" s="72"/>
      <c r="CG71" s="169"/>
      <c r="CH71" s="315"/>
      <c r="CI71" s="318"/>
      <c r="CJ71" s="17"/>
      <c r="CK71" s="17"/>
    </row>
    <row r="72" spans="1:89" ht="10.5" customHeight="1" hidden="1">
      <c r="A72" s="344"/>
      <c r="B72" s="76"/>
      <c r="C72" s="161" t="s">
        <v>31</v>
      </c>
      <c r="D72" s="364"/>
      <c r="E72" s="365"/>
      <c r="F72" s="366"/>
      <c r="G72" s="364"/>
      <c r="H72" s="365"/>
      <c r="I72" s="366"/>
      <c r="J72" s="364"/>
      <c r="K72" s="365"/>
      <c r="L72" s="366"/>
      <c r="M72" s="364"/>
      <c r="N72" s="365"/>
      <c r="O72" s="366"/>
      <c r="P72" s="364"/>
      <c r="Q72" s="365"/>
      <c r="R72" s="366"/>
      <c r="S72" s="364"/>
      <c r="T72" s="365"/>
      <c r="U72" s="366"/>
      <c r="V72" s="364"/>
      <c r="W72" s="365"/>
      <c r="X72" s="366"/>
      <c r="Y72" s="364"/>
      <c r="Z72" s="365"/>
      <c r="AA72" s="366"/>
      <c r="AB72" s="364"/>
      <c r="AC72" s="365"/>
      <c r="AD72" s="366"/>
      <c r="AE72" s="364"/>
      <c r="AF72" s="365"/>
      <c r="AG72" s="366"/>
      <c r="AH72" s="364"/>
      <c r="AI72" s="365"/>
      <c r="AJ72" s="366"/>
      <c r="AK72" s="364"/>
      <c r="AL72" s="365"/>
      <c r="AM72" s="366"/>
      <c r="AN72" s="364"/>
      <c r="AO72" s="365"/>
      <c r="AP72" s="366"/>
      <c r="AQ72" s="364"/>
      <c r="AR72" s="365"/>
      <c r="AS72" s="366"/>
      <c r="AT72" s="364"/>
      <c r="AU72" s="365"/>
      <c r="AV72" s="366"/>
      <c r="AW72" s="364"/>
      <c r="AX72" s="365"/>
      <c r="AY72" s="366"/>
      <c r="AZ72" s="364"/>
      <c r="BA72" s="365"/>
      <c r="BB72" s="366"/>
      <c r="BC72" s="364"/>
      <c r="BD72" s="365"/>
      <c r="BE72" s="366"/>
      <c r="BF72" s="364"/>
      <c r="BG72" s="365"/>
      <c r="BH72" s="366"/>
      <c r="BI72" s="364"/>
      <c r="BJ72" s="365"/>
      <c r="BK72" s="366"/>
      <c r="BL72" s="63"/>
      <c r="BM72" s="64"/>
      <c r="BN72" s="64"/>
      <c r="BO72" s="65"/>
      <c r="BP72" s="63"/>
      <c r="BQ72" s="64"/>
      <c r="BR72" s="64"/>
      <c r="BS72" s="65"/>
      <c r="BT72" s="63"/>
      <c r="BU72" s="64"/>
      <c r="BV72" s="64"/>
      <c r="BW72" s="201"/>
      <c r="BX72" s="210" t="e">
        <f>SUM(#REF!,#REF!,#REF!,#REF!,#REF!,#REF!,#REF!,AK72,AN72,BI72,BL72,BP72,BT72)</f>
        <v>#REF!</v>
      </c>
      <c r="BY72" s="121" t="e">
        <f>SUM(D72,S72,V72,Y72,AB72,AE72,AH72,#REF!,#REF!,#REF!,BM72,BQ72,BU72)</f>
        <v>#REF!</v>
      </c>
      <c r="BZ72" s="121">
        <f t="shared" si="37"/>
        <v>0</v>
      </c>
      <c r="CA72" s="122">
        <f t="shared" si="38"/>
        <v>0</v>
      </c>
      <c r="CB72" s="39" t="e">
        <f t="shared" si="33"/>
        <v>#REF!</v>
      </c>
      <c r="CC72" s="40" t="e">
        <f t="shared" si="34"/>
        <v>#REF!</v>
      </c>
      <c r="CD72" s="40">
        <f t="shared" si="35"/>
        <v>0</v>
      </c>
      <c r="CE72" s="41">
        <f t="shared" si="36"/>
        <v>0</v>
      </c>
      <c r="CF72" s="72"/>
      <c r="CG72" s="169"/>
      <c r="CH72" s="315"/>
      <c r="CI72" s="318"/>
      <c r="CJ72" s="17"/>
      <c r="CK72" s="17"/>
    </row>
    <row r="73" spans="1:89" ht="11.25" customHeight="1" hidden="1" thickBot="1">
      <c r="A73" s="344"/>
      <c r="B73" s="76"/>
      <c r="C73" s="161" t="s">
        <v>95</v>
      </c>
      <c r="D73" s="364"/>
      <c r="E73" s="365"/>
      <c r="F73" s="366"/>
      <c r="G73" s="364"/>
      <c r="H73" s="365"/>
      <c r="I73" s="366"/>
      <c r="J73" s="364"/>
      <c r="K73" s="365"/>
      <c r="L73" s="366"/>
      <c r="M73" s="364"/>
      <c r="N73" s="365"/>
      <c r="O73" s="366"/>
      <c r="P73" s="364"/>
      <c r="Q73" s="365"/>
      <c r="R73" s="366"/>
      <c r="S73" s="364"/>
      <c r="T73" s="365"/>
      <c r="U73" s="366"/>
      <c r="V73" s="364"/>
      <c r="W73" s="365"/>
      <c r="X73" s="366"/>
      <c r="Y73" s="364"/>
      <c r="Z73" s="365"/>
      <c r="AA73" s="366"/>
      <c r="AB73" s="364"/>
      <c r="AC73" s="365"/>
      <c r="AD73" s="366"/>
      <c r="AE73" s="364"/>
      <c r="AF73" s="365"/>
      <c r="AG73" s="366"/>
      <c r="AH73" s="364"/>
      <c r="AI73" s="365"/>
      <c r="AJ73" s="366"/>
      <c r="AK73" s="364"/>
      <c r="AL73" s="365"/>
      <c r="AM73" s="366"/>
      <c r="AN73" s="364"/>
      <c r="AO73" s="365"/>
      <c r="AP73" s="366"/>
      <c r="AQ73" s="364"/>
      <c r="AR73" s="365"/>
      <c r="AS73" s="366"/>
      <c r="AT73" s="364"/>
      <c r="AU73" s="365"/>
      <c r="AV73" s="366"/>
      <c r="AW73" s="364"/>
      <c r="AX73" s="365"/>
      <c r="AY73" s="366"/>
      <c r="AZ73" s="364"/>
      <c r="BA73" s="365"/>
      <c r="BB73" s="366"/>
      <c r="BC73" s="364"/>
      <c r="BD73" s="365"/>
      <c r="BE73" s="366"/>
      <c r="BF73" s="364"/>
      <c r="BG73" s="365"/>
      <c r="BH73" s="366"/>
      <c r="BI73" s="364"/>
      <c r="BJ73" s="365"/>
      <c r="BK73" s="366"/>
      <c r="BL73" s="63"/>
      <c r="BM73" s="64"/>
      <c r="BN73" s="64"/>
      <c r="BO73" s="65"/>
      <c r="BP73" s="63"/>
      <c r="BQ73" s="64"/>
      <c r="BR73" s="64"/>
      <c r="BS73" s="65"/>
      <c r="BT73" s="63"/>
      <c r="BU73" s="64"/>
      <c r="BV73" s="64"/>
      <c r="BW73" s="201"/>
      <c r="BX73" s="210" t="e">
        <f>SUM(#REF!,#REF!,#REF!,#REF!,#REF!,#REF!,#REF!,AK73,AN73,BI73,BL73,BP73,BT73)</f>
        <v>#REF!</v>
      </c>
      <c r="BY73" s="121" t="e">
        <f>SUM(D73,S73,V73,Y73,AB73,AE73,AH73,#REF!,#REF!,#REF!,BM73,BQ73,BU73)</f>
        <v>#REF!</v>
      </c>
      <c r="BZ73" s="121">
        <f t="shared" si="37"/>
        <v>0</v>
      </c>
      <c r="CA73" s="122">
        <f t="shared" si="38"/>
        <v>0</v>
      </c>
      <c r="CB73" s="39" t="e">
        <f t="shared" si="33"/>
        <v>#REF!</v>
      </c>
      <c r="CC73" s="40" t="e">
        <f t="shared" si="34"/>
        <v>#REF!</v>
      </c>
      <c r="CD73" s="40">
        <f t="shared" si="35"/>
        <v>0</v>
      </c>
      <c r="CE73" s="41">
        <f t="shared" si="36"/>
        <v>0</v>
      </c>
      <c r="CF73" s="72"/>
      <c r="CG73" s="169"/>
      <c r="CH73" s="315"/>
      <c r="CI73" s="318"/>
      <c r="CJ73" s="17"/>
      <c r="CK73" s="17"/>
    </row>
    <row r="74" spans="1:89" ht="11.25" customHeight="1" hidden="1">
      <c r="A74" s="344"/>
      <c r="B74" s="76"/>
      <c r="C74" s="161" t="s">
        <v>81</v>
      </c>
      <c r="D74" s="364"/>
      <c r="E74" s="365"/>
      <c r="F74" s="366"/>
      <c r="G74" s="364"/>
      <c r="H74" s="365"/>
      <c r="I74" s="366"/>
      <c r="J74" s="364"/>
      <c r="K74" s="365"/>
      <c r="L74" s="366"/>
      <c r="M74" s="364"/>
      <c r="N74" s="365"/>
      <c r="O74" s="366"/>
      <c r="P74" s="364"/>
      <c r="Q74" s="365"/>
      <c r="R74" s="366"/>
      <c r="S74" s="364"/>
      <c r="T74" s="365"/>
      <c r="U74" s="366"/>
      <c r="V74" s="364"/>
      <c r="W74" s="365"/>
      <c r="X74" s="366"/>
      <c r="Y74" s="364"/>
      <c r="Z74" s="365"/>
      <c r="AA74" s="366"/>
      <c r="AB74" s="364"/>
      <c r="AC74" s="365"/>
      <c r="AD74" s="366"/>
      <c r="AE74" s="364"/>
      <c r="AF74" s="365"/>
      <c r="AG74" s="366"/>
      <c r="AH74" s="364"/>
      <c r="AI74" s="365"/>
      <c r="AJ74" s="366"/>
      <c r="AK74" s="364"/>
      <c r="AL74" s="365"/>
      <c r="AM74" s="366"/>
      <c r="AN74" s="364"/>
      <c r="AO74" s="365"/>
      <c r="AP74" s="366"/>
      <c r="AQ74" s="364"/>
      <c r="AR74" s="365"/>
      <c r="AS74" s="366"/>
      <c r="AT74" s="364"/>
      <c r="AU74" s="365"/>
      <c r="AV74" s="366"/>
      <c r="AW74" s="364"/>
      <c r="AX74" s="365"/>
      <c r="AY74" s="366"/>
      <c r="AZ74" s="364"/>
      <c r="BA74" s="365"/>
      <c r="BB74" s="366"/>
      <c r="BC74" s="364"/>
      <c r="BD74" s="365"/>
      <c r="BE74" s="366"/>
      <c r="BF74" s="364"/>
      <c r="BG74" s="365"/>
      <c r="BH74" s="366"/>
      <c r="BI74" s="364"/>
      <c r="BJ74" s="365"/>
      <c r="BK74" s="366"/>
      <c r="BL74" s="63"/>
      <c r="BM74" s="64"/>
      <c r="BN74" s="64"/>
      <c r="BO74" s="65"/>
      <c r="BP74" s="63"/>
      <c r="BQ74" s="64"/>
      <c r="BR74" s="64"/>
      <c r="BS74" s="65"/>
      <c r="BT74" s="63"/>
      <c r="BU74" s="64"/>
      <c r="BV74" s="64"/>
      <c r="BW74" s="201"/>
      <c r="BX74" s="210" t="e">
        <f>SUM(#REF!,#REF!,#REF!,#REF!,#REF!,#REF!,#REF!,AK74,AN74,BI74,BL74,BP74,BT74)</f>
        <v>#REF!</v>
      </c>
      <c r="BY74" s="121" t="e">
        <f>SUM(D74,S74,V74,Y74,AB74,AE74,AH74,#REF!,#REF!,#REF!,BM74,BQ74,BU74)</f>
        <v>#REF!</v>
      </c>
      <c r="BZ74" s="121">
        <f t="shared" si="37"/>
        <v>0</v>
      </c>
      <c r="CA74" s="122">
        <f t="shared" si="38"/>
        <v>0</v>
      </c>
      <c r="CB74" s="39" t="e">
        <f>SUM(BX74*7)</f>
        <v>#REF!</v>
      </c>
      <c r="CC74" s="40" t="e">
        <f>PRODUCT(BY74*5)</f>
        <v>#REF!</v>
      </c>
      <c r="CD74" s="40">
        <f>PRODUCT(BZ74*3)</f>
        <v>0</v>
      </c>
      <c r="CE74" s="41">
        <f>PRODUCT(CA74*1)</f>
        <v>0</v>
      </c>
      <c r="CF74" s="72"/>
      <c r="CG74" s="169"/>
      <c r="CH74" s="315"/>
      <c r="CI74" s="318"/>
      <c r="CJ74" s="17"/>
      <c r="CK74" s="17"/>
    </row>
    <row r="75" spans="1:89" ht="11.25" customHeight="1" hidden="1">
      <c r="A75" s="344"/>
      <c r="B75" s="76"/>
      <c r="C75" s="162" t="s">
        <v>119</v>
      </c>
      <c r="D75" s="364"/>
      <c r="E75" s="365"/>
      <c r="F75" s="366"/>
      <c r="G75" s="364"/>
      <c r="H75" s="365"/>
      <c r="I75" s="366"/>
      <c r="J75" s="364"/>
      <c r="K75" s="365"/>
      <c r="L75" s="366"/>
      <c r="M75" s="364"/>
      <c r="N75" s="365"/>
      <c r="O75" s="366"/>
      <c r="P75" s="364"/>
      <c r="Q75" s="365"/>
      <c r="R75" s="366"/>
      <c r="S75" s="364"/>
      <c r="T75" s="365"/>
      <c r="U75" s="366"/>
      <c r="V75" s="364"/>
      <c r="W75" s="365"/>
      <c r="X75" s="366"/>
      <c r="Y75" s="364"/>
      <c r="Z75" s="365"/>
      <c r="AA75" s="366"/>
      <c r="AB75" s="364"/>
      <c r="AC75" s="365"/>
      <c r="AD75" s="366"/>
      <c r="AE75" s="364"/>
      <c r="AF75" s="365"/>
      <c r="AG75" s="366"/>
      <c r="AH75" s="364"/>
      <c r="AI75" s="365"/>
      <c r="AJ75" s="366"/>
      <c r="AK75" s="364"/>
      <c r="AL75" s="365"/>
      <c r="AM75" s="366"/>
      <c r="AN75" s="364"/>
      <c r="AO75" s="365"/>
      <c r="AP75" s="366"/>
      <c r="AQ75" s="364"/>
      <c r="AR75" s="365"/>
      <c r="AS75" s="366"/>
      <c r="AT75" s="364"/>
      <c r="AU75" s="365"/>
      <c r="AV75" s="366"/>
      <c r="AW75" s="364"/>
      <c r="AX75" s="365"/>
      <c r="AY75" s="366"/>
      <c r="AZ75" s="364"/>
      <c r="BA75" s="365"/>
      <c r="BB75" s="366"/>
      <c r="BC75" s="364"/>
      <c r="BD75" s="365"/>
      <c r="BE75" s="366"/>
      <c r="BF75" s="364"/>
      <c r="BG75" s="365"/>
      <c r="BH75" s="366"/>
      <c r="BI75" s="364"/>
      <c r="BJ75" s="365"/>
      <c r="BK75" s="366"/>
      <c r="BL75" s="63"/>
      <c r="BM75" s="64"/>
      <c r="BN75" s="64"/>
      <c r="BO75" s="65"/>
      <c r="BP75" s="63"/>
      <c r="BQ75" s="64"/>
      <c r="BR75" s="64"/>
      <c r="BS75" s="65"/>
      <c r="BT75" s="63"/>
      <c r="BU75" s="64"/>
      <c r="BV75" s="64"/>
      <c r="BW75" s="201"/>
      <c r="BX75" s="210" t="e">
        <f>SUM(#REF!,#REF!,#REF!,#REF!,#REF!,#REF!,#REF!,AK75,AN75,BI75,BL75,BP75,BT75)</f>
        <v>#REF!</v>
      </c>
      <c r="BY75" s="121" t="e">
        <f>SUM(D75,S75,V75,Y75,AB75,AE75,AH75,#REF!,#REF!,#REF!,BM75,BQ75,BU75)</f>
        <v>#REF!</v>
      </c>
      <c r="BZ75" s="121">
        <f t="shared" si="37"/>
        <v>0</v>
      </c>
      <c r="CA75" s="122">
        <f t="shared" si="38"/>
        <v>0</v>
      </c>
      <c r="CB75" s="39" t="e">
        <f>SUM(BX75*7)</f>
        <v>#REF!</v>
      </c>
      <c r="CC75" s="40" t="e">
        <f>PRODUCT(BY75*5)</f>
        <v>#REF!</v>
      </c>
      <c r="CD75" s="40">
        <f>PRODUCT(BZ75*3)</f>
        <v>0</v>
      </c>
      <c r="CE75" s="41">
        <f>PRODUCT(CA75*1)</f>
        <v>0</v>
      </c>
      <c r="CF75" s="72"/>
      <c r="CG75" s="169"/>
      <c r="CH75" s="315"/>
      <c r="CI75" s="318"/>
      <c r="CJ75" s="17"/>
      <c r="CK75" s="17"/>
    </row>
    <row r="76" spans="1:89" ht="11.25" customHeight="1" hidden="1">
      <c r="A76" s="344"/>
      <c r="B76" s="76"/>
      <c r="C76" s="161" t="s">
        <v>61</v>
      </c>
      <c r="D76" s="364"/>
      <c r="E76" s="365"/>
      <c r="F76" s="366"/>
      <c r="G76" s="364"/>
      <c r="H76" s="365"/>
      <c r="I76" s="366"/>
      <c r="J76" s="364"/>
      <c r="K76" s="365"/>
      <c r="L76" s="366"/>
      <c r="M76" s="364"/>
      <c r="N76" s="365"/>
      <c r="O76" s="366"/>
      <c r="P76" s="364"/>
      <c r="Q76" s="365"/>
      <c r="R76" s="366"/>
      <c r="S76" s="364"/>
      <c r="T76" s="365"/>
      <c r="U76" s="366"/>
      <c r="V76" s="364"/>
      <c r="W76" s="365"/>
      <c r="X76" s="366"/>
      <c r="Y76" s="364"/>
      <c r="Z76" s="365"/>
      <c r="AA76" s="366"/>
      <c r="AB76" s="364"/>
      <c r="AC76" s="365"/>
      <c r="AD76" s="366"/>
      <c r="AE76" s="364"/>
      <c r="AF76" s="365"/>
      <c r="AG76" s="366"/>
      <c r="AH76" s="364"/>
      <c r="AI76" s="365"/>
      <c r="AJ76" s="366"/>
      <c r="AK76" s="364"/>
      <c r="AL76" s="365"/>
      <c r="AM76" s="366"/>
      <c r="AN76" s="364"/>
      <c r="AO76" s="365"/>
      <c r="AP76" s="366"/>
      <c r="AQ76" s="364"/>
      <c r="AR76" s="365"/>
      <c r="AS76" s="366"/>
      <c r="AT76" s="364"/>
      <c r="AU76" s="365"/>
      <c r="AV76" s="366"/>
      <c r="AW76" s="364"/>
      <c r="AX76" s="365"/>
      <c r="AY76" s="366"/>
      <c r="AZ76" s="364"/>
      <c r="BA76" s="365"/>
      <c r="BB76" s="366"/>
      <c r="BC76" s="364"/>
      <c r="BD76" s="365"/>
      <c r="BE76" s="366"/>
      <c r="BF76" s="364"/>
      <c r="BG76" s="365"/>
      <c r="BH76" s="366"/>
      <c r="BI76" s="364"/>
      <c r="BJ76" s="365"/>
      <c r="BK76" s="366"/>
      <c r="BL76" s="63"/>
      <c r="BM76" s="64"/>
      <c r="BN76" s="64"/>
      <c r="BO76" s="65"/>
      <c r="BP76" s="63"/>
      <c r="BQ76" s="64"/>
      <c r="BR76" s="64"/>
      <c r="BS76" s="65"/>
      <c r="BT76" s="63"/>
      <c r="BU76" s="64"/>
      <c r="BV76" s="64"/>
      <c r="BW76" s="201"/>
      <c r="BX76" s="210" t="e">
        <f>SUM(#REF!,#REF!,#REF!,#REF!,#REF!,#REF!,#REF!,AK76,AN76,BI76,BL76,BP76,BT76)</f>
        <v>#REF!</v>
      </c>
      <c r="BY76" s="121" t="e">
        <f>SUM(D76,S76,V76,Y76,AB76,AE76,AH76,#REF!,#REF!,#REF!,BM76,BQ76,BU76)</f>
        <v>#REF!</v>
      </c>
      <c r="BZ76" s="121">
        <f t="shared" si="37"/>
        <v>0</v>
      </c>
      <c r="CA76" s="122">
        <f t="shared" si="38"/>
        <v>0</v>
      </c>
      <c r="CB76" s="39" t="e">
        <f>SUM(BX76*7)</f>
        <v>#REF!</v>
      </c>
      <c r="CC76" s="40" t="e">
        <f>PRODUCT(BY76*5)</f>
        <v>#REF!</v>
      </c>
      <c r="CD76" s="40">
        <f>PRODUCT(BZ76*3)</f>
        <v>0</v>
      </c>
      <c r="CE76" s="41">
        <f>PRODUCT(CA76*1)</f>
        <v>0</v>
      </c>
      <c r="CF76" s="72"/>
      <c r="CG76" s="169"/>
      <c r="CH76" s="315"/>
      <c r="CI76" s="318"/>
      <c r="CJ76" s="17"/>
      <c r="CK76" s="17"/>
    </row>
    <row r="77" spans="1:89" ht="11.25" customHeight="1" hidden="1" thickBot="1">
      <c r="A77" s="345"/>
      <c r="B77" s="167"/>
      <c r="C77" s="159" t="s">
        <v>51</v>
      </c>
      <c r="D77" s="364"/>
      <c r="E77" s="365"/>
      <c r="F77" s="366"/>
      <c r="G77" s="364"/>
      <c r="H77" s="365"/>
      <c r="I77" s="366"/>
      <c r="J77" s="364"/>
      <c r="K77" s="365"/>
      <c r="L77" s="366"/>
      <c r="M77" s="364"/>
      <c r="N77" s="365"/>
      <c r="O77" s="366"/>
      <c r="P77" s="364"/>
      <c r="Q77" s="365"/>
      <c r="R77" s="366"/>
      <c r="S77" s="364"/>
      <c r="T77" s="365"/>
      <c r="U77" s="366"/>
      <c r="V77" s="364"/>
      <c r="W77" s="365"/>
      <c r="X77" s="366"/>
      <c r="Y77" s="364"/>
      <c r="Z77" s="365"/>
      <c r="AA77" s="366"/>
      <c r="AB77" s="364"/>
      <c r="AC77" s="365"/>
      <c r="AD77" s="366"/>
      <c r="AE77" s="364"/>
      <c r="AF77" s="365"/>
      <c r="AG77" s="366"/>
      <c r="AH77" s="364"/>
      <c r="AI77" s="365"/>
      <c r="AJ77" s="366"/>
      <c r="AK77" s="364"/>
      <c r="AL77" s="365"/>
      <c r="AM77" s="366"/>
      <c r="AN77" s="364"/>
      <c r="AO77" s="365"/>
      <c r="AP77" s="366"/>
      <c r="AQ77" s="364"/>
      <c r="AR77" s="365"/>
      <c r="AS77" s="366"/>
      <c r="AT77" s="364"/>
      <c r="AU77" s="365"/>
      <c r="AV77" s="366"/>
      <c r="AW77" s="364"/>
      <c r="AX77" s="365"/>
      <c r="AY77" s="366"/>
      <c r="AZ77" s="364"/>
      <c r="BA77" s="365"/>
      <c r="BB77" s="366"/>
      <c r="BC77" s="364"/>
      <c r="BD77" s="365"/>
      <c r="BE77" s="366"/>
      <c r="BF77" s="364"/>
      <c r="BG77" s="365"/>
      <c r="BH77" s="366"/>
      <c r="BI77" s="364"/>
      <c r="BJ77" s="365"/>
      <c r="BK77" s="366"/>
      <c r="BL77" s="185"/>
      <c r="BM77" s="183"/>
      <c r="BN77" s="183"/>
      <c r="BO77" s="184"/>
      <c r="BP77" s="185"/>
      <c r="BQ77" s="183"/>
      <c r="BR77" s="183"/>
      <c r="BS77" s="184"/>
      <c r="BT77" s="185"/>
      <c r="BU77" s="183"/>
      <c r="BV77" s="183"/>
      <c r="BW77" s="207"/>
      <c r="BX77" s="211" t="e">
        <f>SUM(#REF!,#REF!,#REF!,#REF!,#REF!,#REF!,#REF!,AK77,AN77,BI77,BL77,BP77,BT77)</f>
        <v>#REF!</v>
      </c>
      <c r="BY77" s="187" t="e">
        <f>SUM(D77,S77,V77,Y77,AB77,AE77,AH77,#REF!,#REF!,#REF!,BM77,BQ77,BU77)</f>
        <v>#REF!</v>
      </c>
      <c r="BZ77" s="187">
        <f t="shared" si="37"/>
        <v>0</v>
      </c>
      <c r="CA77" s="188">
        <f t="shared" si="38"/>
        <v>0</v>
      </c>
      <c r="CB77" s="186" t="e">
        <f>SUM(BX77*7)</f>
        <v>#REF!</v>
      </c>
      <c r="CC77" s="187" t="e">
        <f>PRODUCT(BY77*5)</f>
        <v>#REF!</v>
      </c>
      <c r="CD77" s="187">
        <f>PRODUCT(BZ77*3)</f>
        <v>0</v>
      </c>
      <c r="CE77" s="188">
        <f>PRODUCT(CA77*1)</f>
        <v>0</v>
      </c>
      <c r="CF77" s="72"/>
      <c r="CG77" s="170"/>
      <c r="CH77" s="316"/>
      <c r="CI77" s="319"/>
      <c r="CJ77" s="17"/>
      <c r="CK77" s="17"/>
    </row>
    <row r="78" spans="1:89" ht="11.25" customHeight="1" hidden="1">
      <c r="A78" s="346" t="s">
        <v>113</v>
      </c>
      <c r="B78" s="75"/>
      <c r="C78" s="160" t="s">
        <v>89</v>
      </c>
      <c r="D78" s="364"/>
      <c r="E78" s="365"/>
      <c r="F78" s="366"/>
      <c r="G78" s="364"/>
      <c r="H78" s="365"/>
      <c r="I78" s="366"/>
      <c r="J78" s="364"/>
      <c r="K78" s="365"/>
      <c r="L78" s="366"/>
      <c r="M78" s="364"/>
      <c r="N78" s="365"/>
      <c r="O78" s="366"/>
      <c r="P78" s="364"/>
      <c r="Q78" s="365"/>
      <c r="R78" s="366"/>
      <c r="S78" s="364"/>
      <c r="T78" s="365"/>
      <c r="U78" s="366"/>
      <c r="V78" s="364"/>
      <c r="W78" s="365"/>
      <c r="X78" s="366"/>
      <c r="Y78" s="364"/>
      <c r="Z78" s="365"/>
      <c r="AA78" s="366"/>
      <c r="AB78" s="364"/>
      <c r="AC78" s="365"/>
      <c r="AD78" s="366"/>
      <c r="AE78" s="364"/>
      <c r="AF78" s="365"/>
      <c r="AG78" s="366"/>
      <c r="AH78" s="364"/>
      <c r="AI78" s="365"/>
      <c r="AJ78" s="366"/>
      <c r="AK78" s="364"/>
      <c r="AL78" s="365"/>
      <c r="AM78" s="366"/>
      <c r="AN78" s="364"/>
      <c r="AO78" s="365"/>
      <c r="AP78" s="366"/>
      <c r="AQ78" s="364"/>
      <c r="AR78" s="365"/>
      <c r="AS78" s="366"/>
      <c r="AT78" s="364"/>
      <c r="AU78" s="365"/>
      <c r="AV78" s="366"/>
      <c r="AW78" s="364"/>
      <c r="AX78" s="365"/>
      <c r="AY78" s="366"/>
      <c r="AZ78" s="364"/>
      <c r="BA78" s="365"/>
      <c r="BB78" s="366"/>
      <c r="BC78" s="364"/>
      <c r="BD78" s="365"/>
      <c r="BE78" s="366"/>
      <c r="BF78" s="364"/>
      <c r="BG78" s="365"/>
      <c r="BH78" s="366"/>
      <c r="BI78" s="364"/>
      <c r="BJ78" s="365"/>
      <c r="BK78" s="366"/>
      <c r="BL78" s="48"/>
      <c r="BM78" s="49"/>
      <c r="BN78" s="49"/>
      <c r="BO78" s="50"/>
      <c r="BP78" s="48"/>
      <c r="BQ78" s="49"/>
      <c r="BR78" s="49"/>
      <c r="BS78" s="50"/>
      <c r="BT78" s="48"/>
      <c r="BU78" s="49"/>
      <c r="BV78" s="49"/>
      <c r="BW78" s="206"/>
      <c r="BX78" s="200" t="e">
        <f>SUM(#REF!,#REF!,#REF!,#REF!,#REF!,#REF!,#REF!,AK78,AN78,BI78,BL78,BP78,BT78)</f>
        <v>#REF!</v>
      </c>
      <c r="BY78" s="46" t="e">
        <f>SUM(D78,S78,V78,Y78,AB78,AE78,AH78,#REF!,#REF!,#REF!,BM78,BQ78,BU78)</f>
        <v>#REF!</v>
      </c>
      <c r="BZ78" s="46">
        <f t="shared" si="37"/>
        <v>0</v>
      </c>
      <c r="CA78" s="47">
        <f t="shared" si="38"/>
        <v>0</v>
      </c>
      <c r="CB78" s="45" t="e">
        <f>SUM(BX78*7)</f>
        <v>#REF!</v>
      </c>
      <c r="CC78" s="46" t="e">
        <f>PRODUCT(BY78*5)</f>
        <v>#REF!</v>
      </c>
      <c r="CD78" s="46">
        <f>PRODUCT(BZ78*3)</f>
        <v>0</v>
      </c>
      <c r="CE78" s="47">
        <f>PRODUCT(CA78*1)</f>
        <v>0</v>
      </c>
      <c r="CF78" s="74"/>
      <c r="CG78" s="182"/>
      <c r="CH78" s="320">
        <f>SUM(CF78:CF87)</f>
        <v>0</v>
      </c>
      <c r="CI78" s="321">
        <v>10</v>
      </c>
      <c r="CJ78" s="17"/>
      <c r="CK78" s="17"/>
    </row>
    <row r="79" spans="1:89" ht="11.25" customHeight="1" hidden="1">
      <c r="A79" s="347"/>
      <c r="B79" s="76"/>
      <c r="C79" s="161" t="s">
        <v>97</v>
      </c>
      <c r="D79" s="364"/>
      <c r="E79" s="365"/>
      <c r="F79" s="366"/>
      <c r="G79" s="364"/>
      <c r="H79" s="365"/>
      <c r="I79" s="366"/>
      <c r="J79" s="364"/>
      <c r="K79" s="365"/>
      <c r="L79" s="366"/>
      <c r="M79" s="364"/>
      <c r="N79" s="365"/>
      <c r="O79" s="366"/>
      <c r="P79" s="364"/>
      <c r="Q79" s="365"/>
      <c r="R79" s="366"/>
      <c r="S79" s="364"/>
      <c r="T79" s="365"/>
      <c r="U79" s="366"/>
      <c r="V79" s="364"/>
      <c r="W79" s="365"/>
      <c r="X79" s="366"/>
      <c r="Y79" s="364"/>
      <c r="Z79" s="365"/>
      <c r="AA79" s="366"/>
      <c r="AB79" s="364"/>
      <c r="AC79" s="365"/>
      <c r="AD79" s="366"/>
      <c r="AE79" s="364"/>
      <c r="AF79" s="365"/>
      <c r="AG79" s="366"/>
      <c r="AH79" s="364"/>
      <c r="AI79" s="365"/>
      <c r="AJ79" s="366"/>
      <c r="AK79" s="364"/>
      <c r="AL79" s="365"/>
      <c r="AM79" s="366"/>
      <c r="AN79" s="364"/>
      <c r="AO79" s="365"/>
      <c r="AP79" s="366"/>
      <c r="AQ79" s="364"/>
      <c r="AR79" s="365"/>
      <c r="AS79" s="366"/>
      <c r="AT79" s="364"/>
      <c r="AU79" s="365"/>
      <c r="AV79" s="366"/>
      <c r="AW79" s="364"/>
      <c r="AX79" s="365"/>
      <c r="AY79" s="366"/>
      <c r="AZ79" s="364"/>
      <c r="BA79" s="365"/>
      <c r="BB79" s="366"/>
      <c r="BC79" s="364"/>
      <c r="BD79" s="365"/>
      <c r="BE79" s="366"/>
      <c r="BF79" s="364"/>
      <c r="BG79" s="365"/>
      <c r="BH79" s="366"/>
      <c r="BI79" s="364"/>
      <c r="BJ79" s="365"/>
      <c r="BK79" s="366"/>
      <c r="BL79" s="63"/>
      <c r="BM79" s="64"/>
      <c r="BN79" s="64"/>
      <c r="BO79" s="65"/>
      <c r="BP79" s="63"/>
      <c r="BQ79" s="64"/>
      <c r="BR79" s="64"/>
      <c r="BS79" s="65"/>
      <c r="BT79" s="63"/>
      <c r="BU79" s="64"/>
      <c r="BV79" s="64"/>
      <c r="BW79" s="201"/>
      <c r="BX79" s="210" t="e">
        <f>SUM(#REF!,#REF!,#REF!,#REF!,#REF!,#REF!,#REF!,AK79,AN79,BI79,BL79,BP79,BT79)</f>
        <v>#REF!</v>
      </c>
      <c r="BY79" s="121" t="e">
        <f>SUM(D79,S79,V79,Y79,AB79,AE79,AH79,#REF!,#REF!,#REF!,BM79,BQ79,BU79)</f>
        <v>#REF!</v>
      </c>
      <c r="BZ79" s="121">
        <f t="shared" si="37"/>
        <v>0</v>
      </c>
      <c r="CA79" s="122">
        <f t="shared" si="38"/>
        <v>0</v>
      </c>
      <c r="CB79" s="39" t="e">
        <f aca="true" t="shared" si="39" ref="CB79:CB86">SUM(BX79*7)</f>
        <v>#REF!</v>
      </c>
      <c r="CC79" s="40" t="e">
        <f aca="true" t="shared" si="40" ref="CC79:CC86">PRODUCT(BY79*5)</f>
        <v>#REF!</v>
      </c>
      <c r="CD79" s="40">
        <f aca="true" t="shared" si="41" ref="CD79:CD86">PRODUCT(BZ79*3)</f>
        <v>0</v>
      </c>
      <c r="CE79" s="41">
        <f aca="true" t="shared" si="42" ref="CE79:CE86">PRODUCT(CA79*1)</f>
        <v>0</v>
      </c>
      <c r="CF79" s="72"/>
      <c r="CG79" s="169"/>
      <c r="CH79" s="315"/>
      <c r="CI79" s="322"/>
      <c r="CJ79" s="17"/>
      <c r="CK79" s="17"/>
    </row>
    <row r="80" spans="1:89" ht="10.5" customHeight="1" hidden="1">
      <c r="A80" s="347"/>
      <c r="B80" s="76">
        <v>27</v>
      </c>
      <c r="C80" s="161" t="s">
        <v>17</v>
      </c>
      <c r="D80" s="364"/>
      <c r="E80" s="365"/>
      <c r="F80" s="366"/>
      <c r="G80" s="364"/>
      <c r="H80" s="365"/>
      <c r="I80" s="366"/>
      <c r="J80" s="364"/>
      <c r="K80" s="365"/>
      <c r="L80" s="366"/>
      <c r="M80" s="364"/>
      <c r="N80" s="365"/>
      <c r="O80" s="366"/>
      <c r="P80" s="364"/>
      <c r="Q80" s="365"/>
      <c r="R80" s="366"/>
      <c r="S80" s="364"/>
      <c r="T80" s="365"/>
      <c r="U80" s="366"/>
      <c r="V80" s="364"/>
      <c r="W80" s="365"/>
      <c r="X80" s="366"/>
      <c r="Y80" s="364"/>
      <c r="Z80" s="365"/>
      <c r="AA80" s="366"/>
      <c r="AB80" s="364"/>
      <c r="AC80" s="365"/>
      <c r="AD80" s="366"/>
      <c r="AE80" s="364"/>
      <c r="AF80" s="365"/>
      <c r="AG80" s="366"/>
      <c r="AH80" s="364"/>
      <c r="AI80" s="365"/>
      <c r="AJ80" s="366"/>
      <c r="AK80" s="364"/>
      <c r="AL80" s="365"/>
      <c r="AM80" s="366"/>
      <c r="AN80" s="364"/>
      <c r="AO80" s="365"/>
      <c r="AP80" s="366"/>
      <c r="AQ80" s="364"/>
      <c r="AR80" s="365"/>
      <c r="AS80" s="366"/>
      <c r="AT80" s="364"/>
      <c r="AU80" s="365"/>
      <c r="AV80" s="366"/>
      <c r="AW80" s="364"/>
      <c r="AX80" s="365"/>
      <c r="AY80" s="366"/>
      <c r="AZ80" s="364"/>
      <c r="BA80" s="365"/>
      <c r="BB80" s="366"/>
      <c r="BC80" s="364"/>
      <c r="BD80" s="365"/>
      <c r="BE80" s="366"/>
      <c r="BF80" s="364"/>
      <c r="BG80" s="365"/>
      <c r="BH80" s="366"/>
      <c r="BI80" s="364"/>
      <c r="BJ80" s="365"/>
      <c r="BK80" s="366"/>
      <c r="BL80" s="63"/>
      <c r="BM80" s="64"/>
      <c r="BN80" s="64"/>
      <c r="BO80" s="65"/>
      <c r="BP80" s="63"/>
      <c r="BQ80" s="64"/>
      <c r="BR80" s="64"/>
      <c r="BS80" s="65"/>
      <c r="BT80" s="63"/>
      <c r="BU80" s="64"/>
      <c r="BV80" s="64"/>
      <c r="BW80" s="201"/>
      <c r="BX80" s="210" t="e">
        <f>SUM(#REF!,#REF!,#REF!,#REF!,#REF!,#REF!,#REF!,AK80,AN80,BI80,BL80,BP80,BT80)</f>
        <v>#REF!</v>
      </c>
      <c r="BY80" s="121" t="e">
        <f>SUM(D80,S80,V80,Y80,AB80,AE80,AH80,#REF!,#REF!,#REF!,BM80,BQ80,BU80)</f>
        <v>#REF!</v>
      </c>
      <c r="BZ80" s="121">
        <f t="shared" si="37"/>
        <v>0</v>
      </c>
      <c r="CA80" s="122">
        <f t="shared" si="38"/>
        <v>0</v>
      </c>
      <c r="CB80" s="39" t="e">
        <f t="shared" si="39"/>
        <v>#REF!</v>
      </c>
      <c r="CC80" s="40" t="e">
        <f t="shared" si="40"/>
        <v>#REF!</v>
      </c>
      <c r="CD80" s="40">
        <f t="shared" si="41"/>
        <v>0</v>
      </c>
      <c r="CE80" s="41">
        <f t="shared" si="42"/>
        <v>0</v>
      </c>
      <c r="CF80" s="72"/>
      <c r="CG80" s="169"/>
      <c r="CH80" s="315"/>
      <c r="CI80" s="322"/>
      <c r="CJ80" s="17"/>
      <c r="CK80" s="17"/>
    </row>
    <row r="81" spans="1:89" ht="10.5" customHeight="1" hidden="1">
      <c r="A81" s="347"/>
      <c r="B81" s="76">
        <v>28</v>
      </c>
      <c r="C81" s="161" t="s">
        <v>99</v>
      </c>
      <c r="D81" s="364"/>
      <c r="E81" s="365"/>
      <c r="F81" s="366"/>
      <c r="G81" s="364"/>
      <c r="H81" s="365"/>
      <c r="I81" s="366"/>
      <c r="J81" s="364"/>
      <c r="K81" s="365"/>
      <c r="L81" s="366"/>
      <c r="M81" s="364"/>
      <c r="N81" s="365"/>
      <c r="O81" s="366"/>
      <c r="P81" s="364"/>
      <c r="Q81" s="365"/>
      <c r="R81" s="366"/>
      <c r="S81" s="364"/>
      <c r="T81" s="365"/>
      <c r="U81" s="366"/>
      <c r="V81" s="364"/>
      <c r="W81" s="365"/>
      <c r="X81" s="366"/>
      <c r="Y81" s="364"/>
      <c r="Z81" s="365"/>
      <c r="AA81" s="366"/>
      <c r="AB81" s="364"/>
      <c r="AC81" s="365"/>
      <c r="AD81" s="366"/>
      <c r="AE81" s="364"/>
      <c r="AF81" s="365"/>
      <c r="AG81" s="366"/>
      <c r="AH81" s="364"/>
      <c r="AI81" s="365"/>
      <c r="AJ81" s="366"/>
      <c r="AK81" s="364"/>
      <c r="AL81" s="365"/>
      <c r="AM81" s="366"/>
      <c r="AN81" s="364"/>
      <c r="AO81" s="365"/>
      <c r="AP81" s="366"/>
      <c r="AQ81" s="364"/>
      <c r="AR81" s="365"/>
      <c r="AS81" s="366"/>
      <c r="AT81" s="364"/>
      <c r="AU81" s="365"/>
      <c r="AV81" s="366"/>
      <c r="AW81" s="364"/>
      <c r="AX81" s="365"/>
      <c r="AY81" s="366"/>
      <c r="AZ81" s="364"/>
      <c r="BA81" s="365"/>
      <c r="BB81" s="366"/>
      <c r="BC81" s="364"/>
      <c r="BD81" s="365"/>
      <c r="BE81" s="366"/>
      <c r="BF81" s="364"/>
      <c r="BG81" s="365"/>
      <c r="BH81" s="366"/>
      <c r="BI81" s="364"/>
      <c r="BJ81" s="365"/>
      <c r="BK81" s="366"/>
      <c r="BL81" s="63"/>
      <c r="BM81" s="64"/>
      <c r="BN81" s="64"/>
      <c r="BO81" s="65"/>
      <c r="BP81" s="63"/>
      <c r="BQ81" s="64"/>
      <c r="BR81" s="64"/>
      <c r="BS81" s="65"/>
      <c r="BT81" s="63"/>
      <c r="BU81" s="64"/>
      <c r="BV81" s="64"/>
      <c r="BW81" s="201"/>
      <c r="BX81" s="210" t="e">
        <f>SUM(#REF!,#REF!,#REF!,#REF!,#REF!,#REF!,#REF!,AK81,AN81,BI81,BL81,BP81,BT81)</f>
        <v>#REF!</v>
      </c>
      <c r="BY81" s="121" t="e">
        <f>SUM(D81,S81,V81,Y81,AB81,AE81,AH81,#REF!,#REF!,#REF!,BM81,BQ81,BU81)</f>
        <v>#REF!</v>
      </c>
      <c r="BZ81" s="121">
        <f t="shared" si="37"/>
        <v>0</v>
      </c>
      <c r="CA81" s="122">
        <f t="shared" si="38"/>
        <v>0</v>
      </c>
      <c r="CB81" s="39" t="e">
        <f t="shared" si="39"/>
        <v>#REF!</v>
      </c>
      <c r="CC81" s="40" t="e">
        <f t="shared" si="40"/>
        <v>#REF!</v>
      </c>
      <c r="CD81" s="40">
        <f t="shared" si="41"/>
        <v>0</v>
      </c>
      <c r="CE81" s="41">
        <f t="shared" si="42"/>
        <v>0</v>
      </c>
      <c r="CF81" s="72"/>
      <c r="CG81" s="169"/>
      <c r="CH81" s="315"/>
      <c r="CI81" s="322"/>
      <c r="CJ81" s="17"/>
      <c r="CK81" s="17"/>
    </row>
    <row r="82" spans="1:89" ht="10.5" customHeight="1" hidden="1">
      <c r="A82" s="347"/>
      <c r="B82" s="76">
        <v>29</v>
      </c>
      <c r="C82" s="161" t="s">
        <v>25</v>
      </c>
      <c r="D82" s="364"/>
      <c r="E82" s="365"/>
      <c r="F82" s="366"/>
      <c r="G82" s="364"/>
      <c r="H82" s="365"/>
      <c r="I82" s="366"/>
      <c r="J82" s="364"/>
      <c r="K82" s="365"/>
      <c r="L82" s="366"/>
      <c r="M82" s="364"/>
      <c r="N82" s="365"/>
      <c r="O82" s="366"/>
      <c r="P82" s="364"/>
      <c r="Q82" s="365"/>
      <c r="R82" s="366"/>
      <c r="S82" s="364"/>
      <c r="T82" s="365"/>
      <c r="U82" s="366"/>
      <c r="V82" s="364"/>
      <c r="W82" s="365"/>
      <c r="X82" s="366"/>
      <c r="Y82" s="364"/>
      <c r="Z82" s="365"/>
      <c r="AA82" s="366"/>
      <c r="AB82" s="364"/>
      <c r="AC82" s="365"/>
      <c r="AD82" s="366"/>
      <c r="AE82" s="364"/>
      <c r="AF82" s="365"/>
      <c r="AG82" s="366"/>
      <c r="AH82" s="364"/>
      <c r="AI82" s="365"/>
      <c r="AJ82" s="366"/>
      <c r="AK82" s="364"/>
      <c r="AL82" s="365"/>
      <c r="AM82" s="366"/>
      <c r="AN82" s="364"/>
      <c r="AO82" s="365"/>
      <c r="AP82" s="366"/>
      <c r="AQ82" s="364"/>
      <c r="AR82" s="365"/>
      <c r="AS82" s="366"/>
      <c r="AT82" s="364"/>
      <c r="AU82" s="365"/>
      <c r="AV82" s="366"/>
      <c r="AW82" s="364"/>
      <c r="AX82" s="365"/>
      <c r="AY82" s="366"/>
      <c r="AZ82" s="364"/>
      <c r="BA82" s="365"/>
      <c r="BB82" s="366"/>
      <c r="BC82" s="364"/>
      <c r="BD82" s="365"/>
      <c r="BE82" s="366"/>
      <c r="BF82" s="364"/>
      <c r="BG82" s="365"/>
      <c r="BH82" s="366"/>
      <c r="BI82" s="364"/>
      <c r="BJ82" s="365"/>
      <c r="BK82" s="366"/>
      <c r="BL82" s="63"/>
      <c r="BM82" s="64"/>
      <c r="BN82" s="64"/>
      <c r="BO82" s="65"/>
      <c r="BP82" s="63"/>
      <c r="BQ82" s="64"/>
      <c r="BR82" s="64"/>
      <c r="BS82" s="65"/>
      <c r="BT82" s="63"/>
      <c r="BU82" s="64"/>
      <c r="BV82" s="64"/>
      <c r="BW82" s="201"/>
      <c r="BX82" s="210" t="e">
        <f>SUM(#REF!,#REF!,#REF!,#REF!,#REF!,#REF!,#REF!,AK82,AN82,BI82,BL82,BP82,BT82)</f>
        <v>#REF!</v>
      </c>
      <c r="BY82" s="121" t="e">
        <f>SUM(D82,S82,V82,Y82,AB82,AE82,AH82,#REF!,#REF!,#REF!,BM82,BQ82,BU82)</f>
        <v>#REF!</v>
      </c>
      <c r="BZ82" s="121">
        <f t="shared" si="37"/>
        <v>0</v>
      </c>
      <c r="CA82" s="122">
        <f t="shared" si="38"/>
        <v>0</v>
      </c>
      <c r="CB82" s="39" t="e">
        <f t="shared" si="39"/>
        <v>#REF!</v>
      </c>
      <c r="CC82" s="40" t="e">
        <f t="shared" si="40"/>
        <v>#REF!</v>
      </c>
      <c r="CD82" s="40">
        <f t="shared" si="41"/>
        <v>0</v>
      </c>
      <c r="CE82" s="41">
        <f t="shared" si="42"/>
        <v>0</v>
      </c>
      <c r="CF82" s="72"/>
      <c r="CG82" s="169"/>
      <c r="CH82" s="315"/>
      <c r="CI82" s="322"/>
      <c r="CJ82" s="17"/>
      <c r="CK82" s="17"/>
    </row>
    <row r="83" spans="1:89" ht="12" customHeight="1" hidden="1">
      <c r="A83" s="347"/>
      <c r="B83" s="76">
        <v>30</v>
      </c>
      <c r="C83" s="161" t="s">
        <v>86</v>
      </c>
      <c r="D83" s="364"/>
      <c r="E83" s="365"/>
      <c r="F83" s="366"/>
      <c r="G83" s="364"/>
      <c r="H83" s="365"/>
      <c r="I83" s="366"/>
      <c r="J83" s="364"/>
      <c r="K83" s="365"/>
      <c r="L83" s="366"/>
      <c r="M83" s="364"/>
      <c r="N83" s="365"/>
      <c r="O83" s="366"/>
      <c r="P83" s="364"/>
      <c r="Q83" s="365"/>
      <c r="R83" s="366"/>
      <c r="S83" s="364"/>
      <c r="T83" s="365"/>
      <c r="U83" s="366"/>
      <c r="V83" s="364"/>
      <c r="W83" s="365"/>
      <c r="X83" s="366"/>
      <c r="Y83" s="364"/>
      <c r="Z83" s="365"/>
      <c r="AA83" s="366"/>
      <c r="AB83" s="364"/>
      <c r="AC83" s="365"/>
      <c r="AD83" s="366"/>
      <c r="AE83" s="364"/>
      <c r="AF83" s="365"/>
      <c r="AG83" s="366"/>
      <c r="AH83" s="364"/>
      <c r="AI83" s="365"/>
      <c r="AJ83" s="366"/>
      <c r="AK83" s="364"/>
      <c r="AL83" s="365"/>
      <c r="AM83" s="366"/>
      <c r="AN83" s="364"/>
      <c r="AO83" s="365"/>
      <c r="AP83" s="366"/>
      <c r="AQ83" s="364"/>
      <c r="AR83" s="365"/>
      <c r="AS83" s="366"/>
      <c r="AT83" s="364"/>
      <c r="AU83" s="365"/>
      <c r="AV83" s="366"/>
      <c r="AW83" s="364"/>
      <c r="AX83" s="365"/>
      <c r="AY83" s="366"/>
      <c r="AZ83" s="364"/>
      <c r="BA83" s="365"/>
      <c r="BB83" s="366"/>
      <c r="BC83" s="364"/>
      <c r="BD83" s="365"/>
      <c r="BE83" s="366"/>
      <c r="BF83" s="364"/>
      <c r="BG83" s="365"/>
      <c r="BH83" s="366"/>
      <c r="BI83" s="364"/>
      <c r="BJ83" s="365"/>
      <c r="BK83" s="366"/>
      <c r="BL83" s="63"/>
      <c r="BM83" s="64"/>
      <c r="BN83" s="64"/>
      <c r="BO83" s="65"/>
      <c r="BP83" s="63"/>
      <c r="BQ83" s="64"/>
      <c r="BR83" s="64"/>
      <c r="BS83" s="65"/>
      <c r="BT83" s="63"/>
      <c r="BU83" s="64"/>
      <c r="BV83" s="64"/>
      <c r="BW83" s="201"/>
      <c r="BX83" s="210" t="e">
        <f>SUM(#REF!,#REF!,#REF!,#REF!,#REF!,#REF!,#REF!,AK83,AN83,BI83,BL83,BP83,BT83)</f>
        <v>#REF!</v>
      </c>
      <c r="BY83" s="121" t="e">
        <f>SUM(D83,S83,V83,Y83,AB83,AE83,AH83,#REF!,#REF!,#REF!,BM83,BQ83,BU83)</f>
        <v>#REF!</v>
      </c>
      <c r="BZ83" s="121">
        <f t="shared" si="37"/>
        <v>0</v>
      </c>
      <c r="CA83" s="122">
        <f t="shared" si="38"/>
        <v>0</v>
      </c>
      <c r="CB83" s="39" t="e">
        <f t="shared" si="39"/>
        <v>#REF!</v>
      </c>
      <c r="CC83" s="40" t="e">
        <f t="shared" si="40"/>
        <v>#REF!</v>
      </c>
      <c r="CD83" s="40">
        <f t="shared" si="41"/>
        <v>0</v>
      </c>
      <c r="CE83" s="41">
        <f t="shared" si="42"/>
        <v>0</v>
      </c>
      <c r="CF83" s="72"/>
      <c r="CG83" s="236"/>
      <c r="CH83" s="315"/>
      <c r="CI83" s="322"/>
      <c r="CJ83" s="17"/>
      <c r="CK83" s="17"/>
    </row>
    <row r="84" spans="1:89" ht="11.25" customHeight="1" hidden="1">
      <c r="A84" s="347"/>
      <c r="B84" s="76">
        <v>81</v>
      </c>
      <c r="C84" s="161" t="s">
        <v>105</v>
      </c>
      <c r="D84" s="364"/>
      <c r="E84" s="365"/>
      <c r="F84" s="366"/>
      <c r="G84" s="364"/>
      <c r="H84" s="365"/>
      <c r="I84" s="366"/>
      <c r="J84" s="364"/>
      <c r="K84" s="365"/>
      <c r="L84" s="366"/>
      <c r="M84" s="364"/>
      <c r="N84" s="365"/>
      <c r="O84" s="366"/>
      <c r="P84" s="364"/>
      <c r="Q84" s="365"/>
      <c r="R84" s="366"/>
      <c r="S84" s="364"/>
      <c r="T84" s="365"/>
      <c r="U84" s="366"/>
      <c r="V84" s="364"/>
      <c r="W84" s="365"/>
      <c r="X84" s="366"/>
      <c r="Y84" s="364"/>
      <c r="Z84" s="365"/>
      <c r="AA84" s="366"/>
      <c r="AB84" s="364"/>
      <c r="AC84" s="365"/>
      <c r="AD84" s="366"/>
      <c r="AE84" s="364"/>
      <c r="AF84" s="365"/>
      <c r="AG84" s="366"/>
      <c r="AH84" s="364"/>
      <c r="AI84" s="365"/>
      <c r="AJ84" s="366"/>
      <c r="AK84" s="364"/>
      <c r="AL84" s="365"/>
      <c r="AM84" s="366"/>
      <c r="AN84" s="364"/>
      <c r="AO84" s="365"/>
      <c r="AP84" s="366"/>
      <c r="AQ84" s="364"/>
      <c r="AR84" s="365"/>
      <c r="AS84" s="366"/>
      <c r="AT84" s="364"/>
      <c r="AU84" s="365"/>
      <c r="AV84" s="366"/>
      <c r="AW84" s="364"/>
      <c r="AX84" s="365"/>
      <c r="AY84" s="366"/>
      <c r="AZ84" s="364"/>
      <c r="BA84" s="365"/>
      <c r="BB84" s="366"/>
      <c r="BC84" s="364"/>
      <c r="BD84" s="365"/>
      <c r="BE84" s="366"/>
      <c r="BF84" s="364"/>
      <c r="BG84" s="365"/>
      <c r="BH84" s="366"/>
      <c r="BI84" s="364"/>
      <c r="BJ84" s="365"/>
      <c r="BK84" s="366"/>
      <c r="BL84" s="63"/>
      <c r="BM84" s="64"/>
      <c r="BN84" s="64"/>
      <c r="BO84" s="65"/>
      <c r="BP84" s="63"/>
      <c r="BQ84" s="64"/>
      <c r="BR84" s="64"/>
      <c r="BS84" s="65"/>
      <c r="BT84" s="63"/>
      <c r="BU84" s="64"/>
      <c r="BV84" s="64"/>
      <c r="BW84" s="201"/>
      <c r="BX84" s="210" t="e">
        <f>SUM(#REF!,#REF!,#REF!,#REF!,#REF!,#REF!,#REF!,AK84,AN84,BI84,BL84,BP84,BT84)</f>
        <v>#REF!</v>
      </c>
      <c r="BY84" s="121" t="e">
        <f>SUM(D84,S84,V84,Y84,AB84,AE84,AH84,#REF!,#REF!,#REF!,BM84,BQ84,BU84)</f>
        <v>#REF!</v>
      </c>
      <c r="BZ84" s="121">
        <f t="shared" si="37"/>
        <v>0</v>
      </c>
      <c r="CA84" s="122">
        <f t="shared" si="38"/>
        <v>0</v>
      </c>
      <c r="CB84" s="39" t="e">
        <f t="shared" si="39"/>
        <v>#REF!</v>
      </c>
      <c r="CC84" s="40" t="e">
        <f t="shared" si="40"/>
        <v>#REF!</v>
      </c>
      <c r="CD84" s="40">
        <f t="shared" si="41"/>
        <v>0</v>
      </c>
      <c r="CE84" s="41">
        <f t="shared" si="42"/>
        <v>0</v>
      </c>
      <c r="CF84" s="72"/>
      <c r="CG84" s="169"/>
      <c r="CH84" s="315"/>
      <c r="CI84" s="322"/>
      <c r="CJ84" s="17"/>
      <c r="CK84" s="17"/>
    </row>
    <row r="85" spans="1:89" ht="12" customHeight="1" hidden="1">
      <c r="A85" s="347"/>
      <c r="B85" s="76">
        <v>82</v>
      </c>
      <c r="C85" s="161" t="s">
        <v>39</v>
      </c>
      <c r="D85" s="364"/>
      <c r="E85" s="365"/>
      <c r="F85" s="366"/>
      <c r="G85" s="364"/>
      <c r="H85" s="365"/>
      <c r="I85" s="366"/>
      <c r="J85" s="364"/>
      <c r="K85" s="365"/>
      <c r="L85" s="366"/>
      <c r="M85" s="364"/>
      <c r="N85" s="365"/>
      <c r="O85" s="366"/>
      <c r="P85" s="364"/>
      <c r="Q85" s="365"/>
      <c r="R85" s="366"/>
      <c r="S85" s="364"/>
      <c r="T85" s="365"/>
      <c r="U85" s="366"/>
      <c r="V85" s="364"/>
      <c r="W85" s="365"/>
      <c r="X85" s="366"/>
      <c r="Y85" s="364"/>
      <c r="Z85" s="365"/>
      <c r="AA85" s="366"/>
      <c r="AB85" s="364"/>
      <c r="AC85" s="365"/>
      <c r="AD85" s="366"/>
      <c r="AE85" s="364"/>
      <c r="AF85" s="365"/>
      <c r="AG85" s="366"/>
      <c r="AH85" s="364"/>
      <c r="AI85" s="365"/>
      <c r="AJ85" s="366"/>
      <c r="AK85" s="364"/>
      <c r="AL85" s="365"/>
      <c r="AM85" s="366"/>
      <c r="AN85" s="364"/>
      <c r="AO85" s="365"/>
      <c r="AP85" s="366"/>
      <c r="AQ85" s="364"/>
      <c r="AR85" s="365"/>
      <c r="AS85" s="366"/>
      <c r="AT85" s="364"/>
      <c r="AU85" s="365"/>
      <c r="AV85" s="366"/>
      <c r="AW85" s="364"/>
      <c r="AX85" s="365"/>
      <c r="AY85" s="366"/>
      <c r="AZ85" s="364"/>
      <c r="BA85" s="365"/>
      <c r="BB85" s="366"/>
      <c r="BC85" s="364"/>
      <c r="BD85" s="365"/>
      <c r="BE85" s="366"/>
      <c r="BF85" s="364"/>
      <c r="BG85" s="365"/>
      <c r="BH85" s="366"/>
      <c r="BI85" s="364"/>
      <c r="BJ85" s="365"/>
      <c r="BK85" s="366"/>
      <c r="BL85" s="63"/>
      <c r="BM85" s="64"/>
      <c r="BN85" s="64"/>
      <c r="BO85" s="65"/>
      <c r="BP85" s="63"/>
      <c r="BQ85" s="64"/>
      <c r="BR85" s="64"/>
      <c r="BS85" s="65"/>
      <c r="BT85" s="63"/>
      <c r="BU85" s="64"/>
      <c r="BV85" s="64"/>
      <c r="BW85" s="201"/>
      <c r="BX85" s="210" t="e">
        <f>SUM(#REF!,#REF!,#REF!,#REF!,#REF!,#REF!,#REF!,AK85,AN85,BI85,BL85,BP85,BT85)</f>
        <v>#REF!</v>
      </c>
      <c r="BY85" s="121" t="e">
        <f>SUM(D85,S85,V85,Y85,AB85,AE85,AH85,#REF!,#REF!,#REF!,BM85,BQ85,BU85)</f>
        <v>#REF!</v>
      </c>
      <c r="BZ85" s="121">
        <f t="shared" si="37"/>
        <v>0</v>
      </c>
      <c r="CA85" s="122">
        <f t="shared" si="38"/>
        <v>0</v>
      </c>
      <c r="CB85" s="39" t="e">
        <f t="shared" si="39"/>
        <v>#REF!</v>
      </c>
      <c r="CC85" s="40" t="e">
        <f t="shared" si="40"/>
        <v>#REF!</v>
      </c>
      <c r="CD85" s="40">
        <f t="shared" si="41"/>
        <v>0</v>
      </c>
      <c r="CE85" s="41">
        <f t="shared" si="42"/>
        <v>0</v>
      </c>
      <c r="CF85" s="72"/>
      <c r="CG85" s="169"/>
      <c r="CH85" s="315"/>
      <c r="CI85" s="322"/>
      <c r="CJ85" s="17"/>
      <c r="CK85" s="17"/>
    </row>
    <row r="86" spans="1:89" ht="11.25" customHeight="1" hidden="1" thickBot="1">
      <c r="A86" s="347"/>
      <c r="B86" s="76">
        <v>83</v>
      </c>
      <c r="C86" s="161" t="s">
        <v>88</v>
      </c>
      <c r="D86" s="364"/>
      <c r="E86" s="365"/>
      <c r="F86" s="366"/>
      <c r="G86" s="364"/>
      <c r="H86" s="365"/>
      <c r="I86" s="366"/>
      <c r="J86" s="364"/>
      <c r="K86" s="365"/>
      <c r="L86" s="366"/>
      <c r="M86" s="364"/>
      <c r="N86" s="365"/>
      <c r="O86" s="366"/>
      <c r="P86" s="364"/>
      <c r="Q86" s="365"/>
      <c r="R86" s="366"/>
      <c r="S86" s="364"/>
      <c r="T86" s="365"/>
      <c r="U86" s="366"/>
      <c r="V86" s="364"/>
      <c r="W86" s="365"/>
      <c r="X86" s="366"/>
      <c r="Y86" s="364"/>
      <c r="Z86" s="365"/>
      <c r="AA86" s="366"/>
      <c r="AB86" s="364"/>
      <c r="AC86" s="365"/>
      <c r="AD86" s="366"/>
      <c r="AE86" s="364"/>
      <c r="AF86" s="365"/>
      <c r="AG86" s="366"/>
      <c r="AH86" s="364"/>
      <c r="AI86" s="365"/>
      <c r="AJ86" s="366"/>
      <c r="AK86" s="364"/>
      <c r="AL86" s="365"/>
      <c r="AM86" s="366"/>
      <c r="AN86" s="364"/>
      <c r="AO86" s="365"/>
      <c r="AP86" s="366"/>
      <c r="AQ86" s="364"/>
      <c r="AR86" s="365"/>
      <c r="AS86" s="366"/>
      <c r="AT86" s="364"/>
      <c r="AU86" s="365"/>
      <c r="AV86" s="366"/>
      <c r="AW86" s="364"/>
      <c r="AX86" s="365"/>
      <c r="AY86" s="366"/>
      <c r="AZ86" s="364"/>
      <c r="BA86" s="365"/>
      <c r="BB86" s="366"/>
      <c r="BC86" s="364"/>
      <c r="BD86" s="365"/>
      <c r="BE86" s="366"/>
      <c r="BF86" s="364"/>
      <c r="BG86" s="365"/>
      <c r="BH86" s="366"/>
      <c r="BI86" s="364"/>
      <c r="BJ86" s="365"/>
      <c r="BK86" s="366"/>
      <c r="BL86" s="63"/>
      <c r="BM86" s="64"/>
      <c r="BN86" s="64"/>
      <c r="BO86" s="65"/>
      <c r="BP86" s="63"/>
      <c r="BQ86" s="64"/>
      <c r="BR86" s="64"/>
      <c r="BS86" s="65"/>
      <c r="BT86" s="63"/>
      <c r="BU86" s="64"/>
      <c r="BV86" s="64"/>
      <c r="BW86" s="201"/>
      <c r="BX86" s="210" t="e">
        <f>SUM(#REF!,#REF!,#REF!,#REF!,#REF!,#REF!,#REF!,AK86,AN86,BI86,BL86,BP86,BT86)</f>
        <v>#REF!</v>
      </c>
      <c r="BY86" s="121" t="e">
        <f>SUM(D86,S86,V86,Y86,AB86,AE86,AH86,#REF!,#REF!,#REF!,BM86,BQ86,BU86)</f>
        <v>#REF!</v>
      </c>
      <c r="BZ86" s="121">
        <f t="shared" si="37"/>
        <v>0</v>
      </c>
      <c r="CA86" s="122">
        <f t="shared" si="38"/>
        <v>0</v>
      </c>
      <c r="CB86" s="39" t="e">
        <f t="shared" si="39"/>
        <v>#REF!</v>
      </c>
      <c r="CC86" s="40" t="e">
        <f t="shared" si="40"/>
        <v>#REF!</v>
      </c>
      <c r="CD86" s="40">
        <f t="shared" si="41"/>
        <v>0</v>
      </c>
      <c r="CE86" s="41">
        <f t="shared" si="42"/>
        <v>0</v>
      </c>
      <c r="CF86" s="72"/>
      <c r="CG86" s="169"/>
      <c r="CH86" s="315"/>
      <c r="CI86" s="322"/>
      <c r="CJ86" s="17"/>
      <c r="CK86" s="17"/>
    </row>
    <row r="87" spans="1:89" ht="12" customHeight="1" hidden="1" thickBot="1">
      <c r="A87" s="348"/>
      <c r="B87" s="167">
        <v>84</v>
      </c>
      <c r="C87" s="159" t="s">
        <v>103</v>
      </c>
      <c r="D87" s="364"/>
      <c r="E87" s="365"/>
      <c r="F87" s="366"/>
      <c r="G87" s="364"/>
      <c r="H87" s="365"/>
      <c r="I87" s="366"/>
      <c r="J87" s="364"/>
      <c r="K87" s="365"/>
      <c r="L87" s="366"/>
      <c r="M87" s="364"/>
      <c r="N87" s="365"/>
      <c r="O87" s="366"/>
      <c r="P87" s="364"/>
      <c r="Q87" s="365"/>
      <c r="R87" s="366"/>
      <c r="S87" s="364"/>
      <c r="T87" s="365"/>
      <c r="U87" s="366"/>
      <c r="V87" s="364"/>
      <c r="W87" s="365"/>
      <c r="X87" s="366"/>
      <c r="Y87" s="364"/>
      <c r="Z87" s="365"/>
      <c r="AA87" s="366"/>
      <c r="AB87" s="364"/>
      <c r="AC87" s="365"/>
      <c r="AD87" s="366"/>
      <c r="AE87" s="364"/>
      <c r="AF87" s="365"/>
      <c r="AG87" s="366"/>
      <c r="AH87" s="364"/>
      <c r="AI87" s="365"/>
      <c r="AJ87" s="366"/>
      <c r="AK87" s="364"/>
      <c r="AL87" s="365"/>
      <c r="AM87" s="366"/>
      <c r="AN87" s="364"/>
      <c r="AO87" s="365"/>
      <c r="AP87" s="366"/>
      <c r="AQ87" s="364"/>
      <c r="AR87" s="365"/>
      <c r="AS87" s="366"/>
      <c r="AT87" s="364"/>
      <c r="AU87" s="365"/>
      <c r="AV87" s="366"/>
      <c r="AW87" s="364"/>
      <c r="AX87" s="365"/>
      <c r="AY87" s="366"/>
      <c r="AZ87" s="364"/>
      <c r="BA87" s="365"/>
      <c r="BB87" s="366"/>
      <c r="BC87" s="364"/>
      <c r="BD87" s="365"/>
      <c r="BE87" s="366"/>
      <c r="BF87" s="364"/>
      <c r="BG87" s="365"/>
      <c r="BH87" s="366"/>
      <c r="BI87" s="364"/>
      <c r="BJ87" s="365"/>
      <c r="BK87" s="366"/>
      <c r="BL87" s="69"/>
      <c r="BM87" s="70"/>
      <c r="BN87" s="70"/>
      <c r="BO87" s="71"/>
      <c r="BP87" s="69"/>
      <c r="BQ87" s="70"/>
      <c r="BR87" s="70"/>
      <c r="BS87" s="71"/>
      <c r="BT87" s="69"/>
      <c r="BU87" s="70"/>
      <c r="BV87" s="70"/>
      <c r="BW87" s="203"/>
      <c r="BX87" s="211" t="e">
        <f>SUM(#REF!,#REF!,#REF!,#REF!,#REF!,#REF!,#REF!,AK87,AN87,BI87,BL87,BP87,BT87)</f>
        <v>#REF!</v>
      </c>
      <c r="BY87" s="187" t="e">
        <f>SUM(D87,S87,V87,Y87,AB87,AE87,AH87,#REF!,#REF!,#REF!,BM87,BQ87,BU87)</f>
        <v>#REF!</v>
      </c>
      <c r="BZ87" s="187">
        <f t="shared" si="37"/>
        <v>0</v>
      </c>
      <c r="CA87" s="188">
        <f t="shared" si="38"/>
        <v>0</v>
      </c>
      <c r="CB87" s="42" t="e">
        <f>SUM(BX87*7)</f>
        <v>#REF!</v>
      </c>
      <c r="CC87" s="43" t="e">
        <f>PRODUCT(BY87*5)</f>
        <v>#REF!</v>
      </c>
      <c r="CD87" s="43">
        <f>PRODUCT(BZ87*3)</f>
        <v>0</v>
      </c>
      <c r="CE87" s="44">
        <f>PRODUCT(CA87*1)</f>
        <v>0</v>
      </c>
      <c r="CF87" s="77"/>
      <c r="CG87" s="189"/>
      <c r="CH87" s="316"/>
      <c r="CI87" s="323"/>
      <c r="CJ87" s="17"/>
      <c r="CK87" s="17"/>
    </row>
    <row r="88" spans="2:89" ht="15" hidden="1" thickBot="1">
      <c r="B88" s="379" t="s">
        <v>4</v>
      </c>
      <c r="C88" s="380"/>
      <c r="D88" s="364"/>
      <c r="E88" s="365"/>
      <c r="F88" s="366"/>
      <c r="G88" s="364"/>
      <c r="H88" s="365"/>
      <c r="I88" s="366"/>
      <c r="J88" s="364"/>
      <c r="K88" s="365"/>
      <c r="L88" s="366"/>
      <c r="M88" s="364"/>
      <c r="N88" s="365"/>
      <c r="O88" s="366"/>
      <c r="P88" s="364"/>
      <c r="Q88" s="365"/>
      <c r="R88" s="366"/>
      <c r="S88" s="364"/>
      <c r="T88" s="365"/>
      <c r="U88" s="366"/>
      <c r="V88" s="364"/>
      <c r="W88" s="365"/>
      <c r="X88" s="366"/>
      <c r="Y88" s="364"/>
      <c r="Z88" s="365"/>
      <c r="AA88" s="366"/>
      <c r="AB88" s="364"/>
      <c r="AC88" s="365"/>
      <c r="AD88" s="366"/>
      <c r="AE88" s="364"/>
      <c r="AF88" s="365"/>
      <c r="AG88" s="366"/>
      <c r="AH88" s="364"/>
      <c r="AI88" s="365"/>
      <c r="AJ88" s="366"/>
      <c r="AK88" s="364"/>
      <c r="AL88" s="365"/>
      <c r="AM88" s="366"/>
      <c r="AN88" s="364"/>
      <c r="AO88" s="365"/>
      <c r="AP88" s="366"/>
      <c r="AQ88" s="364"/>
      <c r="AR88" s="365"/>
      <c r="AS88" s="366"/>
      <c r="AT88" s="364"/>
      <c r="AU88" s="365"/>
      <c r="AV88" s="366"/>
      <c r="AW88" s="364"/>
      <c r="AX88" s="365"/>
      <c r="AY88" s="366"/>
      <c r="AZ88" s="364"/>
      <c r="BA88" s="365"/>
      <c r="BB88" s="366"/>
      <c r="BC88" s="364"/>
      <c r="BD88" s="365"/>
      <c r="BE88" s="366"/>
      <c r="BF88" s="364"/>
      <c r="BG88" s="365"/>
      <c r="BH88" s="366"/>
      <c r="BI88" s="364"/>
      <c r="BJ88" s="365"/>
      <c r="BK88" s="366"/>
      <c r="BL88" s="190"/>
      <c r="BM88" s="191"/>
      <c r="BN88" s="191"/>
      <c r="BO88" s="192"/>
      <c r="BP88" s="190"/>
      <c r="BQ88" s="191"/>
      <c r="BR88" s="191"/>
      <c r="BS88" s="192"/>
      <c r="BT88" s="190"/>
      <c r="BU88" s="191"/>
      <c r="BV88" s="191"/>
      <c r="BW88" s="208"/>
      <c r="BX88" s="212" t="e">
        <f>SUM(#REF!,#REF!,#REF!,#REF!,#REF!,#REF!,#REF!,AK88,AN88,BI88,BL88,BP88,BT88)</f>
        <v>#REF!</v>
      </c>
      <c r="BY88" s="194" t="e">
        <f>SUM(D88,S88,V88,Y88,AB88,AE88,AH88,#REF!,#REF!,#REF!,BM88,BQ88,BU88)</f>
        <v>#REF!</v>
      </c>
      <c r="BZ88" s="194">
        <f t="shared" si="37"/>
        <v>0</v>
      </c>
      <c r="CA88" s="195">
        <f t="shared" si="38"/>
        <v>0</v>
      </c>
      <c r="CB88" s="193" t="e">
        <f>SUM(BX88*7)</f>
        <v>#REF!</v>
      </c>
      <c r="CC88" s="194" t="e">
        <f>PRODUCT(BY88*5)</f>
        <v>#REF!</v>
      </c>
      <c r="CD88" s="194">
        <f>PRODUCT(BZ88*3)</f>
        <v>0</v>
      </c>
      <c r="CE88" s="195">
        <f>PRODUCT(CA88*1)</f>
        <v>0</v>
      </c>
      <c r="CF88" s="196"/>
      <c r="CG88" s="197"/>
      <c r="CH88" s="198">
        <f>CF88</f>
        <v>0</v>
      </c>
      <c r="CI88" s="199">
        <v>2</v>
      </c>
      <c r="CJ88" s="17"/>
      <c r="CK88" s="17"/>
    </row>
    <row r="89" spans="2:89" ht="15" hidden="1" thickBot="1">
      <c r="B89" s="379" t="s">
        <v>109</v>
      </c>
      <c r="C89" s="380"/>
      <c r="D89" s="364"/>
      <c r="E89" s="365"/>
      <c r="F89" s="366"/>
      <c r="G89" s="364"/>
      <c r="H89" s="365"/>
      <c r="I89" s="366"/>
      <c r="J89" s="364"/>
      <c r="K89" s="365"/>
      <c r="L89" s="366"/>
      <c r="M89" s="364"/>
      <c r="N89" s="365"/>
      <c r="O89" s="366"/>
      <c r="P89" s="364"/>
      <c r="Q89" s="365"/>
      <c r="R89" s="366"/>
      <c r="S89" s="364"/>
      <c r="T89" s="365"/>
      <c r="U89" s="366"/>
      <c r="V89" s="364"/>
      <c r="W89" s="365"/>
      <c r="X89" s="366"/>
      <c r="Y89" s="364"/>
      <c r="Z89" s="365"/>
      <c r="AA89" s="366"/>
      <c r="AB89" s="364"/>
      <c r="AC89" s="365"/>
      <c r="AD89" s="366"/>
      <c r="AE89" s="364"/>
      <c r="AF89" s="365"/>
      <c r="AG89" s="366"/>
      <c r="AH89" s="364"/>
      <c r="AI89" s="365"/>
      <c r="AJ89" s="366"/>
      <c r="AK89" s="364"/>
      <c r="AL89" s="365"/>
      <c r="AM89" s="366"/>
      <c r="AN89" s="364"/>
      <c r="AO89" s="365"/>
      <c r="AP89" s="366"/>
      <c r="AQ89" s="364"/>
      <c r="AR89" s="365"/>
      <c r="AS89" s="366"/>
      <c r="AT89" s="364"/>
      <c r="AU89" s="365"/>
      <c r="AV89" s="366"/>
      <c r="AW89" s="364"/>
      <c r="AX89" s="365"/>
      <c r="AY89" s="366"/>
      <c r="AZ89" s="364"/>
      <c r="BA89" s="365"/>
      <c r="BB89" s="366"/>
      <c r="BC89" s="364"/>
      <c r="BD89" s="365"/>
      <c r="BE89" s="366"/>
      <c r="BF89" s="364"/>
      <c r="BG89" s="365"/>
      <c r="BH89" s="366"/>
      <c r="BI89" s="364"/>
      <c r="BJ89" s="365"/>
      <c r="BK89" s="366"/>
      <c r="BL89" s="190"/>
      <c r="BM89" s="191"/>
      <c r="BN89" s="191"/>
      <c r="BO89" s="192"/>
      <c r="BP89" s="190"/>
      <c r="BQ89" s="191"/>
      <c r="BR89" s="191"/>
      <c r="BS89" s="192"/>
      <c r="BT89" s="190"/>
      <c r="BU89" s="191"/>
      <c r="BV89" s="191"/>
      <c r="BW89" s="208"/>
      <c r="BX89" s="212" t="e">
        <f>SUM(#REF!,#REF!,#REF!,#REF!,#REF!,#REF!,#REF!,AK89,AN89,BI89,BL89,BP89,BT89)</f>
        <v>#REF!</v>
      </c>
      <c r="BY89" s="194" t="e">
        <f>SUM(D89,S89,V89,Y89,AB89,AE89,AH89,#REF!,#REF!,#REF!,BM89,BQ89,BU89)</f>
        <v>#REF!</v>
      </c>
      <c r="BZ89" s="194">
        <f t="shared" si="37"/>
        <v>0</v>
      </c>
      <c r="CA89" s="195">
        <f t="shared" si="38"/>
        <v>0</v>
      </c>
      <c r="CB89" s="193" t="e">
        <f>SUM(BX89*7)</f>
        <v>#REF!</v>
      </c>
      <c r="CC89" s="194" t="e">
        <f>PRODUCT(BY89*5)</f>
        <v>#REF!</v>
      </c>
      <c r="CD89" s="194">
        <f>PRODUCT(BZ89*3)</f>
        <v>0</v>
      </c>
      <c r="CE89" s="195">
        <f>PRODUCT(CA89*1)</f>
        <v>0</v>
      </c>
      <c r="CF89" s="196"/>
      <c r="CG89" s="197"/>
      <c r="CH89" s="198">
        <f>CF89</f>
        <v>0</v>
      </c>
      <c r="CI89" s="199">
        <v>9</v>
      </c>
      <c r="CJ89" s="17"/>
      <c r="CK89" s="17"/>
    </row>
    <row r="90" spans="2:89" ht="13.5" customHeight="1">
      <c r="B90" s="16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123"/>
      <c r="V90" s="123"/>
      <c r="W90" s="123"/>
      <c r="X90" s="123"/>
      <c r="Y90" s="123"/>
      <c r="Z90" s="123"/>
      <c r="AA90" s="123"/>
      <c r="AB90" s="124"/>
      <c r="AC90" s="124"/>
      <c r="AD90" s="124"/>
      <c r="AE90" s="30"/>
      <c r="AF90" s="30"/>
      <c r="AG90" s="30"/>
      <c r="AH90" s="31"/>
      <c r="AI90" s="31"/>
      <c r="AJ90" s="31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1"/>
      <c r="BQ90" s="31"/>
      <c r="BR90" s="31"/>
      <c r="BS90" s="31"/>
      <c r="BT90" s="31"/>
      <c r="BU90" s="31"/>
      <c r="BV90" s="31"/>
      <c r="BW90" s="31"/>
      <c r="BX90" s="32"/>
      <c r="BY90" s="32"/>
      <c r="BZ90" s="32"/>
      <c r="CA90" s="32"/>
      <c r="CB90" s="32"/>
      <c r="CC90" s="32"/>
      <c r="CD90" s="32"/>
      <c r="CE90" s="32"/>
      <c r="CF90" s="33"/>
      <c r="CG90" s="254"/>
      <c r="CH90" s="254"/>
      <c r="CI90" s="254"/>
      <c r="CJ90" s="17"/>
      <c r="CK90" s="17"/>
    </row>
    <row r="91" spans="2:89" ht="39.75" customHeight="1">
      <c r="B91" s="367" t="str">
        <f>HYPERLINK('[3]реквизиты'!$A$6)</f>
        <v>Гл. судья, судья МК</v>
      </c>
      <c r="C91" s="367"/>
      <c r="D91" s="80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368" t="str">
        <f>HYPERLINK('[3]реквизиты'!$G$6)</f>
        <v>В.И. Зотов</v>
      </c>
      <c r="R91" s="368"/>
      <c r="S91" s="368"/>
      <c r="T91" s="368"/>
      <c r="U91" s="368"/>
      <c r="V91" s="368"/>
      <c r="W91" s="368"/>
      <c r="X91" s="368"/>
      <c r="Y91" s="368"/>
      <c r="Z91" s="82"/>
      <c r="AA91" s="83"/>
      <c r="AB91" s="84"/>
      <c r="AC91" s="84"/>
      <c r="AD91" s="84"/>
      <c r="AE91" s="255"/>
      <c r="AF91" s="255"/>
      <c r="AG91" s="255"/>
      <c r="AH91" s="255"/>
      <c r="AI91" s="255"/>
      <c r="AJ91" s="255"/>
      <c r="AK91" s="255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7"/>
      <c r="CI91" s="17"/>
      <c r="CJ91" s="17"/>
      <c r="CK91" s="17"/>
    </row>
    <row r="92" spans="2:89" ht="13.5" customHeight="1">
      <c r="B92" s="367"/>
      <c r="C92" s="367"/>
      <c r="D92" s="86"/>
      <c r="E92" s="87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368"/>
      <c r="R92" s="368"/>
      <c r="S92" s="368"/>
      <c r="T92" s="368"/>
      <c r="U92" s="368"/>
      <c r="V92" s="368"/>
      <c r="W92" s="368"/>
      <c r="X92" s="368"/>
      <c r="Y92" s="368"/>
      <c r="Z92" s="238" t="str">
        <f>HYPERLINK('[3]реквизиты'!$G$7)</f>
        <v>/ г. Энгельс /</v>
      </c>
      <c r="AA92" s="214"/>
      <c r="AB92" s="214"/>
      <c r="AC92" s="214"/>
      <c r="AD92" s="214"/>
      <c r="AE92" s="255"/>
      <c r="AF92" s="255"/>
      <c r="AG92" s="255"/>
      <c r="AH92" s="255"/>
      <c r="AI92" s="255"/>
      <c r="AJ92" s="255"/>
      <c r="AK92" s="255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7"/>
      <c r="CI92" s="17"/>
      <c r="CJ92" s="17"/>
      <c r="CK92" s="17"/>
    </row>
    <row r="93" spans="2:89" ht="13.5">
      <c r="B93" s="90"/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81"/>
      <c r="T93" s="81"/>
      <c r="U93" s="81"/>
      <c r="V93" s="81"/>
      <c r="W93" s="81"/>
      <c r="X93" s="81"/>
      <c r="Y93" s="80"/>
      <c r="Z93" s="80"/>
      <c r="AA93" s="80"/>
      <c r="AB93" s="101"/>
      <c r="AC93" s="101"/>
      <c r="AD93" s="101"/>
      <c r="AE93" s="101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92"/>
      <c r="BJ93" s="92"/>
      <c r="BK93" s="92"/>
      <c r="BL93" s="92"/>
      <c r="BM93" s="92"/>
      <c r="BN93" s="92"/>
      <c r="BO93" s="92"/>
      <c r="BP93" s="84"/>
      <c r="BQ93" s="84"/>
      <c r="BR93" s="84"/>
      <c r="BS93" s="84"/>
      <c r="BT93" s="84"/>
      <c r="BU93" s="84"/>
      <c r="BV93" s="84"/>
      <c r="BW93" s="84"/>
      <c r="BX93" s="93"/>
      <c r="BY93" s="93"/>
      <c r="BZ93" s="93"/>
      <c r="CA93" s="90"/>
      <c r="CB93" s="90"/>
      <c r="CC93" s="90"/>
      <c r="CD93" s="10"/>
      <c r="CE93" s="90"/>
      <c r="CF93" s="94"/>
      <c r="CG93" s="95"/>
      <c r="CH93" s="17"/>
      <c r="CI93" s="17"/>
      <c r="CJ93" s="17"/>
      <c r="CK93" s="17"/>
    </row>
    <row r="94" spans="2:89" ht="13.5">
      <c r="B94" s="90"/>
      <c r="C94" s="91"/>
      <c r="D94" s="92"/>
      <c r="E94" s="92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1"/>
      <c r="T94" s="81"/>
      <c r="U94" s="81"/>
      <c r="V94" s="81"/>
      <c r="W94" s="80"/>
      <c r="X94" s="81"/>
      <c r="Y94" s="80"/>
      <c r="Z94" s="80"/>
      <c r="AA94" s="80"/>
      <c r="AB94" s="101"/>
      <c r="AC94" s="101"/>
      <c r="AD94" s="101"/>
      <c r="AE94" s="101"/>
      <c r="AF94" s="101"/>
      <c r="AG94" s="101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92"/>
      <c r="BJ94" s="92"/>
      <c r="BK94" s="92"/>
      <c r="BL94" s="92"/>
      <c r="BM94" s="92"/>
      <c r="BN94" s="92"/>
      <c r="BO94" s="92"/>
      <c r="BP94" s="84"/>
      <c r="BQ94" s="84"/>
      <c r="BR94" s="84"/>
      <c r="BS94" s="84"/>
      <c r="BT94" s="84"/>
      <c r="BU94" s="84"/>
      <c r="BV94" s="84"/>
      <c r="BW94" s="84"/>
      <c r="BX94" s="93"/>
      <c r="BY94" s="93"/>
      <c r="BZ94" s="93"/>
      <c r="CA94" s="90"/>
      <c r="CB94" s="90"/>
      <c r="CC94" s="90"/>
      <c r="CD94" s="90"/>
      <c r="CE94" s="90"/>
      <c r="CF94" s="94"/>
      <c r="CG94" s="95"/>
      <c r="CH94" s="17"/>
      <c r="CI94" s="17"/>
      <c r="CJ94" s="17"/>
      <c r="CK94" s="17"/>
    </row>
    <row r="95" spans="2:89" ht="13.5">
      <c r="B95" s="90"/>
      <c r="C95" s="89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96"/>
      <c r="AC95" s="96"/>
      <c r="AD95" s="96"/>
      <c r="AE95" s="83"/>
      <c r="AF95" s="83"/>
      <c r="AG95" s="83"/>
      <c r="AH95" s="97"/>
      <c r="AI95" s="97"/>
      <c r="AJ95" s="97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7"/>
      <c r="BQ95" s="97"/>
      <c r="BR95" s="97"/>
      <c r="BS95" s="97"/>
      <c r="BT95" s="97"/>
      <c r="BU95" s="97"/>
      <c r="BV95" s="97"/>
      <c r="BW95" s="97"/>
      <c r="BX95" s="99"/>
      <c r="BY95" s="99"/>
      <c r="BZ95" s="99"/>
      <c r="CA95" s="90"/>
      <c r="CB95" s="90"/>
      <c r="CC95" s="90"/>
      <c r="CD95" s="90"/>
      <c r="CE95" s="90"/>
      <c r="CF95" s="94"/>
      <c r="CG95" s="95"/>
      <c r="CH95" s="17"/>
      <c r="CI95" s="17"/>
      <c r="CJ95" s="17"/>
      <c r="CK95" s="17"/>
    </row>
    <row r="96" spans="2:89" ht="14.25">
      <c r="B96" s="52"/>
      <c r="C96" s="1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421" t="str">
        <f>'[3]реквизиты'!$G$8</f>
        <v>С.Г. Пчелов</v>
      </c>
      <c r="S96" s="421"/>
      <c r="T96" s="421"/>
      <c r="U96" s="421"/>
      <c r="V96" s="421"/>
      <c r="W96" s="421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85"/>
      <c r="AW96" s="85"/>
      <c r="AX96" s="85"/>
      <c r="AY96" s="85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3"/>
      <c r="BQ96" s="53"/>
      <c r="BR96" s="53"/>
      <c r="BS96" s="53"/>
      <c r="BT96" s="53"/>
      <c r="BU96" s="53"/>
      <c r="BV96" s="53"/>
      <c r="BW96" s="53"/>
      <c r="BX96" s="54"/>
      <c r="BY96" s="54"/>
      <c r="BZ96" s="54"/>
      <c r="CA96" s="54"/>
      <c r="CB96" s="54"/>
      <c r="CC96" s="54"/>
      <c r="CD96" s="54"/>
      <c r="CE96" s="54"/>
      <c r="CF96" s="55"/>
      <c r="CG96" s="56"/>
      <c r="CH96" s="17"/>
      <c r="CI96" s="17"/>
      <c r="CJ96" s="17"/>
      <c r="CK96" s="17"/>
    </row>
    <row r="97" spans="2:89" ht="14.25">
      <c r="B97" s="52"/>
      <c r="C97" s="257" t="s">
        <v>149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421"/>
      <c r="S97" s="421"/>
      <c r="T97" s="421"/>
      <c r="U97" s="421"/>
      <c r="V97" s="421"/>
      <c r="W97" s="421"/>
      <c r="X97" s="256"/>
      <c r="Y97" s="256"/>
      <c r="Z97" s="214" t="str">
        <f>HYPERLINK('[3]реквизиты'!$G$9)</f>
        <v>/  г. Чебоксары /</v>
      </c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3"/>
      <c r="BQ97" s="53"/>
      <c r="BR97" s="53"/>
      <c r="BS97" s="53"/>
      <c r="BT97" s="53"/>
      <c r="BU97" s="53"/>
      <c r="BV97" s="53"/>
      <c r="BW97" s="53"/>
      <c r="BX97" s="54"/>
      <c r="BY97" s="54"/>
      <c r="BZ97" s="54"/>
      <c r="CA97" s="54"/>
      <c r="CB97" s="54"/>
      <c r="CC97" s="54"/>
      <c r="CD97" s="54"/>
      <c r="CE97" s="54"/>
      <c r="CF97" s="55"/>
      <c r="CG97" s="56"/>
      <c r="CH97" s="17"/>
      <c r="CI97" s="17"/>
      <c r="CJ97" s="17"/>
      <c r="CK97" s="17"/>
    </row>
    <row r="98" spans="2:89" ht="14.25">
      <c r="B98" s="16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1"/>
      <c r="AC98" s="31"/>
      <c r="AD98" s="31"/>
      <c r="AE98" s="30"/>
      <c r="AF98" s="30"/>
      <c r="AG98" s="30"/>
      <c r="AH98" s="31"/>
      <c r="AI98" s="31"/>
      <c r="AJ98" s="31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1"/>
      <c r="BQ98" s="31"/>
      <c r="BR98" s="31"/>
      <c r="BS98" s="31"/>
      <c r="BT98" s="31"/>
      <c r="BU98" s="31"/>
      <c r="BV98" s="31"/>
      <c r="BW98" s="31"/>
      <c r="BX98" s="32"/>
      <c r="BY98" s="32"/>
      <c r="BZ98" s="32"/>
      <c r="CA98" s="32"/>
      <c r="CB98" s="32"/>
      <c r="CC98" s="32"/>
      <c r="CD98" s="32"/>
      <c r="CE98" s="32"/>
      <c r="CF98" s="33"/>
      <c r="CG98" s="34"/>
      <c r="CH98" s="17"/>
      <c r="CI98" s="17"/>
      <c r="CJ98" s="17"/>
      <c r="CK98" s="17"/>
    </row>
    <row r="99" spans="2:89" ht="14.25">
      <c r="B99" s="16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1"/>
      <c r="AC99" s="31"/>
      <c r="AD99" s="31"/>
      <c r="AE99" s="30"/>
      <c r="AF99" s="30"/>
      <c r="AG99" s="30"/>
      <c r="AH99" s="31"/>
      <c r="AI99" s="31"/>
      <c r="AJ99" s="31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1"/>
      <c r="BQ99" s="31"/>
      <c r="BR99" s="31"/>
      <c r="BS99" s="31"/>
      <c r="BT99" s="31"/>
      <c r="BU99" s="31"/>
      <c r="BV99" s="31"/>
      <c r="BW99" s="31"/>
      <c r="BX99" s="32"/>
      <c r="BY99" s="32"/>
      <c r="BZ99" s="32"/>
      <c r="CA99" s="32"/>
      <c r="CB99" s="32"/>
      <c r="CC99" s="32"/>
      <c r="CD99" s="32"/>
      <c r="CE99" s="32"/>
      <c r="CF99" s="33"/>
      <c r="CG99" s="34"/>
      <c r="CH99" s="17"/>
      <c r="CI99" s="17"/>
      <c r="CJ99" s="17"/>
      <c r="CK99" s="17"/>
    </row>
    <row r="100" spans="4:89" ht="14.25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1"/>
      <c r="AC100" s="31"/>
      <c r="AD100" s="31"/>
      <c r="AE100" s="30"/>
      <c r="AF100" s="30"/>
      <c r="AG100" s="30"/>
      <c r="AH100" s="31"/>
      <c r="AI100" s="31"/>
      <c r="AJ100" s="31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1"/>
      <c r="BQ100" s="31"/>
      <c r="BR100" s="31"/>
      <c r="BS100" s="31"/>
      <c r="BT100" s="31"/>
      <c r="BU100" s="31"/>
      <c r="BV100" s="31"/>
      <c r="BW100" s="31"/>
      <c r="BX100" s="32"/>
      <c r="BY100" s="32"/>
      <c r="BZ100" s="32"/>
      <c r="CA100" s="32"/>
      <c r="CB100" s="32"/>
      <c r="CC100" s="32"/>
      <c r="CD100" s="32"/>
      <c r="CE100" s="32"/>
      <c r="CF100" s="33"/>
      <c r="CG100" s="34"/>
      <c r="CH100" s="17"/>
      <c r="CI100" s="17"/>
      <c r="CJ100" s="17"/>
      <c r="CK100" s="17"/>
    </row>
    <row r="101" spans="4:89" ht="14.25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1"/>
      <c r="AC101" s="31"/>
      <c r="AD101" s="31"/>
      <c r="AE101" s="30"/>
      <c r="AF101" s="30"/>
      <c r="AG101" s="30"/>
      <c r="AH101" s="31"/>
      <c r="AI101" s="31"/>
      <c r="AJ101" s="31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1"/>
      <c r="BQ101" s="31"/>
      <c r="BR101" s="31"/>
      <c r="BS101" s="31"/>
      <c r="BT101" s="31"/>
      <c r="BU101" s="31"/>
      <c r="BV101" s="31"/>
      <c r="BW101" s="31"/>
      <c r="BX101" s="32"/>
      <c r="BY101" s="32"/>
      <c r="BZ101" s="32"/>
      <c r="CA101" s="32"/>
      <c r="CB101" s="32"/>
      <c r="CC101" s="32"/>
      <c r="CD101" s="32"/>
      <c r="CE101" s="32"/>
      <c r="CF101" s="33"/>
      <c r="CG101" s="34"/>
      <c r="CH101" s="17"/>
      <c r="CI101" s="17"/>
      <c r="CJ101" s="17"/>
      <c r="CK101" s="17"/>
    </row>
    <row r="102" spans="4:89" ht="14.25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1"/>
      <c r="AC102" s="31"/>
      <c r="AD102" s="31"/>
      <c r="AE102" s="30"/>
      <c r="AF102" s="30"/>
      <c r="AG102" s="30"/>
      <c r="AH102" s="31"/>
      <c r="AI102" s="31"/>
      <c r="AJ102" s="31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1"/>
      <c r="BQ102" s="31"/>
      <c r="BR102" s="31"/>
      <c r="BS102" s="31"/>
      <c r="BT102" s="31"/>
      <c r="BU102" s="31"/>
      <c r="BV102" s="31"/>
      <c r="BW102" s="31"/>
      <c r="BX102" s="32"/>
      <c r="BY102" s="32"/>
      <c r="BZ102" s="32"/>
      <c r="CA102" s="32"/>
      <c r="CB102" s="32"/>
      <c r="CC102" s="32"/>
      <c r="CD102" s="32"/>
      <c r="CE102" s="32"/>
      <c r="CF102" s="33"/>
      <c r="CG102" s="34"/>
      <c r="CH102" s="17"/>
      <c r="CI102" s="17"/>
      <c r="CJ102" s="17"/>
      <c r="CK102" s="17"/>
    </row>
    <row r="103" spans="4:89" ht="14.2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1"/>
      <c r="AC103" s="31"/>
      <c r="AD103" s="31"/>
      <c r="AE103" s="30"/>
      <c r="AF103" s="30"/>
      <c r="AG103" s="30"/>
      <c r="AH103" s="31"/>
      <c r="AI103" s="31"/>
      <c r="AJ103" s="31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1"/>
      <c r="BQ103" s="31"/>
      <c r="BR103" s="31"/>
      <c r="BS103" s="31"/>
      <c r="BT103" s="31"/>
      <c r="BU103" s="31"/>
      <c r="BV103" s="31"/>
      <c r="BW103" s="31"/>
      <c r="BX103" s="32"/>
      <c r="BY103" s="32"/>
      <c r="BZ103" s="32"/>
      <c r="CA103" s="32"/>
      <c r="CB103" s="32"/>
      <c r="CC103" s="32"/>
      <c r="CD103" s="32"/>
      <c r="CE103" s="32"/>
      <c r="CF103" s="33"/>
      <c r="CG103" s="34"/>
      <c r="CH103" s="17"/>
      <c r="CI103" s="17"/>
      <c r="CJ103" s="17"/>
      <c r="CK103" s="17"/>
    </row>
    <row r="104" spans="4:89" ht="14.25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1"/>
      <c r="AC104" s="31"/>
      <c r="AD104" s="31"/>
      <c r="AE104" s="30"/>
      <c r="AF104" s="30"/>
      <c r="AG104" s="30"/>
      <c r="AH104" s="31"/>
      <c r="AI104" s="31"/>
      <c r="AJ104" s="31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1"/>
      <c r="BQ104" s="31"/>
      <c r="BR104" s="31"/>
      <c r="BS104" s="31"/>
      <c r="BT104" s="31"/>
      <c r="BU104" s="31"/>
      <c r="BV104" s="31"/>
      <c r="BW104" s="31"/>
      <c r="BX104" s="32"/>
      <c r="BY104" s="32"/>
      <c r="BZ104" s="32"/>
      <c r="CA104" s="32"/>
      <c r="CB104" s="32"/>
      <c r="CC104" s="32"/>
      <c r="CD104" s="32"/>
      <c r="CE104" s="32"/>
      <c r="CF104" s="33"/>
      <c r="CG104" s="34"/>
      <c r="CH104" s="17"/>
      <c r="CI104" s="17"/>
      <c r="CJ104" s="17"/>
      <c r="CK104" s="17"/>
    </row>
    <row r="105" spans="4:89" ht="13.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5"/>
      <c r="BJ105" s="35"/>
      <c r="BK105" s="35"/>
      <c r="BL105" s="35"/>
      <c r="BM105" s="35"/>
      <c r="BN105" s="35"/>
      <c r="BO105" s="35"/>
      <c r="BP105" s="36"/>
      <c r="BQ105" s="36"/>
      <c r="BR105" s="36"/>
      <c r="BS105" s="36"/>
      <c r="BT105" s="36"/>
      <c r="BU105" s="36"/>
      <c r="BV105" s="36"/>
      <c r="BW105" s="36"/>
      <c r="BX105" s="16"/>
      <c r="BY105" s="16"/>
      <c r="BZ105" s="16"/>
      <c r="CA105" s="16"/>
      <c r="CB105" s="16"/>
      <c r="CC105" s="16"/>
      <c r="CD105" s="16"/>
      <c r="CE105" s="16"/>
      <c r="CF105" s="37"/>
      <c r="CG105" s="38"/>
      <c r="CH105" s="17"/>
      <c r="CI105" s="17"/>
      <c r="CJ105" s="17"/>
      <c r="CK105" s="17"/>
    </row>
    <row r="106" spans="4:89" ht="13.5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5"/>
      <c r="BJ106" s="35"/>
      <c r="BK106" s="35"/>
      <c r="BL106" s="35"/>
      <c r="BM106" s="35"/>
      <c r="BN106" s="35"/>
      <c r="BO106" s="35"/>
      <c r="BP106" s="36"/>
      <c r="BQ106" s="36"/>
      <c r="BR106" s="36"/>
      <c r="BS106" s="36"/>
      <c r="BT106" s="36"/>
      <c r="BU106" s="36"/>
      <c r="BV106" s="36"/>
      <c r="BW106" s="36"/>
      <c r="BX106" s="16"/>
      <c r="BY106" s="16"/>
      <c r="BZ106" s="16"/>
      <c r="CA106" s="16"/>
      <c r="CB106" s="16"/>
      <c r="CC106" s="16"/>
      <c r="CD106" s="16"/>
      <c r="CE106" s="16"/>
      <c r="CF106" s="37"/>
      <c r="CG106" s="38"/>
      <c r="CH106" s="17"/>
      <c r="CI106" s="17"/>
      <c r="CJ106" s="17"/>
      <c r="CK106" s="17"/>
    </row>
    <row r="107" spans="4:89" ht="13.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5"/>
      <c r="BJ107" s="35"/>
      <c r="BK107" s="35"/>
      <c r="BL107" s="35"/>
      <c r="BM107" s="35"/>
      <c r="BN107" s="35"/>
      <c r="BO107" s="35"/>
      <c r="BP107" s="36"/>
      <c r="BQ107" s="36"/>
      <c r="BR107" s="36"/>
      <c r="BS107" s="36"/>
      <c r="BT107" s="36"/>
      <c r="BU107" s="36"/>
      <c r="BV107" s="36"/>
      <c r="BW107" s="36"/>
      <c r="BX107" s="16"/>
      <c r="BY107" s="16"/>
      <c r="BZ107" s="16"/>
      <c r="CA107" s="16"/>
      <c r="CB107" s="16"/>
      <c r="CC107" s="16"/>
      <c r="CD107" s="16"/>
      <c r="CE107" s="16"/>
      <c r="CF107" s="37"/>
      <c r="CG107" s="38"/>
      <c r="CH107" s="17"/>
      <c r="CI107" s="17"/>
      <c r="CJ107" s="17"/>
      <c r="CK107" s="17"/>
    </row>
    <row r="108" spans="4:89" ht="13.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5"/>
      <c r="BJ108" s="35"/>
      <c r="BK108" s="35"/>
      <c r="BL108" s="35"/>
      <c r="BM108" s="35"/>
      <c r="BN108" s="35"/>
      <c r="BO108" s="35"/>
      <c r="BP108" s="36"/>
      <c r="BQ108" s="36"/>
      <c r="BR108" s="36"/>
      <c r="BS108" s="36"/>
      <c r="BT108" s="36"/>
      <c r="BU108" s="36"/>
      <c r="BV108" s="36"/>
      <c r="BW108" s="36"/>
      <c r="BX108" s="16"/>
      <c r="BY108" s="16"/>
      <c r="BZ108" s="16"/>
      <c r="CA108" s="16"/>
      <c r="CB108" s="16"/>
      <c r="CC108" s="16"/>
      <c r="CD108" s="16"/>
      <c r="CE108" s="16"/>
      <c r="CF108" s="37"/>
      <c r="CG108" s="38"/>
      <c r="CH108" s="17"/>
      <c r="CI108" s="17"/>
      <c r="CJ108" s="17"/>
      <c r="CK108" s="17"/>
    </row>
    <row r="109" spans="4:89" ht="13.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5"/>
      <c r="BJ109" s="35"/>
      <c r="BK109" s="35"/>
      <c r="BL109" s="35"/>
      <c r="BM109" s="35"/>
      <c r="BN109" s="35"/>
      <c r="BO109" s="35"/>
      <c r="BP109" s="36"/>
      <c r="BQ109" s="36"/>
      <c r="BR109" s="36"/>
      <c r="BS109" s="36"/>
      <c r="BT109" s="36"/>
      <c r="BU109" s="36"/>
      <c r="BV109" s="36"/>
      <c r="BW109" s="36"/>
      <c r="BX109" s="16"/>
      <c r="BY109" s="16"/>
      <c r="BZ109" s="16"/>
      <c r="CA109" s="16"/>
      <c r="CB109" s="16"/>
      <c r="CC109" s="16"/>
      <c r="CD109" s="16"/>
      <c r="CE109" s="16"/>
      <c r="CF109" s="37"/>
      <c r="CG109" s="38"/>
      <c r="CH109" s="17"/>
      <c r="CI109" s="17"/>
      <c r="CJ109" s="17"/>
      <c r="CK109" s="17"/>
    </row>
    <row r="110" spans="4:89" ht="13.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5"/>
      <c r="BJ110" s="35"/>
      <c r="BK110" s="35"/>
      <c r="BL110" s="35"/>
      <c r="BM110" s="35"/>
      <c r="BN110" s="35"/>
      <c r="BO110" s="35"/>
      <c r="BP110" s="36"/>
      <c r="BQ110" s="36"/>
      <c r="BR110" s="36"/>
      <c r="BS110" s="36"/>
      <c r="BT110" s="36"/>
      <c r="BU110" s="36"/>
      <c r="BV110" s="36"/>
      <c r="BW110" s="36"/>
      <c r="BX110" s="16"/>
      <c r="BY110" s="16"/>
      <c r="BZ110" s="16"/>
      <c r="CA110" s="16"/>
      <c r="CB110" s="16"/>
      <c r="CC110" s="16"/>
      <c r="CD110" s="16"/>
      <c r="CE110" s="16"/>
      <c r="CF110" s="37"/>
      <c r="CG110" s="38"/>
      <c r="CH110" s="17"/>
      <c r="CI110" s="17"/>
      <c r="CJ110" s="17"/>
      <c r="CK110" s="17"/>
    </row>
    <row r="111" spans="4:89" ht="13.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5"/>
      <c r="BJ111" s="35"/>
      <c r="BK111" s="35"/>
      <c r="BL111" s="35"/>
      <c r="BM111" s="35"/>
      <c r="BN111" s="35"/>
      <c r="BO111" s="35"/>
      <c r="BP111" s="36"/>
      <c r="BQ111" s="36"/>
      <c r="BR111" s="36"/>
      <c r="BS111" s="36"/>
      <c r="BT111" s="36"/>
      <c r="BU111" s="36"/>
      <c r="BV111" s="36"/>
      <c r="BW111" s="36"/>
      <c r="BX111" s="16"/>
      <c r="BY111" s="16"/>
      <c r="BZ111" s="16"/>
      <c r="CA111" s="16"/>
      <c r="CB111" s="16"/>
      <c r="CC111" s="16"/>
      <c r="CD111" s="16"/>
      <c r="CE111" s="16"/>
      <c r="CF111" s="37"/>
      <c r="CG111" s="38"/>
      <c r="CH111" s="17"/>
      <c r="CI111" s="17"/>
      <c r="CJ111" s="17"/>
      <c r="CK111" s="17"/>
    </row>
    <row r="112" spans="4:89" ht="13.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5"/>
      <c r="BJ112" s="35"/>
      <c r="BK112" s="35"/>
      <c r="BL112" s="35"/>
      <c r="BM112" s="35"/>
      <c r="BN112" s="35"/>
      <c r="BO112" s="35"/>
      <c r="BP112" s="36"/>
      <c r="BQ112" s="36"/>
      <c r="BR112" s="36"/>
      <c r="BS112" s="36"/>
      <c r="BT112" s="36"/>
      <c r="BU112" s="36"/>
      <c r="BV112" s="36"/>
      <c r="BW112" s="36"/>
      <c r="BX112" s="16"/>
      <c r="BY112" s="16"/>
      <c r="BZ112" s="16"/>
      <c r="CA112" s="16"/>
      <c r="CB112" s="16"/>
      <c r="CC112" s="16"/>
      <c r="CD112" s="16"/>
      <c r="CE112" s="16"/>
      <c r="CF112" s="37"/>
      <c r="CG112" s="38"/>
      <c r="CH112" s="17"/>
      <c r="CI112" s="17"/>
      <c r="CJ112" s="17"/>
      <c r="CK112" s="17"/>
    </row>
    <row r="113" spans="4:89" ht="13.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5"/>
      <c r="BJ113" s="35"/>
      <c r="BK113" s="35"/>
      <c r="BL113" s="35"/>
      <c r="BM113" s="35"/>
      <c r="BN113" s="35"/>
      <c r="BO113" s="35"/>
      <c r="BP113" s="36"/>
      <c r="BQ113" s="36"/>
      <c r="BR113" s="36"/>
      <c r="BS113" s="36"/>
      <c r="BT113" s="36"/>
      <c r="BU113" s="36"/>
      <c r="BV113" s="36"/>
      <c r="BW113" s="36"/>
      <c r="BX113" s="16"/>
      <c r="BY113" s="16"/>
      <c r="BZ113" s="16"/>
      <c r="CA113" s="16"/>
      <c r="CB113" s="16"/>
      <c r="CC113" s="16"/>
      <c r="CD113" s="16"/>
      <c r="CE113" s="16"/>
      <c r="CF113" s="37"/>
      <c r="CG113" s="38"/>
      <c r="CH113" s="17"/>
      <c r="CI113" s="17"/>
      <c r="CJ113" s="17"/>
      <c r="CK113" s="17"/>
    </row>
    <row r="114" spans="4:89" ht="13.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5"/>
      <c r="BJ114" s="35"/>
      <c r="BK114" s="35"/>
      <c r="BL114" s="35"/>
      <c r="BM114" s="35"/>
      <c r="BN114" s="35"/>
      <c r="BO114" s="35"/>
      <c r="BP114" s="36"/>
      <c r="BQ114" s="36"/>
      <c r="BR114" s="36"/>
      <c r="BS114" s="36"/>
      <c r="BT114" s="36"/>
      <c r="BU114" s="36"/>
      <c r="BV114" s="36"/>
      <c r="BW114" s="36"/>
      <c r="BX114" s="16"/>
      <c r="BY114" s="16"/>
      <c r="BZ114" s="16"/>
      <c r="CA114" s="16"/>
      <c r="CB114" s="16"/>
      <c r="CC114" s="16"/>
      <c r="CD114" s="16"/>
      <c r="CE114" s="16"/>
      <c r="CF114" s="37"/>
      <c r="CG114" s="38"/>
      <c r="CH114" s="17"/>
      <c r="CI114" s="17"/>
      <c r="CJ114" s="17"/>
      <c r="CK114" s="17"/>
    </row>
    <row r="115" spans="4:89" ht="13.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5"/>
      <c r="BJ115" s="35"/>
      <c r="BK115" s="35"/>
      <c r="BL115" s="35"/>
      <c r="BM115" s="35"/>
      <c r="BN115" s="35"/>
      <c r="BO115" s="35"/>
      <c r="BP115" s="36"/>
      <c r="BQ115" s="36"/>
      <c r="BR115" s="36"/>
      <c r="BS115" s="36"/>
      <c r="BT115" s="36"/>
      <c r="BU115" s="36"/>
      <c r="BV115" s="36"/>
      <c r="BW115" s="36"/>
      <c r="BX115" s="16"/>
      <c r="BY115" s="16"/>
      <c r="BZ115" s="16"/>
      <c r="CA115" s="16"/>
      <c r="CB115" s="16"/>
      <c r="CC115" s="16"/>
      <c r="CD115" s="16"/>
      <c r="CE115" s="16"/>
      <c r="CF115" s="37"/>
      <c r="CG115" s="38"/>
      <c r="CH115" s="17"/>
      <c r="CI115" s="17"/>
      <c r="CJ115" s="17"/>
      <c r="CK115" s="17"/>
    </row>
    <row r="116" spans="4:85" ht="13.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5"/>
      <c r="BJ116" s="35"/>
      <c r="BK116" s="35"/>
      <c r="BL116" s="35"/>
      <c r="BM116" s="35"/>
      <c r="BN116" s="35"/>
      <c r="BO116" s="35"/>
      <c r="BP116" s="36"/>
      <c r="BQ116" s="36"/>
      <c r="BR116" s="36"/>
      <c r="BS116" s="36"/>
      <c r="BT116" s="36"/>
      <c r="BU116" s="36"/>
      <c r="BV116" s="36"/>
      <c r="BW116" s="36"/>
      <c r="BX116" s="16"/>
      <c r="BY116" s="16"/>
      <c r="BZ116" s="16"/>
      <c r="CA116" s="16"/>
      <c r="CB116" s="16"/>
      <c r="CC116" s="16"/>
      <c r="CD116" s="16"/>
      <c r="CE116" s="16"/>
      <c r="CF116" s="37"/>
      <c r="CG116" s="38"/>
    </row>
    <row r="117" spans="4:85" ht="13.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5"/>
      <c r="BJ117" s="35"/>
      <c r="BK117" s="35"/>
      <c r="BL117" s="35"/>
      <c r="BM117" s="35"/>
      <c r="BN117" s="35"/>
      <c r="BO117" s="35"/>
      <c r="BP117" s="36"/>
      <c r="BQ117" s="36"/>
      <c r="BR117" s="36"/>
      <c r="BS117" s="36"/>
      <c r="BT117" s="36"/>
      <c r="BU117" s="36"/>
      <c r="BV117" s="36"/>
      <c r="BW117" s="36"/>
      <c r="BX117" s="16"/>
      <c r="BY117" s="16"/>
      <c r="BZ117" s="16"/>
      <c r="CA117" s="16"/>
      <c r="CB117" s="16"/>
      <c r="CC117" s="16"/>
      <c r="CD117" s="16"/>
      <c r="CE117" s="16"/>
      <c r="CF117" s="37"/>
      <c r="CG117" s="38"/>
    </row>
    <row r="118" spans="4:85" ht="13.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5"/>
      <c r="BJ118" s="35"/>
      <c r="BK118" s="35"/>
      <c r="BL118" s="35"/>
      <c r="BM118" s="35"/>
      <c r="BN118" s="35"/>
      <c r="BO118" s="35"/>
      <c r="BP118" s="36"/>
      <c r="BQ118" s="36"/>
      <c r="BR118" s="36"/>
      <c r="BS118" s="36"/>
      <c r="BT118" s="36"/>
      <c r="BU118" s="36"/>
      <c r="BV118" s="36"/>
      <c r="BW118" s="36"/>
      <c r="BX118" s="16"/>
      <c r="BY118" s="16"/>
      <c r="BZ118" s="16"/>
      <c r="CA118" s="16"/>
      <c r="CB118" s="16"/>
      <c r="CC118" s="16"/>
      <c r="CD118" s="16"/>
      <c r="CE118" s="16"/>
      <c r="CF118" s="37"/>
      <c r="CG118" s="38"/>
    </row>
    <row r="119" spans="4:85" ht="13.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5"/>
      <c r="BJ119" s="35"/>
      <c r="BK119" s="35"/>
      <c r="BL119" s="35"/>
      <c r="BM119" s="35"/>
      <c r="BN119" s="35"/>
      <c r="BO119" s="35"/>
      <c r="BP119" s="36"/>
      <c r="BQ119" s="36"/>
      <c r="BR119" s="36"/>
      <c r="BS119" s="36"/>
      <c r="BT119" s="36"/>
      <c r="BU119" s="36"/>
      <c r="BV119" s="36"/>
      <c r="BW119" s="36"/>
      <c r="BX119" s="16"/>
      <c r="BY119" s="16"/>
      <c r="BZ119" s="16"/>
      <c r="CA119" s="16"/>
      <c r="CB119" s="16"/>
      <c r="CC119" s="16"/>
      <c r="CD119" s="16"/>
      <c r="CE119" s="16"/>
      <c r="CF119" s="37"/>
      <c r="CG119" s="38"/>
    </row>
    <row r="120" spans="4:85" ht="13.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5"/>
      <c r="BJ120" s="35"/>
      <c r="BK120" s="35"/>
      <c r="BL120" s="35"/>
      <c r="BM120" s="35"/>
      <c r="BN120" s="35"/>
      <c r="BO120" s="35"/>
      <c r="BP120" s="36"/>
      <c r="BQ120" s="36"/>
      <c r="BR120" s="36"/>
      <c r="BS120" s="36"/>
      <c r="BT120" s="36"/>
      <c r="BU120" s="36"/>
      <c r="BV120" s="36"/>
      <c r="BW120" s="36"/>
      <c r="BX120" s="16"/>
      <c r="BY120" s="16"/>
      <c r="BZ120" s="16"/>
      <c r="CA120" s="16"/>
      <c r="CB120" s="16"/>
      <c r="CC120" s="16"/>
      <c r="CD120" s="16"/>
      <c r="CE120" s="16"/>
      <c r="CF120" s="37"/>
      <c r="CG120" s="38"/>
    </row>
    <row r="121" spans="4:85" ht="13.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5"/>
      <c r="BJ121" s="35"/>
      <c r="BK121" s="35"/>
      <c r="BL121" s="35"/>
      <c r="BM121" s="35"/>
      <c r="BN121" s="35"/>
      <c r="BO121" s="35"/>
      <c r="BP121" s="36"/>
      <c r="BQ121" s="36"/>
      <c r="BR121" s="36"/>
      <c r="BS121" s="36"/>
      <c r="BT121" s="36"/>
      <c r="BU121" s="36"/>
      <c r="BV121" s="36"/>
      <c r="BW121" s="36"/>
      <c r="BX121" s="16"/>
      <c r="BY121" s="16"/>
      <c r="BZ121" s="16"/>
      <c r="CA121" s="16"/>
      <c r="CB121" s="16"/>
      <c r="CC121" s="16"/>
      <c r="CD121" s="16"/>
      <c r="CE121" s="16"/>
      <c r="CF121" s="37"/>
      <c r="CG121" s="38"/>
    </row>
    <row r="122" spans="4:85" ht="13.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5"/>
      <c r="BJ122" s="35"/>
      <c r="BK122" s="35"/>
      <c r="BL122" s="35"/>
      <c r="BM122" s="35"/>
      <c r="BN122" s="35"/>
      <c r="BO122" s="35"/>
      <c r="BP122" s="36"/>
      <c r="BQ122" s="36"/>
      <c r="BR122" s="36"/>
      <c r="BS122" s="36"/>
      <c r="BT122" s="36"/>
      <c r="BU122" s="36"/>
      <c r="BV122" s="36"/>
      <c r="BW122" s="36"/>
      <c r="BX122" s="16"/>
      <c r="BY122" s="16"/>
      <c r="BZ122" s="16"/>
      <c r="CA122" s="16"/>
      <c r="CB122" s="16"/>
      <c r="CC122" s="16"/>
      <c r="CD122" s="16"/>
      <c r="CE122" s="16"/>
      <c r="CF122" s="37"/>
      <c r="CG122" s="38"/>
    </row>
    <row r="123" spans="4:85" ht="13.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5"/>
      <c r="BJ123" s="35"/>
      <c r="BK123" s="35"/>
      <c r="BL123" s="35"/>
      <c r="BM123" s="35"/>
      <c r="BN123" s="35"/>
      <c r="BO123" s="35"/>
      <c r="BP123" s="36"/>
      <c r="BQ123" s="36"/>
      <c r="BR123" s="36"/>
      <c r="BS123" s="36"/>
      <c r="BT123" s="36"/>
      <c r="BU123" s="36"/>
      <c r="BV123" s="36"/>
      <c r="BW123" s="36"/>
      <c r="BX123" s="16"/>
      <c r="BY123" s="16"/>
      <c r="BZ123" s="16"/>
      <c r="CA123" s="16"/>
      <c r="CB123" s="16"/>
      <c r="CC123" s="16"/>
      <c r="CD123" s="16"/>
      <c r="CE123" s="16"/>
      <c r="CF123" s="37"/>
      <c r="CG123" s="38"/>
    </row>
    <row r="124" spans="4:85" ht="13.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5"/>
      <c r="BJ124" s="35"/>
      <c r="BK124" s="35"/>
      <c r="BL124" s="35"/>
      <c r="BM124" s="35"/>
      <c r="BN124" s="35"/>
      <c r="BO124" s="35"/>
      <c r="BP124" s="36"/>
      <c r="BQ124" s="36"/>
      <c r="BR124" s="36"/>
      <c r="BS124" s="36"/>
      <c r="BT124" s="36"/>
      <c r="BU124" s="36"/>
      <c r="BV124" s="36"/>
      <c r="BW124" s="36"/>
      <c r="BX124" s="16"/>
      <c r="BY124" s="16"/>
      <c r="BZ124" s="16"/>
      <c r="CA124" s="16"/>
      <c r="CB124" s="16"/>
      <c r="CC124" s="16"/>
      <c r="CD124" s="16"/>
      <c r="CE124" s="16"/>
      <c r="CF124" s="37"/>
      <c r="CG124" s="38"/>
    </row>
    <row r="125" spans="4:85" ht="13.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5"/>
      <c r="BJ125" s="35"/>
      <c r="BK125" s="35"/>
      <c r="BL125" s="35"/>
      <c r="BM125" s="35"/>
      <c r="BN125" s="35"/>
      <c r="BO125" s="35"/>
      <c r="BP125" s="36"/>
      <c r="BQ125" s="36"/>
      <c r="BR125" s="36"/>
      <c r="BS125" s="36"/>
      <c r="BT125" s="36"/>
      <c r="BU125" s="36"/>
      <c r="BV125" s="36"/>
      <c r="BW125" s="36"/>
      <c r="BX125" s="16"/>
      <c r="BY125" s="16"/>
      <c r="BZ125" s="16"/>
      <c r="CA125" s="16"/>
      <c r="CB125" s="16"/>
      <c r="CC125" s="16"/>
      <c r="CD125" s="16"/>
      <c r="CE125" s="16"/>
      <c r="CF125" s="37"/>
      <c r="CG125" s="38"/>
    </row>
    <row r="126" spans="4:85" ht="13.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5"/>
      <c r="BJ126" s="35"/>
      <c r="BK126" s="35"/>
      <c r="BL126" s="35"/>
      <c r="BM126" s="35"/>
      <c r="BN126" s="35"/>
      <c r="BO126" s="35"/>
      <c r="BP126" s="36"/>
      <c r="BQ126" s="36"/>
      <c r="BR126" s="36"/>
      <c r="BS126" s="36"/>
      <c r="BT126" s="36"/>
      <c r="BU126" s="36"/>
      <c r="BV126" s="36"/>
      <c r="BW126" s="36"/>
      <c r="BX126" s="16"/>
      <c r="BY126" s="16"/>
      <c r="BZ126" s="16"/>
      <c r="CA126" s="16"/>
      <c r="CB126" s="16"/>
      <c r="CC126" s="16"/>
      <c r="CD126" s="16"/>
      <c r="CE126" s="16"/>
      <c r="CF126" s="37"/>
      <c r="CG126" s="38"/>
    </row>
    <row r="127" spans="4:85" ht="13.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5"/>
      <c r="BJ127" s="35"/>
      <c r="BK127" s="35"/>
      <c r="BL127" s="35"/>
      <c r="BM127" s="35"/>
      <c r="BN127" s="35"/>
      <c r="BO127" s="35"/>
      <c r="BP127" s="36"/>
      <c r="BQ127" s="36"/>
      <c r="BR127" s="36"/>
      <c r="BS127" s="36"/>
      <c r="BT127" s="36"/>
      <c r="BU127" s="36"/>
      <c r="BV127" s="36"/>
      <c r="BW127" s="36"/>
      <c r="BX127" s="16"/>
      <c r="BY127" s="16"/>
      <c r="BZ127" s="16"/>
      <c r="CA127" s="16"/>
      <c r="CB127" s="16"/>
      <c r="CC127" s="16"/>
      <c r="CD127" s="16"/>
      <c r="CE127" s="16"/>
      <c r="CF127" s="37"/>
      <c r="CG127" s="38"/>
    </row>
    <row r="128" spans="4:85" ht="13.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5"/>
      <c r="BJ128" s="35"/>
      <c r="BK128" s="35"/>
      <c r="BL128" s="35"/>
      <c r="BM128" s="35"/>
      <c r="BN128" s="35"/>
      <c r="BO128" s="35"/>
      <c r="BP128" s="36"/>
      <c r="BQ128" s="36"/>
      <c r="BR128" s="36"/>
      <c r="BS128" s="36"/>
      <c r="BT128" s="36"/>
      <c r="BU128" s="36"/>
      <c r="BV128" s="36"/>
      <c r="BW128" s="36"/>
      <c r="BX128" s="16"/>
      <c r="BY128" s="16"/>
      <c r="BZ128" s="16"/>
      <c r="CA128" s="16"/>
      <c r="CB128" s="16"/>
      <c r="CC128" s="16"/>
      <c r="CD128" s="16"/>
      <c r="CE128" s="16"/>
      <c r="CF128" s="37"/>
      <c r="CG128" s="38"/>
    </row>
    <row r="129" spans="4:85" ht="13.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5"/>
      <c r="BJ129" s="35"/>
      <c r="BK129" s="35"/>
      <c r="BL129" s="35"/>
      <c r="BM129" s="35"/>
      <c r="BN129" s="35"/>
      <c r="BO129" s="35"/>
      <c r="BP129" s="36"/>
      <c r="BQ129" s="36"/>
      <c r="BR129" s="36"/>
      <c r="BS129" s="36"/>
      <c r="BT129" s="36"/>
      <c r="BU129" s="36"/>
      <c r="BV129" s="36"/>
      <c r="BW129" s="36"/>
      <c r="BX129" s="16"/>
      <c r="BY129" s="16"/>
      <c r="BZ129" s="16"/>
      <c r="CA129" s="16"/>
      <c r="CB129" s="16"/>
      <c r="CC129" s="16"/>
      <c r="CD129" s="16"/>
      <c r="CE129" s="16"/>
      <c r="CF129" s="37"/>
      <c r="CG129" s="38"/>
    </row>
    <row r="130" spans="4:85" ht="13.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5"/>
      <c r="BJ130" s="35"/>
      <c r="BK130" s="35"/>
      <c r="BL130" s="35"/>
      <c r="BM130" s="35"/>
      <c r="BN130" s="35"/>
      <c r="BO130" s="35"/>
      <c r="BP130" s="36"/>
      <c r="BQ130" s="36"/>
      <c r="BR130" s="36"/>
      <c r="BS130" s="36"/>
      <c r="BT130" s="36"/>
      <c r="BU130" s="36"/>
      <c r="BV130" s="36"/>
      <c r="BW130" s="36"/>
      <c r="BX130" s="16"/>
      <c r="BY130" s="16"/>
      <c r="BZ130" s="16"/>
      <c r="CA130" s="16"/>
      <c r="CB130" s="16"/>
      <c r="CC130" s="16"/>
      <c r="CD130" s="16"/>
      <c r="CE130" s="16"/>
      <c r="CF130" s="37"/>
      <c r="CG130" s="38"/>
    </row>
    <row r="131" spans="4:85" ht="13.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5"/>
      <c r="BJ131" s="35"/>
      <c r="BK131" s="35"/>
      <c r="BL131" s="35"/>
      <c r="BM131" s="35"/>
      <c r="BN131" s="35"/>
      <c r="BO131" s="35"/>
      <c r="BP131" s="36"/>
      <c r="BQ131" s="36"/>
      <c r="BR131" s="36"/>
      <c r="BS131" s="36"/>
      <c r="BT131" s="36"/>
      <c r="BU131" s="36"/>
      <c r="BV131" s="36"/>
      <c r="BW131" s="36"/>
      <c r="BX131" s="16"/>
      <c r="BY131" s="16"/>
      <c r="BZ131" s="16"/>
      <c r="CA131" s="16"/>
      <c r="CB131" s="16"/>
      <c r="CC131" s="16"/>
      <c r="CD131" s="16"/>
      <c r="CE131" s="16"/>
      <c r="CF131" s="37"/>
      <c r="CG131" s="38"/>
    </row>
    <row r="132" spans="4:85" ht="13.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5"/>
      <c r="BJ132" s="35"/>
      <c r="BK132" s="35"/>
      <c r="BL132" s="35"/>
      <c r="BM132" s="35"/>
      <c r="BN132" s="35"/>
      <c r="BO132" s="35"/>
      <c r="BP132" s="36"/>
      <c r="BQ132" s="36"/>
      <c r="BR132" s="36"/>
      <c r="BS132" s="36"/>
      <c r="BT132" s="36"/>
      <c r="BU132" s="36"/>
      <c r="BV132" s="36"/>
      <c r="BW132" s="36"/>
      <c r="BX132" s="16"/>
      <c r="BY132" s="16"/>
      <c r="BZ132" s="16"/>
      <c r="CA132" s="16"/>
      <c r="CB132" s="16"/>
      <c r="CC132" s="16"/>
      <c r="CD132" s="16"/>
      <c r="CE132" s="16"/>
      <c r="CF132" s="37"/>
      <c r="CG132" s="38"/>
    </row>
    <row r="133" spans="4:85" ht="13.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5"/>
      <c r="BJ133" s="35"/>
      <c r="BK133" s="35"/>
      <c r="BL133" s="35"/>
      <c r="BM133" s="35"/>
      <c r="BN133" s="35"/>
      <c r="BO133" s="35"/>
      <c r="BP133" s="36"/>
      <c r="BQ133" s="36"/>
      <c r="BR133" s="36"/>
      <c r="BS133" s="36"/>
      <c r="BT133" s="36"/>
      <c r="BU133" s="36"/>
      <c r="BV133" s="36"/>
      <c r="BW133" s="36"/>
      <c r="BX133" s="16"/>
      <c r="BY133" s="16"/>
      <c r="BZ133" s="16"/>
      <c r="CA133" s="16"/>
      <c r="CB133" s="16"/>
      <c r="CC133" s="16"/>
      <c r="CD133" s="16"/>
      <c r="CE133" s="16"/>
      <c r="CF133" s="37"/>
      <c r="CG133" s="38"/>
    </row>
    <row r="134" spans="4:85" ht="13.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5"/>
      <c r="BJ134" s="35"/>
      <c r="BK134" s="35"/>
      <c r="BL134" s="35"/>
      <c r="BM134" s="35"/>
      <c r="BN134" s="35"/>
      <c r="BO134" s="35"/>
      <c r="BP134" s="36"/>
      <c r="BQ134" s="36"/>
      <c r="BR134" s="36"/>
      <c r="BS134" s="36"/>
      <c r="BT134" s="36"/>
      <c r="BU134" s="36"/>
      <c r="BV134" s="36"/>
      <c r="BW134" s="36"/>
      <c r="BX134" s="16"/>
      <c r="BY134" s="16"/>
      <c r="BZ134" s="16"/>
      <c r="CA134" s="16"/>
      <c r="CB134" s="16"/>
      <c r="CC134" s="16"/>
      <c r="CD134" s="16"/>
      <c r="CE134" s="16"/>
      <c r="CF134" s="37"/>
      <c r="CG134" s="38"/>
    </row>
    <row r="135" spans="4:85" ht="13.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5"/>
      <c r="BJ135" s="35"/>
      <c r="BK135" s="35"/>
      <c r="BL135" s="35"/>
      <c r="BM135" s="35"/>
      <c r="BN135" s="35"/>
      <c r="BO135" s="35"/>
      <c r="BP135" s="36"/>
      <c r="BQ135" s="36"/>
      <c r="BR135" s="36"/>
      <c r="BS135" s="36"/>
      <c r="BT135" s="36"/>
      <c r="BU135" s="36"/>
      <c r="BV135" s="36"/>
      <c r="BW135" s="36"/>
      <c r="BX135" s="16"/>
      <c r="BY135" s="16"/>
      <c r="BZ135" s="16"/>
      <c r="CA135" s="16"/>
      <c r="CB135" s="16"/>
      <c r="CC135" s="16"/>
      <c r="CD135" s="16"/>
      <c r="CE135" s="16"/>
      <c r="CF135" s="37"/>
      <c r="CG135" s="38"/>
    </row>
    <row r="136" spans="4:85" ht="13.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5"/>
      <c r="BJ136" s="35"/>
      <c r="BK136" s="35"/>
      <c r="BL136" s="35"/>
      <c r="BM136" s="35"/>
      <c r="BN136" s="35"/>
      <c r="BO136" s="35"/>
      <c r="BP136" s="36"/>
      <c r="BQ136" s="36"/>
      <c r="BR136" s="36"/>
      <c r="BS136" s="36"/>
      <c r="BT136" s="36"/>
      <c r="BU136" s="36"/>
      <c r="BV136" s="36"/>
      <c r="BW136" s="36"/>
      <c r="BX136" s="16"/>
      <c r="BY136" s="16"/>
      <c r="BZ136" s="16"/>
      <c r="CA136" s="16"/>
      <c r="CB136" s="16"/>
      <c r="CC136" s="16"/>
      <c r="CD136" s="16"/>
      <c r="CE136" s="16"/>
      <c r="CF136" s="37"/>
      <c r="CG136" s="38"/>
    </row>
    <row r="137" spans="4:85" ht="13.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5"/>
      <c r="BJ137" s="35"/>
      <c r="BK137" s="35"/>
      <c r="BL137" s="35"/>
      <c r="BM137" s="35"/>
      <c r="BN137" s="35"/>
      <c r="BO137" s="35"/>
      <c r="BP137" s="36"/>
      <c r="BQ137" s="36"/>
      <c r="BR137" s="36"/>
      <c r="BS137" s="36"/>
      <c r="BT137" s="36"/>
      <c r="BU137" s="36"/>
      <c r="BV137" s="36"/>
      <c r="BW137" s="36"/>
      <c r="BX137" s="16"/>
      <c r="BY137" s="16"/>
      <c r="BZ137" s="16"/>
      <c r="CA137" s="16"/>
      <c r="CB137" s="16"/>
      <c r="CC137" s="16"/>
      <c r="CD137" s="16"/>
      <c r="CE137" s="16"/>
      <c r="CF137" s="37"/>
      <c r="CG137" s="38"/>
    </row>
    <row r="138" spans="4:85" ht="13.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5"/>
      <c r="BJ138" s="35"/>
      <c r="BK138" s="35"/>
      <c r="BL138" s="35"/>
      <c r="BM138" s="35"/>
      <c r="BN138" s="35"/>
      <c r="BO138" s="35"/>
      <c r="BP138" s="36"/>
      <c r="BQ138" s="36"/>
      <c r="BR138" s="36"/>
      <c r="BS138" s="36"/>
      <c r="BT138" s="36"/>
      <c r="BU138" s="36"/>
      <c r="BV138" s="36"/>
      <c r="BW138" s="36"/>
      <c r="BX138" s="16"/>
      <c r="BY138" s="16"/>
      <c r="BZ138" s="16"/>
      <c r="CA138" s="16"/>
      <c r="CB138" s="16"/>
      <c r="CC138" s="16"/>
      <c r="CD138" s="16"/>
      <c r="CE138" s="16"/>
      <c r="CF138" s="37"/>
      <c r="CG138" s="38"/>
    </row>
    <row r="139" spans="4:85" ht="13.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5"/>
      <c r="BJ139" s="35"/>
      <c r="BK139" s="35"/>
      <c r="BL139" s="35"/>
      <c r="BM139" s="35"/>
      <c r="BN139" s="35"/>
      <c r="BO139" s="35"/>
      <c r="BP139" s="36"/>
      <c r="BQ139" s="36"/>
      <c r="BR139" s="36"/>
      <c r="BS139" s="36"/>
      <c r="BT139" s="36"/>
      <c r="BU139" s="36"/>
      <c r="BV139" s="36"/>
      <c r="BW139" s="36"/>
      <c r="BX139" s="16"/>
      <c r="BY139" s="16"/>
      <c r="BZ139" s="16"/>
      <c r="CA139" s="16"/>
      <c r="CB139" s="16"/>
      <c r="CC139" s="16"/>
      <c r="CD139" s="16"/>
      <c r="CE139" s="16"/>
      <c r="CF139" s="37"/>
      <c r="CG139" s="38"/>
    </row>
    <row r="140" spans="4:85" ht="13.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5"/>
      <c r="BJ140" s="35"/>
      <c r="BK140" s="35"/>
      <c r="BL140" s="35"/>
      <c r="BM140" s="35"/>
      <c r="BN140" s="35"/>
      <c r="BO140" s="35"/>
      <c r="BP140" s="36"/>
      <c r="BQ140" s="36"/>
      <c r="BR140" s="36"/>
      <c r="BS140" s="36"/>
      <c r="BT140" s="36"/>
      <c r="BU140" s="36"/>
      <c r="BV140" s="36"/>
      <c r="BW140" s="36"/>
      <c r="BX140" s="16"/>
      <c r="BY140" s="16"/>
      <c r="BZ140" s="16"/>
      <c r="CA140" s="16"/>
      <c r="CB140" s="16"/>
      <c r="CC140" s="16"/>
      <c r="CD140" s="16"/>
      <c r="CE140" s="16"/>
      <c r="CF140" s="37"/>
      <c r="CG140" s="38"/>
    </row>
    <row r="141" spans="4:85" ht="13.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5"/>
      <c r="BJ141" s="35"/>
      <c r="BK141" s="35"/>
      <c r="BL141" s="35"/>
      <c r="BM141" s="35"/>
      <c r="BN141" s="35"/>
      <c r="BO141" s="35"/>
      <c r="BP141" s="36"/>
      <c r="BQ141" s="36"/>
      <c r="BR141" s="36"/>
      <c r="BS141" s="36"/>
      <c r="BT141" s="36"/>
      <c r="BU141" s="36"/>
      <c r="BV141" s="36"/>
      <c r="BW141" s="36"/>
      <c r="BX141" s="16"/>
      <c r="BY141" s="16"/>
      <c r="BZ141" s="16"/>
      <c r="CA141" s="16"/>
      <c r="CB141" s="16"/>
      <c r="CC141" s="16"/>
      <c r="CD141" s="16"/>
      <c r="CE141" s="16"/>
      <c r="CF141" s="37"/>
      <c r="CG141" s="38"/>
    </row>
    <row r="142" spans="4:85" ht="13.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5"/>
      <c r="BJ142" s="35"/>
      <c r="BK142" s="35"/>
      <c r="BL142" s="35"/>
      <c r="BM142" s="35"/>
      <c r="BN142" s="35"/>
      <c r="BO142" s="35"/>
      <c r="BP142" s="36"/>
      <c r="BQ142" s="36"/>
      <c r="BR142" s="36"/>
      <c r="BS142" s="36"/>
      <c r="BT142" s="36"/>
      <c r="BU142" s="36"/>
      <c r="BV142" s="36"/>
      <c r="BW142" s="36"/>
      <c r="BX142" s="16"/>
      <c r="BY142" s="16"/>
      <c r="BZ142" s="16"/>
      <c r="CA142" s="16"/>
      <c r="CB142" s="16"/>
      <c r="CC142" s="16"/>
      <c r="CD142" s="16"/>
      <c r="CE142" s="16"/>
      <c r="CF142" s="37"/>
      <c r="CG142" s="38"/>
    </row>
    <row r="143" spans="4:85" ht="13.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5"/>
      <c r="BJ143" s="35"/>
      <c r="BK143" s="35"/>
      <c r="BL143" s="35"/>
      <c r="BM143" s="35"/>
      <c r="BN143" s="35"/>
      <c r="BO143" s="35"/>
      <c r="BP143" s="36"/>
      <c r="BQ143" s="36"/>
      <c r="BR143" s="36"/>
      <c r="BS143" s="36"/>
      <c r="BT143" s="36"/>
      <c r="BU143" s="36"/>
      <c r="BV143" s="36"/>
      <c r="BW143" s="36"/>
      <c r="BX143" s="16"/>
      <c r="BY143" s="16"/>
      <c r="BZ143" s="16"/>
      <c r="CA143" s="16"/>
      <c r="CB143" s="16"/>
      <c r="CC143" s="16"/>
      <c r="CD143" s="16"/>
      <c r="CE143" s="16"/>
      <c r="CF143" s="37"/>
      <c r="CG143" s="38"/>
    </row>
    <row r="144" spans="4:85" ht="13.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5"/>
      <c r="BJ144" s="35"/>
      <c r="BK144" s="35"/>
      <c r="BL144" s="35"/>
      <c r="BM144" s="35"/>
      <c r="BN144" s="35"/>
      <c r="BO144" s="35"/>
      <c r="BP144" s="36"/>
      <c r="BQ144" s="36"/>
      <c r="BR144" s="36"/>
      <c r="BS144" s="36"/>
      <c r="BT144" s="36"/>
      <c r="BU144" s="36"/>
      <c r="BV144" s="36"/>
      <c r="BW144" s="36"/>
      <c r="BX144" s="16"/>
      <c r="BY144" s="16"/>
      <c r="BZ144" s="16"/>
      <c r="CA144" s="16"/>
      <c r="CB144" s="16"/>
      <c r="CC144" s="16"/>
      <c r="CD144" s="16"/>
      <c r="CE144" s="16"/>
      <c r="CF144" s="37"/>
      <c r="CG144" s="38"/>
    </row>
    <row r="145" spans="4:85" ht="13.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5"/>
      <c r="BJ145" s="35"/>
      <c r="BK145" s="35"/>
      <c r="BL145" s="35"/>
      <c r="BM145" s="35"/>
      <c r="BN145" s="35"/>
      <c r="BO145" s="35"/>
      <c r="BP145" s="36"/>
      <c r="BQ145" s="36"/>
      <c r="BR145" s="36"/>
      <c r="BS145" s="36"/>
      <c r="BT145" s="36"/>
      <c r="BU145" s="36"/>
      <c r="BV145" s="36"/>
      <c r="BW145" s="36"/>
      <c r="BX145" s="16"/>
      <c r="BY145" s="16"/>
      <c r="BZ145" s="16"/>
      <c r="CA145" s="16"/>
      <c r="CB145" s="16"/>
      <c r="CC145" s="16"/>
      <c r="CD145" s="16"/>
      <c r="CE145" s="16"/>
      <c r="CF145" s="37"/>
      <c r="CG145" s="38"/>
    </row>
    <row r="146" spans="4:85" ht="13.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5"/>
      <c r="BJ146" s="35"/>
      <c r="BK146" s="35"/>
      <c r="BL146" s="35"/>
      <c r="BM146" s="35"/>
      <c r="BN146" s="35"/>
      <c r="BO146" s="35"/>
      <c r="BP146" s="36"/>
      <c r="BQ146" s="36"/>
      <c r="BR146" s="36"/>
      <c r="BS146" s="36"/>
      <c r="BT146" s="36"/>
      <c r="BU146" s="36"/>
      <c r="BV146" s="36"/>
      <c r="BW146" s="36"/>
      <c r="BX146" s="16"/>
      <c r="BY146" s="16"/>
      <c r="BZ146" s="16"/>
      <c r="CA146" s="16"/>
      <c r="CB146" s="16"/>
      <c r="CC146" s="16"/>
      <c r="CD146" s="16"/>
      <c r="CE146" s="16"/>
      <c r="CF146" s="37"/>
      <c r="CG146" s="38"/>
    </row>
  </sheetData>
  <sheetProtection sort="0" autoFilter="0"/>
  <autoFilter ref="C5:C89"/>
  <mergeCells count="948">
    <mergeCell ref="R96:W97"/>
    <mergeCell ref="Q91:X92"/>
    <mergeCell ref="BF89:BH89"/>
    <mergeCell ref="BI89:BK89"/>
    <mergeCell ref="AN89:AP89"/>
    <mergeCell ref="AQ89:AS89"/>
    <mergeCell ref="AT89:AV89"/>
    <mergeCell ref="AW89:AY89"/>
    <mergeCell ref="AZ89:BB89"/>
    <mergeCell ref="BC89:BE89"/>
    <mergeCell ref="V89:X89"/>
    <mergeCell ref="Y89:AA89"/>
    <mergeCell ref="AB89:AD89"/>
    <mergeCell ref="AE89:AG89"/>
    <mergeCell ref="AH89:AJ89"/>
    <mergeCell ref="AK89:AM89"/>
    <mergeCell ref="AW88:AY88"/>
    <mergeCell ref="AZ88:BB88"/>
    <mergeCell ref="BC88:BE88"/>
    <mergeCell ref="BF88:BH88"/>
    <mergeCell ref="BI88:BK88"/>
    <mergeCell ref="G89:I89"/>
    <mergeCell ref="J89:L89"/>
    <mergeCell ref="M89:O89"/>
    <mergeCell ref="P89:R89"/>
    <mergeCell ref="S89:U89"/>
    <mergeCell ref="AE88:AG88"/>
    <mergeCell ref="AH88:AJ88"/>
    <mergeCell ref="AK88:AM88"/>
    <mergeCell ref="AN88:AP88"/>
    <mergeCell ref="AQ88:AS88"/>
    <mergeCell ref="AT88:AV88"/>
    <mergeCell ref="BF87:BH87"/>
    <mergeCell ref="BI87:BK87"/>
    <mergeCell ref="G88:I88"/>
    <mergeCell ref="J88:L88"/>
    <mergeCell ref="M88:O88"/>
    <mergeCell ref="P88:R88"/>
    <mergeCell ref="S88:U88"/>
    <mergeCell ref="V88:X88"/>
    <mergeCell ref="Y88:AA88"/>
    <mergeCell ref="AB88:AD88"/>
    <mergeCell ref="AN87:AP87"/>
    <mergeCell ref="AQ87:AS87"/>
    <mergeCell ref="AT87:AV87"/>
    <mergeCell ref="AW87:AY87"/>
    <mergeCell ref="AZ87:BB87"/>
    <mergeCell ref="BC87:BE87"/>
    <mergeCell ref="V87:X87"/>
    <mergeCell ref="Y87:AA87"/>
    <mergeCell ref="AB87:AD87"/>
    <mergeCell ref="AE87:AG87"/>
    <mergeCell ref="AH87:AJ87"/>
    <mergeCell ref="AK87:AM87"/>
    <mergeCell ref="AW86:AY86"/>
    <mergeCell ref="AZ86:BB86"/>
    <mergeCell ref="BC86:BE86"/>
    <mergeCell ref="BF86:BH86"/>
    <mergeCell ref="BI86:BK86"/>
    <mergeCell ref="G87:I87"/>
    <mergeCell ref="J87:L87"/>
    <mergeCell ref="M87:O87"/>
    <mergeCell ref="P87:R87"/>
    <mergeCell ref="S87:U87"/>
    <mergeCell ref="AE86:AG86"/>
    <mergeCell ref="AH86:AJ86"/>
    <mergeCell ref="AK86:AM86"/>
    <mergeCell ref="AN86:AP86"/>
    <mergeCell ref="AQ86:AS86"/>
    <mergeCell ref="AT86:AV86"/>
    <mergeCell ref="BF85:BH85"/>
    <mergeCell ref="BI85:BK85"/>
    <mergeCell ref="G86:I86"/>
    <mergeCell ref="J86:L86"/>
    <mergeCell ref="M86:O86"/>
    <mergeCell ref="P86:R86"/>
    <mergeCell ref="S86:U86"/>
    <mergeCell ref="V86:X86"/>
    <mergeCell ref="Y86:AA86"/>
    <mergeCell ref="AB86:AD86"/>
    <mergeCell ref="AN85:AP85"/>
    <mergeCell ref="AQ85:AS85"/>
    <mergeCell ref="AT85:AV85"/>
    <mergeCell ref="AW85:AY85"/>
    <mergeCell ref="AZ85:BB85"/>
    <mergeCell ref="BC85:BE85"/>
    <mergeCell ref="V85:X85"/>
    <mergeCell ref="Y85:AA85"/>
    <mergeCell ref="AB85:AD85"/>
    <mergeCell ref="AE85:AG85"/>
    <mergeCell ref="AH85:AJ85"/>
    <mergeCell ref="AK85:AM85"/>
    <mergeCell ref="AW84:AY84"/>
    <mergeCell ref="AZ84:BB84"/>
    <mergeCell ref="BC84:BE84"/>
    <mergeCell ref="BF84:BH84"/>
    <mergeCell ref="BI84:BK84"/>
    <mergeCell ref="G85:I85"/>
    <mergeCell ref="J85:L85"/>
    <mergeCell ref="M85:O85"/>
    <mergeCell ref="P85:R85"/>
    <mergeCell ref="S85:U85"/>
    <mergeCell ref="AE84:AG84"/>
    <mergeCell ref="AH84:AJ84"/>
    <mergeCell ref="AK84:AM84"/>
    <mergeCell ref="AN84:AP84"/>
    <mergeCell ref="AQ84:AS84"/>
    <mergeCell ref="AT84:AV84"/>
    <mergeCell ref="BF83:BH83"/>
    <mergeCell ref="BI83:BK83"/>
    <mergeCell ref="G84:I84"/>
    <mergeCell ref="J84:L84"/>
    <mergeCell ref="M84:O84"/>
    <mergeCell ref="P84:R84"/>
    <mergeCell ref="S84:U84"/>
    <mergeCell ref="V84:X84"/>
    <mergeCell ref="Y84:AA84"/>
    <mergeCell ref="AB84:AD84"/>
    <mergeCell ref="AN83:AP83"/>
    <mergeCell ref="AQ83:AS83"/>
    <mergeCell ref="AT83:AV83"/>
    <mergeCell ref="AW83:AY83"/>
    <mergeCell ref="AZ83:BB83"/>
    <mergeCell ref="BC83:BE83"/>
    <mergeCell ref="V83:X83"/>
    <mergeCell ref="Y83:AA83"/>
    <mergeCell ref="AB83:AD83"/>
    <mergeCell ref="AE83:AG83"/>
    <mergeCell ref="AH83:AJ83"/>
    <mergeCell ref="AK83:AM83"/>
    <mergeCell ref="AW82:AY82"/>
    <mergeCell ref="AZ82:BB82"/>
    <mergeCell ref="BC82:BE82"/>
    <mergeCell ref="BF82:BH82"/>
    <mergeCell ref="BI82:BK82"/>
    <mergeCell ref="G83:I83"/>
    <mergeCell ref="J83:L83"/>
    <mergeCell ref="M83:O83"/>
    <mergeCell ref="P83:R83"/>
    <mergeCell ref="S83:U83"/>
    <mergeCell ref="AE82:AG82"/>
    <mergeCell ref="AH82:AJ82"/>
    <mergeCell ref="AK82:AM82"/>
    <mergeCell ref="AN82:AP82"/>
    <mergeCell ref="AQ82:AS82"/>
    <mergeCell ref="AT82:AV82"/>
    <mergeCell ref="BF81:BH81"/>
    <mergeCell ref="BI81:BK81"/>
    <mergeCell ref="G82:I82"/>
    <mergeCell ref="J82:L82"/>
    <mergeCell ref="M82:O82"/>
    <mergeCell ref="P82:R82"/>
    <mergeCell ref="S82:U82"/>
    <mergeCell ref="V82:X82"/>
    <mergeCell ref="Y82:AA82"/>
    <mergeCell ref="AB82:AD82"/>
    <mergeCell ref="AN81:AP81"/>
    <mergeCell ref="AQ81:AS81"/>
    <mergeCell ref="AT81:AV81"/>
    <mergeCell ref="AW81:AY81"/>
    <mergeCell ref="AZ81:BB81"/>
    <mergeCell ref="BC81:BE81"/>
    <mergeCell ref="V81:X81"/>
    <mergeCell ref="Y81:AA81"/>
    <mergeCell ref="AB81:AD81"/>
    <mergeCell ref="AE81:AG81"/>
    <mergeCell ref="AH81:AJ81"/>
    <mergeCell ref="AK81:AM81"/>
    <mergeCell ref="AW80:AY80"/>
    <mergeCell ref="AZ80:BB80"/>
    <mergeCell ref="BC80:BE80"/>
    <mergeCell ref="BF80:BH80"/>
    <mergeCell ref="BI80:BK80"/>
    <mergeCell ref="G81:I81"/>
    <mergeCell ref="J81:L81"/>
    <mergeCell ref="M81:O81"/>
    <mergeCell ref="P81:R81"/>
    <mergeCell ref="S81:U81"/>
    <mergeCell ref="AE80:AG80"/>
    <mergeCell ref="AH80:AJ80"/>
    <mergeCell ref="AK80:AM80"/>
    <mergeCell ref="AN80:AP80"/>
    <mergeCell ref="AQ80:AS80"/>
    <mergeCell ref="AT80:AV80"/>
    <mergeCell ref="BF79:BH79"/>
    <mergeCell ref="BI79:BK79"/>
    <mergeCell ref="G80:I80"/>
    <mergeCell ref="J80:L80"/>
    <mergeCell ref="M80:O80"/>
    <mergeCell ref="P80:R80"/>
    <mergeCell ref="S80:U80"/>
    <mergeCell ref="V80:X80"/>
    <mergeCell ref="Y80:AA80"/>
    <mergeCell ref="AB80:AD80"/>
    <mergeCell ref="AN79:AP79"/>
    <mergeCell ref="AQ79:AS79"/>
    <mergeCell ref="AT79:AV79"/>
    <mergeCell ref="AW79:AY79"/>
    <mergeCell ref="AZ79:BB79"/>
    <mergeCell ref="BC79:BE79"/>
    <mergeCell ref="V79:X79"/>
    <mergeCell ref="Y79:AA79"/>
    <mergeCell ref="AB79:AD79"/>
    <mergeCell ref="AE79:AG79"/>
    <mergeCell ref="AH79:AJ79"/>
    <mergeCell ref="AK79:AM79"/>
    <mergeCell ref="AW78:AY78"/>
    <mergeCell ref="AZ78:BB78"/>
    <mergeCell ref="BC78:BE78"/>
    <mergeCell ref="BF78:BH78"/>
    <mergeCell ref="BI78:BK78"/>
    <mergeCell ref="G79:I79"/>
    <mergeCell ref="J79:L79"/>
    <mergeCell ref="M79:O79"/>
    <mergeCell ref="P79:R79"/>
    <mergeCell ref="S79:U79"/>
    <mergeCell ref="AE78:AG78"/>
    <mergeCell ref="AH78:AJ78"/>
    <mergeCell ref="AK78:AM78"/>
    <mergeCell ref="AN78:AP78"/>
    <mergeCell ref="AQ78:AS78"/>
    <mergeCell ref="AT78:AV78"/>
    <mergeCell ref="BF77:BH77"/>
    <mergeCell ref="BI77:BK77"/>
    <mergeCell ref="G78:I78"/>
    <mergeCell ref="J78:L78"/>
    <mergeCell ref="M78:O78"/>
    <mergeCell ref="P78:R78"/>
    <mergeCell ref="S78:U78"/>
    <mergeCell ref="V78:X78"/>
    <mergeCell ref="Y78:AA78"/>
    <mergeCell ref="AB78:AD78"/>
    <mergeCell ref="AN77:AP77"/>
    <mergeCell ref="AQ77:AS77"/>
    <mergeCell ref="AT77:AV77"/>
    <mergeCell ref="AW77:AY77"/>
    <mergeCell ref="AZ77:BB77"/>
    <mergeCell ref="BC77:BE77"/>
    <mergeCell ref="V77:X77"/>
    <mergeCell ref="Y77:AA77"/>
    <mergeCell ref="AB77:AD77"/>
    <mergeCell ref="AE77:AG77"/>
    <mergeCell ref="AH77:AJ77"/>
    <mergeCell ref="AK77:AM77"/>
    <mergeCell ref="AW76:AY76"/>
    <mergeCell ref="AZ76:BB76"/>
    <mergeCell ref="BC76:BE76"/>
    <mergeCell ref="BF76:BH76"/>
    <mergeCell ref="BI76:BK76"/>
    <mergeCell ref="G77:I77"/>
    <mergeCell ref="J77:L77"/>
    <mergeCell ref="M77:O77"/>
    <mergeCell ref="P77:R77"/>
    <mergeCell ref="S77:U77"/>
    <mergeCell ref="AE76:AG76"/>
    <mergeCell ref="AH76:AJ76"/>
    <mergeCell ref="AK76:AM76"/>
    <mergeCell ref="AN76:AP76"/>
    <mergeCell ref="AQ76:AS76"/>
    <mergeCell ref="AT76:AV76"/>
    <mergeCell ref="BF75:BH75"/>
    <mergeCell ref="BI75:BK75"/>
    <mergeCell ref="G76:I76"/>
    <mergeCell ref="J76:L76"/>
    <mergeCell ref="M76:O76"/>
    <mergeCell ref="P76:R76"/>
    <mergeCell ref="S76:U76"/>
    <mergeCell ref="V76:X76"/>
    <mergeCell ref="Y76:AA76"/>
    <mergeCell ref="AB76:AD76"/>
    <mergeCell ref="AN75:AP75"/>
    <mergeCell ref="AQ75:AS75"/>
    <mergeCell ref="AT75:AV75"/>
    <mergeCell ref="AW75:AY75"/>
    <mergeCell ref="AZ75:BB75"/>
    <mergeCell ref="BC75:BE75"/>
    <mergeCell ref="V75:X75"/>
    <mergeCell ref="Y75:AA75"/>
    <mergeCell ref="AB75:AD75"/>
    <mergeCell ref="AE75:AG75"/>
    <mergeCell ref="AH75:AJ75"/>
    <mergeCell ref="AK75:AM75"/>
    <mergeCell ref="AW74:AY74"/>
    <mergeCell ref="AZ74:BB74"/>
    <mergeCell ref="BC74:BE74"/>
    <mergeCell ref="BF74:BH74"/>
    <mergeCell ref="BI74:BK74"/>
    <mergeCell ref="G75:I75"/>
    <mergeCell ref="J75:L75"/>
    <mergeCell ref="M75:O75"/>
    <mergeCell ref="P75:R75"/>
    <mergeCell ref="S75:U75"/>
    <mergeCell ref="AE74:AG74"/>
    <mergeCell ref="AH74:AJ74"/>
    <mergeCell ref="AK74:AM74"/>
    <mergeCell ref="AN74:AP74"/>
    <mergeCell ref="AQ74:AS74"/>
    <mergeCell ref="AT74:AV74"/>
    <mergeCell ref="BF73:BH73"/>
    <mergeCell ref="BI73:BK73"/>
    <mergeCell ref="G74:I74"/>
    <mergeCell ref="J74:L74"/>
    <mergeCell ref="M74:O74"/>
    <mergeCell ref="P74:R74"/>
    <mergeCell ref="S74:U74"/>
    <mergeCell ref="V74:X74"/>
    <mergeCell ref="Y74:AA74"/>
    <mergeCell ref="AB74:AD74"/>
    <mergeCell ref="AN73:AP73"/>
    <mergeCell ref="AQ73:AS73"/>
    <mergeCell ref="AT73:AV73"/>
    <mergeCell ref="AW73:AY73"/>
    <mergeCell ref="AZ73:BB73"/>
    <mergeCell ref="BC73:BE73"/>
    <mergeCell ref="V73:X73"/>
    <mergeCell ref="Y73:AA73"/>
    <mergeCell ref="AB73:AD73"/>
    <mergeCell ref="AE73:AG73"/>
    <mergeCell ref="AH73:AJ73"/>
    <mergeCell ref="AK73:AM73"/>
    <mergeCell ref="AW72:AY72"/>
    <mergeCell ref="AZ72:BB72"/>
    <mergeCell ref="BC72:BE72"/>
    <mergeCell ref="BF72:BH72"/>
    <mergeCell ref="BI72:BK72"/>
    <mergeCell ref="G73:I73"/>
    <mergeCell ref="J73:L73"/>
    <mergeCell ref="M73:O73"/>
    <mergeCell ref="P73:R73"/>
    <mergeCell ref="S73:U73"/>
    <mergeCell ref="AE72:AG72"/>
    <mergeCell ref="AH72:AJ72"/>
    <mergeCell ref="AK72:AM72"/>
    <mergeCell ref="AN72:AP72"/>
    <mergeCell ref="AQ72:AS72"/>
    <mergeCell ref="AT72:AV72"/>
    <mergeCell ref="BF71:BH71"/>
    <mergeCell ref="BI71:BK71"/>
    <mergeCell ref="G72:I72"/>
    <mergeCell ref="J72:L72"/>
    <mergeCell ref="M72:O72"/>
    <mergeCell ref="P72:R72"/>
    <mergeCell ref="S72:U72"/>
    <mergeCell ref="V72:X72"/>
    <mergeCell ref="Y72:AA72"/>
    <mergeCell ref="AB72:AD72"/>
    <mergeCell ref="AN71:AP71"/>
    <mergeCell ref="AQ71:AS71"/>
    <mergeCell ref="AT71:AV71"/>
    <mergeCell ref="AW71:AY71"/>
    <mergeCell ref="AZ71:BB71"/>
    <mergeCell ref="BC71:BE71"/>
    <mergeCell ref="V71:X71"/>
    <mergeCell ref="Y71:AA71"/>
    <mergeCell ref="AB71:AD71"/>
    <mergeCell ref="AE71:AG71"/>
    <mergeCell ref="AH71:AJ71"/>
    <mergeCell ref="AK71:AM71"/>
    <mergeCell ref="AW70:AY70"/>
    <mergeCell ref="AZ70:BB70"/>
    <mergeCell ref="BC70:BE70"/>
    <mergeCell ref="BF70:BH70"/>
    <mergeCell ref="BI70:BK70"/>
    <mergeCell ref="G71:I71"/>
    <mergeCell ref="J71:L71"/>
    <mergeCell ref="M71:O71"/>
    <mergeCell ref="P71:R71"/>
    <mergeCell ref="S71:U71"/>
    <mergeCell ref="AE70:AG70"/>
    <mergeCell ref="AH70:AJ70"/>
    <mergeCell ref="AK70:AM70"/>
    <mergeCell ref="AN70:AP70"/>
    <mergeCell ref="AQ70:AS70"/>
    <mergeCell ref="AT70:AV70"/>
    <mergeCell ref="BF69:BH69"/>
    <mergeCell ref="BI69:BK69"/>
    <mergeCell ref="G70:I70"/>
    <mergeCell ref="J70:L70"/>
    <mergeCell ref="M70:O70"/>
    <mergeCell ref="P70:R70"/>
    <mergeCell ref="S70:U70"/>
    <mergeCell ref="V70:X70"/>
    <mergeCell ref="Y70:AA70"/>
    <mergeCell ref="AB70:AD70"/>
    <mergeCell ref="AN69:AP69"/>
    <mergeCell ref="AQ69:AS69"/>
    <mergeCell ref="AT69:AV69"/>
    <mergeCell ref="AW69:AY69"/>
    <mergeCell ref="AZ69:BB69"/>
    <mergeCell ref="BC69:BE69"/>
    <mergeCell ref="V69:X69"/>
    <mergeCell ref="Y69:AA69"/>
    <mergeCell ref="AB69:AD69"/>
    <mergeCell ref="AE69:AG69"/>
    <mergeCell ref="AH69:AJ69"/>
    <mergeCell ref="AK69:AM69"/>
    <mergeCell ref="AW68:AY68"/>
    <mergeCell ref="AZ68:BB68"/>
    <mergeCell ref="BC68:BE68"/>
    <mergeCell ref="BF68:BH68"/>
    <mergeCell ref="BI68:BK68"/>
    <mergeCell ref="G69:I69"/>
    <mergeCell ref="J69:L69"/>
    <mergeCell ref="M69:O69"/>
    <mergeCell ref="P69:R69"/>
    <mergeCell ref="S69:U69"/>
    <mergeCell ref="AE68:AG68"/>
    <mergeCell ref="AH68:AJ68"/>
    <mergeCell ref="AK68:AM68"/>
    <mergeCell ref="AN68:AP68"/>
    <mergeCell ref="AQ68:AS68"/>
    <mergeCell ref="AT68:AV68"/>
    <mergeCell ref="BF67:BH67"/>
    <mergeCell ref="BI67:BK67"/>
    <mergeCell ref="G68:I68"/>
    <mergeCell ref="J68:L68"/>
    <mergeCell ref="M68:O68"/>
    <mergeCell ref="P68:R68"/>
    <mergeCell ref="S68:U68"/>
    <mergeCell ref="V68:X68"/>
    <mergeCell ref="Y68:AA68"/>
    <mergeCell ref="AB68:AD68"/>
    <mergeCell ref="AN67:AP67"/>
    <mergeCell ref="AQ67:AS67"/>
    <mergeCell ref="AT67:AV67"/>
    <mergeCell ref="AW67:AY67"/>
    <mergeCell ref="AZ67:BB67"/>
    <mergeCell ref="BC67:BE67"/>
    <mergeCell ref="V67:X67"/>
    <mergeCell ref="Y67:AA67"/>
    <mergeCell ref="AB67:AD67"/>
    <mergeCell ref="AE67:AG67"/>
    <mergeCell ref="AH67:AJ67"/>
    <mergeCell ref="AK67:AM67"/>
    <mergeCell ref="AW66:AY66"/>
    <mergeCell ref="AZ66:BB66"/>
    <mergeCell ref="BC66:BE66"/>
    <mergeCell ref="BF66:BH66"/>
    <mergeCell ref="BI66:BK66"/>
    <mergeCell ref="G67:I67"/>
    <mergeCell ref="J67:L67"/>
    <mergeCell ref="M67:O67"/>
    <mergeCell ref="P67:R67"/>
    <mergeCell ref="S67:U67"/>
    <mergeCell ref="AE66:AG66"/>
    <mergeCell ref="AH66:AJ66"/>
    <mergeCell ref="AK66:AM66"/>
    <mergeCell ref="AN66:AP66"/>
    <mergeCell ref="AQ66:AS66"/>
    <mergeCell ref="AT66:AV66"/>
    <mergeCell ref="BF65:BH65"/>
    <mergeCell ref="BI65:BK65"/>
    <mergeCell ref="G66:I66"/>
    <mergeCell ref="J66:L66"/>
    <mergeCell ref="M66:O66"/>
    <mergeCell ref="P66:R66"/>
    <mergeCell ref="S66:U66"/>
    <mergeCell ref="V66:X66"/>
    <mergeCell ref="Y66:AA66"/>
    <mergeCell ref="AB66:AD66"/>
    <mergeCell ref="AN65:AP65"/>
    <mergeCell ref="AQ65:AS65"/>
    <mergeCell ref="AT65:AV65"/>
    <mergeCell ref="AW65:AY65"/>
    <mergeCell ref="AZ65:BB65"/>
    <mergeCell ref="BC65:BE65"/>
    <mergeCell ref="V65:X65"/>
    <mergeCell ref="Y65:AA65"/>
    <mergeCell ref="AB65:AD65"/>
    <mergeCell ref="AE65:AG65"/>
    <mergeCell ref="AH65:AJ65"/>
    <mergeCell ref="AK65:AM65"/>
    <mergeCell ref="AW64:AY64"/>
    <mergeCell ref="AZ64:BB64"/>
    <mergeCell ref="BC64:BE64"/>
    <mergeCell ref="BF64:BH64"/>
    <mergeCell ref="BI64:BK64"/>
    <mergeCell ref="G65:I65"/>
    <mergeCell ref="J65:L65"/>
    <mergeCell ref="M65:O65"/>
    <mergeCell ref="P65:R65"/>
    <mergeCell ref="S65:U65"/>
    <mergeCell ref="AE64:AG64"/>
    <mergeCell ref="AH64:AJ64"/>
    <mergeCell ref="AK64:AM64"/>
    <mergeCell ref="AN64:AP64"/>
    <mergeCell ref="AQ64:AS64"/>
    <mergeCell ref="AT64:AV64"/>
    <mergeCell ref="BF63:BH63"/>
    <mergeCell ref="BI63:BK63"/>
    <mergeCell ref="G64:I64"/>
    <mergeCell ref="J64:L64"/>
    <mergeCell ref="M64:O64"/>
    <mergeCell ref="P64:R64"/>
    <mergeCell ref="S64:U64"/>
    <mergeCell ref="V64:X64"/>
    <mergeCell ref="Y64:AA64"/>
    <mergeCell ref="AB64:AD64"/>
    <mergeCell ref="AN63:AP63"/>
    <mergeCell ref="AQ63:AS63"/>
    <mergeCell ref="AT63:AV63"/>
    <mergeCell ref="AW63:AY63"/>
    <mergeCell ref="AZ63:BB63"/>
    <mergeCell ref="BC63:BE63"/>
    <mergeCell ref="V63:X63"/>
    <mergeCell ref="Y63:AA63"/>
    <mergeCell ref="AB63:AD63"/>
    <mergeCell ref="AE63:AG63"/>
    <mergeCell ref="AH63:AJ63"/>
    <mergeCell ref="AK63:AM63"/>
    <mergeCell ref="AW62:AY62"/>
    <mergeCell ref="AZ62:BB62"/>
    <mergeCell ref="BC62:BE62"/>
    <mergeCell ref="BF62:BH62"/>
    <mergeCell ref="BI62:BK62"/>
    <mergeCell ref="G63:I63"/>
    <mergeCell ref="J63:L63"/>
    <mergeCell ref="M63:O63"/>
    <mergeCell ref="P63:R63"/>
    <mergeCell ref="S63:U63"/>
    <mergeCell ref="AE62:AG62"/>
    <mergeCell ref="AH62:AJ62"/>
    <mergeCell ref="AK62:AM62"/>
    <mergeCell ref="AN62:AP62"/>
    <mergeCell ref="AQ62:AS62"/>
    <mergeCell ref="AT62:AV62"/>
    <mergeCell ref="BF61:BH61"/>
    <mergeCell ref="BI61:BK61"/>
    <mergeCell ref="G62:I62"/>
    <mergeCell ref="J62:L62"/>
    <mergeCell ref="M62:O62"/>
    <mergeCell ref="P62:R62"/>
    <mergeCell ref="S62:U62"/>
    <mergeCell ref="V62:X62"/>
    <mergeCell ref="Y62:AA62"/>
    <mergeCell ref="AB62:AD62"/>
    <mergeCell ref="AN61:AP61"/>
    <mergeCell ref="AQ61:AS61"/>
    <mergeCell ref="AT61:AV61"/>
    <mergeCell ref="AW61:AY61"/>
    <mergeCell ref="AZ61:BB61"/>
    <mergeCell ref="BC61:BE61"/>
    <mergeCell ref="V61:X61"/>
    <mergeCell ref="Y61:AA61"/>
    <mergeCell ref="AB61:AD61"/>
    <mergeCell ref="AE61:AG61"/>
    <mergeCell ref="AH61:AJ61"/>
    <mergeCell ref="AK61:AM61"/>
    <mergeCell ref="AW60:AY60"/>
    <mergeCell ref="AZ60:BB60"/>
    <mergeCell ref="BC60:BE60"/>
    <mergeCell ref="BF60:BH60"/>
    <mergeCell ref="BI60:BK60"/>
    <mergeCell ref="G61:I61"/>
    <mergeCell ref="J61:L61"/>
    <mergeCell ref="M61:O61"/>
    <mergeCell ref="P61:R61"/>
    <mergeCell ref="S61:U61"/>
    <mergeCell ref="AE60:AG60"/>
    <mergeCell ref="AH60:AJ60"/>
    <mergeCell ref="AK60:AM60"/>
    <mergeCell ref="AN60:AP60"/>
    <mergeCell ref="AQ60:AS60"/>
    <mergeCell ref="AT60:AV60"/>
    <mergeCell ref="BF59:BH59"/>
    <mergeCell ref="BI59:BK59"/>
    <mergeCell ref="G60:I60"/>
    <mergeCell ref="J60:L60"/>
    <mergeCell ref="M60:O60"/>
    <mergeCell ref="P60:R60"/>
    <mergeCell ref="S60:U60"/>
    <mergeCell ref="V60:X60"/>
    <mergeCell ref="Y60:AA60"/>
    <mergeCell ref="AB60:AD60"/>
    <mergeCell ref="AN59:AP59"/>
    <mergeCell ref="AQ59:AS59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AW58:AY58"/>
    <mergeCell ref="AZ58:BB58"/>
    <mergeCell ref="BC58:BE58"/>
    <mergeCell ref="BF58:BH58"/>
    <mergeCell ref="BI58:BK58"/>
    <mergeCell ref="G59:I59"/>
    <mergeCell ref="J59:L59"/>
    <mergeCell ref="M59:O59"/>
    <mergeCell ref="P59:R59"/>
    <mergeCell ref="S59:U59"/>
    <mergeCell ref="AE58:AG58"/>
    <mergeCell ref="AH58:AJ58"/>
    <mergeCell ref="AK58:AM58"/>
    <mergeCell ref="AN58:AP58"/>
    <mergeCell ref="AQ58:AS58"/>
    <mergeCell ref="AT58:AV58"/>
    <mergeCell ref="BF57:BH57"/>
    <mergeCell ref="BI57:BK57"/>
    <mergeCell ref="G58:I58"/>
    <mergeCell ref="J58:L58"/>
    <mergeCell ref="M58:O58"/>
    <mergeCell ref="P58:R58"/>
    <mergeCell ref="S58:U58"/>
    <mergeCell ref="V58:X58"/>
    <mergeCell ref="Y58:AA58"/>
    <mergeCell ref="AB58:AD58"/>
    <mergeCell ref="AN57:AP57"/>
    <mergeCell ref="AQ57:AS57"/>
    <mergeCell ref="AT57:AV57"/>
    <mergeCell ref="AW57:AY57"/>
    <mergeCell ref="AZ57:BB57"/>
    <mergeCell ref="BC57:BE57"/>
    <mergeCell ref="V57:X57"/>
    <mergeCell ref="Y57:AA57"/>
    <mergeCell ref="AB57:AD57"/>
    <mergeCell ref="AE57:AG57"/>
    <mergeCell ref="AH57:AJ57"/>
    <mergeCell ref="AK57:AM57"/>
    <mergeCell ref="G57:I57"/>
    <mergeCell ref="J57:L57"/>
    <mergeCell ref="M57:O57"/>
    <mergeCell ref="P57:R57"/>
    <mergeCell ref="S57:U57"/>
    <mergeCell ref="BF56:BH56"/>
    <mergeCell ref="V56:X56"/>
    <mergeCell ref="Y56:AA56"/>
    <mergeCell ref="AB56:AD56"/>
    <mergeCell ref="AE56:AG56"/>
    <mergeCell ref="BI56:BK56"/>
    <mergeCell ref="AN56:AP56"/>
    <mergeCell ref="AQ56:AS56"/>
    <mergeCell ref="AT56:AV56"/>
    <mergeCell ref="AW56:AY56"/>
    <mergeCell ref="AZ56:BB56"/>
    <mergeCell ref="BC56:BE56"/>
    <mergeCell ref="AH56:AJ56"/>
    <mergeCell ref="AK56:AM56"/>
    <mergeCell ref="AW55:AY55"/>
    <mergeCell ref="AZ55:BB55"/>
    <mergeCell ref="BC55:BE55"/>
    <mergeCell ref="BF55:BH55"/>
    <mergeCell ref="AQ55:AS55"/>
    <mergeCell ref="AT55:AV55"/>
    <mergeCell ref="BI55:BK55"/>
    <mergeCell ref="G56:I56"/>
    <mergeCell ref="J56:L56"/>
    <mergeCell ref="M56:O56"/>
    <mergeCell ref="P56:R56"/>
    <mergeCell ref="S56:U56"/>
    <mergeCell ref="AE55:AG55"/>
    <mergeCell ref="AH55:AJ55"/>
    <mergeCell ref="AK55:AM55"/>
    <mergeCell ref="AN55:AP55"/>
    <mergeCell ref="BF54:BH54"/>
    <mergeCell ref="BI54:BK54"/>
    <mergeCell ref="G55:I55"/>
    <mergeCell ref="J55:L55"/>
    <mergeCell ref="M55:O55"/>
    <mergeCell ref="P55:R55"/>
    <mergeCell ref="S55:U55"/>
    <mergeCell ref="V55:X55"/>
    <mergeCell ref="Y55:AA55"/>
    <mergeCell ref="AB55:AD55"/>
    <mergeCell ref="AN54:AP54"/>
    <mergeCell ref="AQ54:AS54"/>
    <mergeCell ref="AT54:AV54"/>
    <mergeCell ref="AW54:AY54"/>
    <mergeCell ref="AZ54:BB54"/>
    <mergeCell ref="BC54:BE54"/>
    <mergeCell ref="V54:X54"/>
    <mergeCell ref="Y54:AA54"/>
    <mergeCell ref="AB54:AD54"/>
    <mergeCell ref="AE54:AG54"/>
    <mergeCell ref="AH54:AJ54"/>
    <mergeCell ref="AK54:AM54"/>
    <mergeCell ref="AW53:AY53"/>
    <mergeCell ref="AZ53:BB53"/>
    <mergeCell ref="BC53:BE53"/>
    <mergeCell ref="BF53:BH53"/>
    <mergeCell ref="BI53:BK53"/>
    <mergeCell ref="G54:I54"/>
    <mergeCell ref="J54:L54"/>
    <mergeCell ref="M54:O54"/>
    <mergeCell ref="P54:R54"/>
    <mergeCell ref="S54:U54"/>
    <mergeCell ref="AE53:AG53"/>
    <mergeCell ref="AH53:AJ53"/>
    <mergeCell ref="AK53:AM53"/>
    <mergeCell ref="AN53:AP53"/>
    <mergeCell ref="AQ53:AS53"/>
    <mergeCell ref="AT53:AV53"/>
    <mergeCell ref="BF52:BH52"/>
    <mergeCell ref="BI52:BK52"/>
    <mergeCell ref="G53:I53"/>
    <mergeCell ref="J53:L53"/>
    <mergeCell ref="M53:O53"/>
    <mergeCell ref="P53:R53"/>
    <mergeCell ref="S53:U53"/>
    <mergeCell ref="V53:X53"/>
    <mergeCell ref="Y53:AA53"/>
    <mergeCell ref="AB53:AD53"/>
    <mergeCell ref="AN52:AP52"/>
    <mergeCell ref="AQ52:AS52"/>
    <mergeCell ref="AT52:AV52"/>
    <mergeCell ref="AW52:AY52"/>
    <mergeCell ref="AZ52:BB52"/>
    <mergeCell ref="BC52:BE52"/>
    <mergeCell ref="V52:X52"/>
    <mergeCell ref="Y52:AA52"/>
    <mergeCell ref="AB52:AD52"/>
    <mergeCell ref="AE52:AG52"/>
    <mergeCell ref="AH52:AJ52"/>
    <mergeCell ref="AK52:AM52"/>
    <mergeCell ref="AW51:AY51"/>
    <mergeCell ref="AZ51:BB51"/>
    <mergeCell ref="BC51:BE51"/>
    <mergeCell ref="BF51:BH51"/>
    <mergeCell ref="BI51:BK51"/>
    <mergeCell ref="G52:I52"/>
    <mergeCell ref="J52:L52"/>
    <mergeCell ref="M52:O52"/>
    <mergeCell ref="P52:R52"/>
    <mergeCell ref="S52:U52"/>
    <mergeCell ref="AE51:AG51"/>
    <mergeCell ref="AH51:AJ51"/>
    <mergeCell ref="AK51:AM51"/>
    <mergeCell ref="AN51:AP51"/>
    <mergeCell ref="AQ51:AS51"/>
    <mergeCell ref="AT51:AV51"/>
    <mergeCell ref="BF50:BH50"/>
    <mergeCell ref="BI50:BK50"/>
    <mergeCell ref="G51:I51"/>
    <mergeCell ref="J51:L51"/>
    <mergeCell ref="M51:O51"/>
    <mergeCell ref="P51:R51"/>
    <mergeCell ref="S51:U51"/>
    <mergeCell ref="V51:X51"/>
    <mergeCell ref="Y51:AA51"/>
    <mergeCell ref="AB51:AD51"/>
    <mergeCell ref="AN50:AP50"/>
    <mergeCell ref="AQ50:AS50"/>
    <mergeCell ref="AT50:AV50"/>
    <mergeCell ref="AW50:AY50"/>
    <mergeCell ref="AZ50:BB50"/>
    <mergeCell ref="BC50:BE50"/>
    <mergeCell ref="V50:X50"/>
    <mergeCell ref="Y50:AA50"/>
    <mergeCell ref="AB50:AD50"/>
    <mergeCell ref="AE50:AG50"/>
    <mergeCell ref="AH50:AJ50"/>
    <mergeCell ref="AK50:AM50"/>
    <mergeCell ref="AW49:AY49"/>
    <mergeCell ref="AZ49:BB49"/>
    <mergeCell ref="BC49:BE49"/>
    <mergeCell ref="BF49:BH49"/>
    <mergeCell ref="BI49:BK49"/>
    <mergeCell ref="G50:I50"/>
    <mergeCell ref="J50:L50"/>
    <mergeCell ref="M50:O50"/>
    <mergeCell ref="P50:R50"/>
    <mergeCell ref="S50:U50"/>
    <mergeCell ref="AE49:AG49"/>
    <mergeCell ref="AH49:AJ49"/>
    <mergeCell ref="AK49:AM49"/>
    <mergeCell ref="AN49:AP49"/>
    <mergeCell ref="AQ49:AS49"/>
    <mergeCell ref="AT49:AV49"/>
    <mergeCell ref="BF48:BH48"/>
    <mergeCell ref="BI48:BK48"/>
    <mergeCell ref="G49:I49"/>
    <mergeCell ref="J49:L49"/>
    <mergeCell ref="M49:O49"/>
    <mergeCell ref="P49:R49"/>
    <mergeCell ref="S49:U49"/>
    <mergeCell ref="V49:X49"/>
    <mergeCell ref="Y49:AA49"/>
    <mergeCell ref="AB49:AD49"/>
    <mergeCell ref="AN48:AP48"/>
    <mergeCell ref="AQ48:AS48"/>
    <mergeCell ref="AT48:AV48"/>
    <mergeCell ref="AW48:AY48"/>
    <mergeCell ref="AZ48:BB48"/>
    <mergeCell ref="BC48:BE48"/>
    <mergeCell ref="V48:X48"/>
    <mergeCell ref="Y48:AA48"/>
    <mergeCell ref="AB48:AD48"/>
    <mergeCell ref="AE48:AG48"/>
    <mergeCell ref="AH48:AJ48"/>
    <mergeCell ref="AK48:AM48"/>
    <mergeCell ref="AW47:AY47"/>
    <mergeCell ref="AZ47:BB47"/>
    <mergeCell ref="BC47:BE47"/>
    <mergeCell ref="BF47:BH47"/>
    <mergeCell ref="BI47:BK47"/>
    <mergeCell ref="G48:I48"/>
    <mergeCell ref="J48:L48"/>
    <mergeCell ref="M48:O48"/>
    <mergeCell ref="P48:R48"/>
    <mergeCell ref="S48:U48"/>
    <mergeCell ref="AE47:AG47"/>
    <mergeCell ref="AH47:AJ47"/>
    <mergeCell ref="AK47:AM47"/>
    <mergeCell ref="AN47:AP47"/>
    <mergeCell ref="AQ47:AS47"/>
    <mergeCell ref="AT47:AV47"/>
    <mergeCell ref="M47:O47"/>
    <mergeCell ref="P47:R47"/>
    <mergeCell ref="S47:U47"/>
    <mergeCell ref="V47:X47"/>
    <mergeCell ref="Y47:AA47"/>
    <mergeCell ref="AB47:AD47"/>
    <mergeCell ref="BC46:BE46"/>
    <mergeCell ref="BF46:BH46"/>
    <mergeCell ref="BI46:BK46"/>
    <mergeCell ref="Y46:AA46"/>
    <mergeCell ref="AB46:AD46"/>
    <mergeCell ref="AE46:AG46"/>
    <mergeCell ref="AH46:AJ46"/>
    <mergeCell ref="AK46:AM46"/>
    <mergeCell ref="AN46:AP46"/>
    <mergeCell ref="D87:F87"/>
    <mergeCell ref="D88:F88"/>
    <mergeCell ref="D89:F89"/>
    <mergeCell ref="G46:I46"/>
    <mergeCell ref="J46:L46"/>
    <mergeCell ref="G47:I47"/>
    <mergeCell ref="J47:L47"/>
    <mergeCell ref="D81:F81"/>
    <mergeCell ref="D82:F82"/>
    <mergeCell ref="D83:F83"/>
    <mergeCell ref="D85:F85"/>
    <mergeCell ref="D86:F86"/>
    <mergeCell ref="D75:F75"/>
    <mergeCell ref="D76:F76"/>
    <mergeCell ref="D77:F77"/>
    <mergeCell ref="D78:F78"/>
    <mergeCell ref="D79:F79"/>
    <mergeCell ref="D80:F80"/>
    <mergeCell ref="D70:F70"/>
    <mergeCell ref="D71:F71"/>
    <mergeCell ref="D72:F72"/>
    <mergeCell ref="D73:F73"/>
    <mergeCell ref="D74:F74"/>
    <mergeCell ref="D84:F84"/>
    <mergeCell ref="D64:F64"/>
    <mergeCell ref="D65:F65"/>
    <mergeCell ref="D66:F66"/>
    <mergeCell ref="D67:F67"/>
    <mergeCell ref="D68:F68"/>
    <mergeCell ref="D69:F69"/>
    <mergeCell ref="BF5:BH5"/>
    <mergeCell ref="BI5:BK5"/>
    <mergeCell ref="D46:F46"/>
    <mergeCell ref="D47:F47"/>
    <mergeCell ref="D48:F48"/>
    <mergeCell ref="M46:O46"/>
    <mergeCell ref="P46:R46"/>
    <mergeCell ref="S46:U46"/>
    <mergeCell ref="V46:X46"/>
    <mergeCell ref="AN5:AP5"/>
    <mergeCell ref="BC5:BE5"/>
    <mergeCell ref="V5:X5"/>
    <mergeCell ref="Y5:AA5"/>
    <mergeCell ref="AB5:AD5"/>
    <mergeCell ref="AE5:AG5"/>
    <mergeCell ref="AH5:AJ5"/>
    <mergeCell ref="AK5:AM5"/>
    <mergeCell ref="D2:AB2"/>
    <mergeCell ref="D4:AG4"/>
    <mergeCell ref="AH4:BK4"/>
    <mergeCell ref="D5:F5"/>
    <mergeCell ref="G5:I5"/>
    <mergeCell ref="J5:L5"/>
    <mergeCell ref="M5:O5"/>
    <mergeCell ref="P5:R5"/>
    <mergeCell ref="S5:U5"/>
    <mergeCell ref="D49:F49"/>
    <mergeCell ref="D50:F50"/>
    <mergeCell ref="D51:F51"/>
    <mergeCell ref="D52:F52"/>
    <mergeCell ref="D53:F53"/>
    <mergeCell ref="D54:F54"/>
    <mergeCell ref="BP4:BS4"/>
    <mergeCell ref="BT4:BW4"/>
    <mergeCell ref="AQ46:AS46"/>
    <mergeCell ref="AT46:AV46"/>
    <mergeCell ref="AW46:AY46"/>
    <mergeCell ref="AZ46:BB46"/>
    <mergeCell ref="AQ5:AS5"/>
    <mergeCell ref="AT5:AV5"/>
    <mergeCell ref="AW5:AY5"/>
    <mergeCell ref="AZ5:BB5"/>
    <mergeCell ref="B1:CG1"/>
    <mergeCell ref="BL4:BO4"/>
    <mergeCell ref="CF4:CF5"/>
    <mergeCell ref="AC2:CG2"/>
    <mergeCell ref="D3:AB3"/>
    <mergeCell ref="AC3:CG3"/>
    <mergeCell ref="BX4:CA4"/>
    <mergeCell ref="C4:C5"/>
    <mergeCell ref="CG4:CG5"/>
    <mergeCell ref="CB4:CE4"/>
    <mergeCell ref="B89:C89"/>
    <mergeCell ref="B88:C88"/>
    <mergeCell ref="D55:F55"/>
    <mergeCell ref="D56:F56"/>
    <mergeCell ref="D57:F57"/>
    <mergeCell ref="D58:F58"/>
    <mergeCell ref="D59:F59"/>
    <mergeCell ref="D60:F60"/>
    <mergeCell ref="D61:F61"/>
    <mergeCell ref="D63:F63"/>
    <mergeCell ref="B91:C92"/>
    <mergeCell ref="Y91:Y92"/>
    <mergeCell ref="B4:B5"/>
    <mergeCell ref="CH4:CI4"/>
    <mergeCell ref="CH23:CH32"/>
    <mergeCell ref="CI23:CI32"/>
    <mergeCell ref="CH6:CH22"/>
    <mergeCell ref="CI6:CI22"/>
    <mergeCell ref="CH58:CH63"/>
    <mergeCell ref="CI58:CI63"/>
    <mergeCell ref="A58:A63"/>
    <mergeCell ref="A64:A77"/>
    <mergeCell ref="A78:A87"/>
    <mergeCell ref="CH33:CH38"/>
    <mergeCell ref="CI33:CI38"/>
    <mergeCell ref="CH39:CH45"/>
    <mergeCell ref="CI39:CI45"/>
    <mergeCell ref="CI46:CI57"/>
    <mergeCell ref="CH46:CH57"/>
    <mergeCell ref="D62:F62"/>
    <mergeCell ref="CH64:CH77"/>
    <mergeCell ref="CI64:CI77"/>
    <mergeCell ref="CH78:CH87"/>
    <mergeCell ref="CI78:CI87"/>
    <mergeCell ref="A4:A5"/>
    <mergeCell ref="A6:A22"/>
    <mergeCell ref="A23:A32"/>
    <mergeCell ref="A33:A38"/>
    <mergeCell ref="A39:A45"/>
    <mergeCell ref="A46:A57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5"/>
  <sheetViews>
    <sheetView view="pageBreakPreview" zoomScaleSheetLayoutView="100" zoomScalePageLayoutView="0" workbookViewId="0" topLeftCell="A1">
      <selection activeCell="S14" sqref="S14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384" t="s">
        <v>115</v>
      </c>
      <c r="B1" s="384"/>
      <c r="C1" s="384"/>
      <c r="D1" s="384"/>
      <c r="E1" s="384"/>
      <c r="F1" s="384"/>
      <c r="G1" s="384"/>
      <c r="H1" s="384"/>
    </row>
    <row r="2" spans="1:60" ht="15.75" outlineLevel="1">
      <c r="A2" s="429" t="str">
        <f>HYPERLINK('[1]реквизиты'!$K$7)</f>
        <v>ПРОТОКОЛ КОМАНДНОГО ПЕРВЕНСТВА</v>
      </c>
      <c r="B2" s="429"/>
      <c r="C2" s="429"/>
      <c r="D2" s="429"/>
      <c r="E2" s="429"/>
      <c r="F2" s="429"/>
      <c r="G2" s="429"/>
      <c r="H2" s="429"/>
      <c r="I2" s="130"/>
      <c r="J2" s="130"/>
      <c r="K2" s="130"/>
      <c r="L2" s="130"/>
      <c r="M2" s="130"/>
      <c r="N2" s="130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10"/>
      <c r="AD2" s="110"/>
      <c r="AE2" s="110"/>
      <c r="AF2" s="110"/>
      <c r="AG2" s="110"/>
      <c r="AH2" s="110"/>
      <c r="AI2" s="110"/>
      <c r="AJ2" s="110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</row>
    <row r="3" spans="1:60" ht="16.5" outlineLevel="1" thickBot="1">
      <c r="A3" s="430" t="str">
        <f>HYPERLINK('[1]реквизиты'!$K$10)</f>
        <v>среди округов</v>
      </c>
      <c r="B3" s="430"/>
      <c r="C3" s="430"/>
      <c r="D3" s="430"/>
      <c r="E3" s="430"/>
      <c r="F3" s="430"/>
      <c r="G3" s="430"/>
      <c r="H3" s="430"/>
      <c r="I3" s="109"/>
      <c r="J3" s="109"/>
      <c r="K3" s="109"/>
      <c r="L3" s="109"/>
      <c r="M3" s="109"/>
      <c r="N3" s="109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11"/>
      <c r="AD3" s="111"/>
      <c r="AE3" s="111"/>
      <c r="AF3" s="111"/>
      <c r="AG3" s="111"/>
      <c r="AH3" s="111"/>
      <c r="AI3" s="111"/>
      <c r="AJ3" s="111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>
        <f>SUM(AY4,AZ4,BA4)</f>
        <v>0</v>
      </c>
      <c r="AZ3" s="423"/>
      <c r="BA3" s="423"/>
      <c r="BB3" s="423"/>
      <c r="BC3" s="423"/>
      <c r="BD3" s="423"/>
      <c r="BE3" s="423"/>
      <c r="BF3" s="423"/>
      <c r="BG3" s="423"/>
      <c r="BH3" s="423"/>
    </row>
    <row r="4" spans="2:60" ht="39" customHeight="1" outlineLevel="1" thickBot="1">
      <c r="B4" s="165"/>
      <c r="C4" s="165"/>
      <c r="D4" s="431" t="str">
        <f>HYPERLINK('[3]реквизиты'!$A$2)</f>
        <v>VI ЛЕТНЯЯ СПАРТАКИАДА УЧАЩИХСЯ РОССИИ 2013 года, среди юношей 1997-1998 гг.р.  Приволжский Федеральный округ</v>
      </c>
      <c r="E4" s="432"/>
      <c r="F4" s="433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08"/>
      <c r="R4" s="108"/>
      <c r="S4" s="108"/>
      <c r="T4" s="108"/>
      <c r="U4" s="108" t="s">
        <v>9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 t="s">
        <v>106</v>
      </c>
      <c r="AY4" s="423">
        <f>SUBTOTAL(9,AY8:AY46)</f>
        <v>0</v>
      </c>
      <c r="AZ4" s="423">
        <f>SUBTOTAL(9,AZ8:AZ46)</f>
        <v>0</v>
      </c>
      <c r="BA4" s="423">
        <f>SUBTOTAL(9,BA8:BA46)</f>
        <v>0</v>
      </c>
      <c r="BB4" s="423">
        <f>SUBTOTAL(9,BB8:BB46)</f>
        <v>0</v>
      </c>
      <c r="BC4" s="423"/>
      <c r="BD4" s="423"/>
      <c r="BE4" s="423"/>
      <c r="BF4" s="423"/>
      <c r="BG4" s="423"/>
      <c r="BH4" s="423"/>
    </row>
    <row r="5" spans="1:60" ht="15.75" customHeight="1">
      <c r="A5" s="424" t="str">
        <f>HYPERLINK('[3]реквизиты'!$A$3)</f>
        <v>18-21 мая 2013 г.  г. Саратов</v>
      </c>
      <c r="B5" s="425"/>
      <c r="C5" s="425"/>
      <c r="D5" s="425"/>
      <c r="E5" s="425"/>
      <c r="F5" s="425"/>
      <c r="G5" s="425"/>
      <c r="H5" s="425"/>
      <c r="I5" s="131"/>
      <c r="J5" s="131"/>
      <c r="K5" s="131"/>
      <c r="L5" s="131"/>
      <c r="M5" s="131"/>
      <c r="N5" s="131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</row>
    <row r="6" spans="1:7" ht="6" customHeight="1" thickBot="1">
      <c r="A6" s="20"/>
      <c r="G6" s="18"/>
    </row>
    <row r="7" spans="4:43" s="21" customFormat="1" ht="20.25" customHeight="1">
      <c r="D7" s="436" t="s">
        <v>120</v>
      </c>
      <c r="E7" s="434" t="s">
        <v>72</v>
      </c>
      <c r="F7" s="434" t="s">
        <v>112</v>
      </c>
      <c r="AO7" s="60"/>
      <c r="AP7" s="61"/>
      <c r="AQ7" s="62"/>
    </row>
    <row r="8" spans="4:43" s="21" customFormat="1" ht="22.5" customHeight="1" thickBot="1">
      <c r="D8" s="437"/>
      <c r="E8" s="435"/>
      <c r="F8" s="435"/>
      <c r="AO8" s="60"/>
      <c r="AP8" s="61"/>
      <c r="AQ8" s="62"/>
    </row>
    <row r="9" spans="4:43" s="21" customFormat="1" ht="30" customHeight="1">
      <c r="D9" s="132">
        <v>1</v>
      </c>
      <c r="E9" s="133" t="s">
        <v>64</v>
      </c>
      <c r="F9" s="235" t="s">
        <v>129</v>
      </c>
      <c r="M9" s="134" t="e">
        <f>CУБЪЕКТЫ!CH6</f>
        <v>#REF!</v>
      </c>
      <c r="AO9" s="60"/>
      <c r="AP9" s="61"/>
      <c r="AQ9" s="62"/>
    </row>
    <row r="10" spans="4:43" s="21" customFormat="1" ht="30" customHeight="1">
      <c r="D10" s="125">
        <v>2</v>
      </c>
      <c r="E10" s="126" t="s">
        <v>110</v>
      </c>
      <c r="F10" s="216" t="s">
        <v>130</v>
      </c>
      <c r="M10" s="134" t="s">
        <v>130</v>
      </c>
      <c r="AO10" s="60"/>
      <c r="AP10" s="61"/>
      <c r="AQ10" s="62"/>
    </row>
    <row r="11" spans="4:43" s="21" customFormat="1" ht="30" customHeight="1">
      <c r="D11" s="125">
        <v>3</v>
      </c>
      <c r="E11" s="126" t="s">
        <v>65</v>
      </c>
      <c r="F11" s="234" t="s">
        <v>131</v>
      </c>
      <c r="M11" s="134" t="e">
        <f>CУБЪЕКТЫ!CH33</f>
        <v>#REF!</v>
      </c>
      <c r="AO11" s="60"/>
      <c r="AP11" s="61"/>
      <c r="AQ11" s="62"/>
    </row>
    <row r="12" spans="4:43" s="21" customFormat="1" ht="30" customHeight="1">
      <c r="D12" s="125">
        <v>4</v>
      </c>
      <c r="E12" s="126" t="s">
        <v>69</v>
      </c>
      <c r="F12" s="217" t="s">
        <v>128</v>
      </c>
      <c r="M12" s="134" t="s">
        <v>128</v>
      </c>
      <c r="AO12" s="60"/>
      <c r="AP12" s="61"/>
      <c r="AQ12" s="62"/>
    </row>
    <row r="13" spans="4:43" s="21" customFormat="1" ht="30" customHeight="1">
      <c r="D13" s="127">
        <v>5</v>
      </c>
      <c r="E13" s="126" t="s">
        <v>67</v>
      </c>
      <c r="F13" s="217" t="s">
        <v>132</v>
      </c>
      <c r="M13" s="134" t="s">
        <v>132</v>
      </c>
      <c r="AO13" s="60"/>
      <c r="AP13" s="61"/>
      <c r="AQ13" s="62"/>
    </row>
    <row r="14" spans="4:43" s="21" customFormat="1" ht="30" customHeight="1">
      <c r="D14" s="127">
        <v>6</v>
      </c>
      <c r="E14" s="126" t="s">
        <v>71</v>
      </c>
      <c r="F14" s="217" t="s">
        <v>133</v>
      </c>
      <c r="M14" s="134">
        <f>CУБЪЕКТЫ!CH58</f>
        <v>0</v>
      </c>
      <c r="AO14" s="60"/>
      <c r="AP14" s="61"/>
      <c r="AQ14" s="62"/>
    </row>
    <row r="15" spans="4:43" s="21" customFormat="1" ht="30" customHeight="1">
      <c r="D15" s="127">
        <v>7</v>
      </c>
      <c r="E15" s="126" t="s">
        <v>124</v>
      </c>
      <c r="F15" s="217" t="s">
        <v>134</v>
      </c>
      <c r="M15" s="134" t="s">
        <v>134</v>
      </c>
      <c r="AO15" s="60"/>
      <c r="AP15" s="61"/>
      <c r="AQ15" s="62"/>
    </row>
    <row r="16" spans="4:43" s="21" customFormat="1" ht="30" customHeight="1">
      <c r="D16" s="127">
        <v>8</v>
      </c>
      <c r="E16" s="126" t="s">
        <v>66</v>
      </c>
      <c r="F16" s="215" t="s">
        <v>135</v>
      </c>
      <c r="M16" s="134" t="s">
        <v>135</v>
      </c>
      <c r="AO16" s="60"/>
      <c r="AP16" s="61"/>
      <c r="AQ16" s="62"/>
    </row>
    <row r="17" spans="4:42" s="21" customFormat="1" ht="30" customHeight="1">
      <c r="D17" s="127">
        <v>9</v>
      </c>
      <c r="E17" s="126" t="s">
        <v>114</v>
      </c>
      <c r="F17" s="217" t="s">
        <v>136</v>
      </c>
      <c r="M17" s="134" t="s">
        <v>136</v>
      </c>
      <c r="AO17" s="59"/>
      <c r="AP17" s="62"/>
    </row>
    <row r="18" spans="4:41" s="21" customFormat="1" ht="30" customHeight="1" thickBot="1">
      <c r="D18" s="128">
        <v>10</v>
      </c>
      <c r="E18" s="129" t="s">
        <v>113</v>
      </c>
      <c r="F18" s="218" t="s">
        <v>137</v>
      </c>
      <c r="M18" s="134" t="s">
        <v>137</v>
      </c>
      <c r="AO18" s="59"/>
    </row>
    <row r="19" spans="7:41" s="22" customFormat="1" ht="16.5">
      <c r="G19" s="23"/>
      <c r="AO19" s="59"/>
    </row>
    <row r="20" spans="7:11" s="22" customFormat="1" ht="7.5" customHeight="1">
      <c r="G20" s="23"/>
      <c r="I20" s="13"/>
      <c r="J20" s="53"/>
      <c r="K20" s="53"/>
    </row>
    <row r="21" spans="1:11" s="22" customFormat="1" ht="168.75" customHeight="1">
      <c r="A21" s="26"/>
      <c r="B21" s="27"/>
      <c r="C21" s="27"/>
      <c r="D21" s="27"/>
      <c r="E21" s="27"/>
      <c r="I21" s="58"/>
      <c r="J21" s="53"/>
      <c r="K21" s="53"/>
    </row>
    <row r="22" spans="1:11" s="22" customFormat="1" ht="30.75" customHeight="1">
      <c r="A22" s="136"/>
      <c r="B22" s="137"/>
      <c r="C22" s="137"/>
      <c r="D22" s="138"/>
      <c r="E22" s="18"/>
      <c r="F22" s="79"/>
      <c r="G22" s="428"/>
      <c r="H22" s="428"/>
      <c r="I22" s="58"/>
      <c r="J22" s="53"/>
      <c r="K22" s="53"/>
    </row>
    <row r="23" spans="1:8" s="22" customFormat="1" ht="16.5">
      <c r="A23" s="139" t="str">
        <f>HYPERLINK('[2]реквизиты'!$A$6)</f>
        <v>Гл. судья, судья МК</v>
      </c>
      <c r="B23" s="18"/>
      <c r="C23" s="138"/>
      <c r="D23" s="138"/>
      <c r="E23" s="18"/>
      <c r="G23" s="368" t="str">
        <f>HYPERLINK('[3]реквизиты'!$G$6)</f>
        <v>В.И. Зотов</v>
      </c>
      <c r="H23" s="368" t="str">
        <f>HYPERLINK('[3]реквизиты'!$G$6)</f>
        <v>В.И. Зотов</v>
      </c>
    </row>
    <row r="24" spans="1:41" s="22" customFormat="1" ht="14.25" customHeight="1">
      <c r="A24" s="18"/>
      <c r="B24" s="18"/>
      <c r="C24" s="18"/>
      <c r="D24" s="138"/>
      <c r="E24" s="18"/>
      <c r="F24" s="112"/>
      <c r="G24" s="213" t="str">
        <f>'[3]реквизиты'!$G$7</f>
        <v>/ г. Энгельс /</v>
      </c>
      <c r="H24" s="214"/>
      <c r="AO24" s="59"/>
    </row>
    <row r="25" spans="1:41" s="22" customFormat="1" ht="11.25" customHeight="1">
      <c r="A25" s="18"/>
      <c r="B25" s="138"/>
      <c r="C25" s="138"/>
      <c r="D25" s="138"/>
      <c r="E25" s="138"/>
      <c r="F25" s="114"/>
      <c r="G25" s="422"/>
      <c r="H25" s="422"/>
      <c r="AO25" s="59"/>
    </row>
    <row r="26" spans="1:41" s="22" customFormat="1" ht="16.5">
      <c r="A26" s="139" t="str">
        <f>'[3]реквизиты'!$A$8</f>
        <v>Гл. секретарь, судья РК</v>
      </c>
      <c r="B26" s="18"/>
      <c r="C26" s="138"/>
      <c r="D26" s="138"/>
      <c r="E26" s="138"/>
      <c r="F26" s="113"/>
      <c r="G26" s="166" t="str">
        <f>HYPERLINK('[3]реквизиты'!$G$8)</f>
        <v>С.Г. Пчелов</v>
      </c>
      <c r="H26" s="166"/>
      <c r="I26" s="166"/>
      <c r="J26" s="166"/>
      <c r="K26" s="166"/>
      <c r="L26" s="166"/>
      <c r="AO26" s="59"/>
    </row>
    <row r="27" spans="1:41" s="22" customFormat="1" ht="16.5">
      <c r="A27" s="18"/>
      <c r="B27" s="138"/>
      <c r="C27" s="138"/>
      <c r="D27" s="138"/>
      <c r="E27" s="138"/>
      <c r="F27" s="114"/>
      <c r="G27" s="426" t="str">
        <f>HYPERLINK(CУБЪЕКТЫ!Z97)</f>
        <v>/  г. Чебоксары /</v>
      </c>
      <c r="H27" s="427"/>
      <c r="I27" s="166"/>
      <c r="J27" s="166"/>
      <c r="K27" s="166"/>
      <c r="L27" s="166"/>
      <c r="AO27" s="59"/>
    </row>
    <row r="28" spans="7:41" s="24" customFormat="1" ht="15.75">
      <c r="G28" s="25"/>
      <c r="AO28" s="59"/>
    </row>
    <row r="29" spans="3:41" ht="15.75">
      <c r="C29" s="18"/>
      <c r="D29" s="18"/>
      <c r="E29" s="18"/>
      <c r="F29" s="18"/>
      <c r="AO29" s="59"/>
    </row>
    <row r="30" spans="3:41" ht="15.75">
      <c r="C30" s="18"/>
      <c r="D30" s="18"/>
      <c r="E30" s="18"/>
      <c r="F30" s="18"/>
      <c r="AO30" s="59"/>
    </row>
    <row r="31" spans="3:41" ht="16.5">
      <c r="C31" s="18"/>
      <c r="D31" s="18"/>
      <c r="E31" s="18"/>
      <c r="F31" s="18"/>
      <c r="N31" s="22"/>
      <c r="O31" s="22"/>
      <c r="P31" s="22"/>
      <c r="AO31" s="59"/>
    </row>
    <row r="32" spans="3:41" ht="16.5">
      <c r="C32" s="18"/>
      <c r="D32" s="18"/>
      <c r="E32" s="18"/>
      <c r="F32" s="18"/>
      <c r="N32" s="22"/>
      <c r="O32" s="22"/>
      <c r="P32" s="22"/>
      <c r="AO32" s="59"/>
    </row>
    <row r="33" spans="3:41" ht="16.5">
      <c r="C33" s="18"/>
      <c r="D33" s="18"/>
      <c r="E33" s="18"/>
      <c r="F33" s="18"/>
      <c r="N33" s="22"/>
      <c r="O33" s="22"/>
      <c r="P33" s="22"/>
      <c r="AO33" s="59"/>
    </row>
    <row r="34" spans="3:41" ht="16.5">
      <c r="C34" s="18"/>
      <c r="D34" s="18"/>
      <c r="E34" s="18"/>
      <c r="F34" s="18"/>
      <c r="N34" s="22"/>
      <c r="O34" s="22"/>
      <c r="P34" s="22"/>
      <c r="AO34" s="59"/>
    </row>
    <row r="38" ht="15.75">
      <c r="AO38" s="59"/>
    </row>
    <row r="39" ht="15.75">
      <c r="AO39" s="59"/>
    </row>
    <row r="40" ht="15.75">
      <c r="AO40" s="59"/>
    </row>
    <row r="43" ht="15.75">
      <c r="AO43" s="59"/>
    </row>
    <row r="44" ht="15.75">
      <c r="AO44" s="59"/>
    </row>
    <row r="45" ht="15.75">
      <c r="AO45" s="59"/>
    </row>
    <row r="46" ht="15.75">
      <c r="AO46" s="59"/>
    </row>
    <row r="47" ht="15.75">
      <c r="AO47" s="59"/>
    </row>
    <row r="48" ht="15.75">
      <c r="AO48" s="59"/>
    </row>
    <row r="49" ht="15.75">
      <c r="AO49" s="59"/>
    </row>
    <row r="50" ht="15.75">
      <c r="AO50" s="59"/>
    </row>
    <row r="51" ht="15.75">
      <c r="AO51" s="59"/>
    </row>
    <row r="52" ht="15.75">
      <c r="AO52" s="59"/>
    </row>
    <row r="53" ht="15.75">
      <c r="AO53" s="59"/>
    </row>
    <row r="54" ht="15.75">
      <c r="AO54" s="59"/>
    </row>
    <row r="55" ht="15.75">
      <c r="AO55" s="59"/>
    </row>
    <row r="56" ht="15.75">
      <c r="AO56" s="59"/>
    </row>
    <row r="58" ht="15.75">
      <c r="AO58" s="59"/>
    </row>
    <row r="59" ht="15.75">
      <c r="AO59" s="59"/>
    </row>
    <row r="60" ht="15.75">
      <c r="AO60" s="59"/>
    </row>
    <row r="61" ht="15.75">
      <c r="AO61" s="59"/>
    </row>
    <row r="62" ht="15.75">
      <c r="AO62" s="59"/>
    </row>
    <row r="63" ht="15.75">
      <c r="AO63" s="59"/>
    </row>
    <row r="64" ht="15.75">
      <c r="AO64" s="59"/>
    </row>
    <row r="65" ht="15.75">
      <c r="AO65" s="59"/>
    </row>
  </sheetData>
  <sheetProtection sort="0" autoFilter="0"/>
  <mergeCells count="15">
    <mergeCell ref="A1:H1"/>
    <mergeCell ref="A2:H2"/>
    <mergeCell ref="A3:H3"/>
    <mergeCell ref="D4:F4"/>
    <mergeCell ref="E7:E8"/>
    <mergeCell ref="D7:D8"/>
    <mergeCell ref="F7:F8"/>
    <mergeCell ref="G25:H25"/>
    <mergeCell ref="AK3:BH3"/>
    <mergeCell ref="AK4:BH4"/>
    <mergeCell ref="AK5:BH5"/>
    <mergeCell ref="A5:H5"/>
    <mergeCell ref="G27:H27"/>
    <mergeCell ref="G22:H22"/>
    <mergeCell ref="G23:H2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2">
        <v>1</v>
      </c>
      <c r="B1" s="141" t="s">
        <v>68</v>
      </c>
      <c r="C1" s="142" t="s">
        <v>89</v>
      </c>
      <c r="D1" s="4"/>
    </row>
    <row r="2" spans="1:4" s="1" customFormat="1" ht="12.75">
      <c r="A2" s="152">
        <v>2</v>
      </c>
      <c r="B2" s="143" t="s">
        <v>68</v>
      </c>
      <c r="C2" s="144" t="s">
        <v>97</v>
      </c>
      <c r="D2" s="3"/>
    </row>
    <row r="3" spans="1:4" s="1" customFormat="1" ht="12.75">
      <c r="A3" s="152">
        <v>3</v>
      </c>
      <c r="B3" s="143" t="s">
        <v>68</v>
      </c>
      <c r="C3" s="144" t="s">
        <v>17</v>
      </c>
      <c r="D3" s="3"/>
    </row>
    <row r="4" spans="1:4" s="1" customFormat="1" ht="12.75">
      <c r="A4" s="152">
        <v>4</v>
      </c>
      <c r="B4" s="143" t="s">
        <v>68</v>
      </c>
      <c r="C4" s="144" t="s">
        <v>99</v>
      </c>
      <c r="D4" s="3"/>
    </row>
    <row r="5" spans="1:4" s="1" customFormat="1" ht="12.75">
      <c r="A5" s="152">
        <v>5</v>
      </c>
      <c r="B5" s="143" t="s">
        <v>68</v>
      </c>
      <c r="C5" s="144" t="s">
        <v>25</v>
      </c>
      <c r="D5" s="3"/>
    </row>
    <row r="6" spans="1:4" s="1" customFormat="1" ht="12.75">
      <c r="A6" s="152">
        <v>6</v>
      </c>
      <c r="B6" s="143" t="s">
        <v>68</v>
      </c>
      <c r="C6" s="144" t="s">
        <v>86</v>
      </c>
      <c r="D6" s="3"/>
    </row>
    <row r="7" spans="1:4" s="1" customFormat="1" ht="12.75">
      <c r="A7" s="152">
        <v>7</v>
      </c>
      <c r="B7" s="143" t="s">
        <v>68</v>
      </c>
      <c r="C7" s="144" t="s">
        <v>105</v>
      </c>
      <c r="D7" s="3"/>
    </row>
    <row r="8" spans="1:4" s="1" customFormat="1" ht="12.75">
      <c r="A8" s="152">
        <v>8</v>
      </c>
      <c r="B8" s="143" t="s">
        <v>68</v>
      </c>
      <c r="C8" s="144" t="s">
        <v>39</v>
      </c>
      <c r="D8" s="3"/>
    </row>
    <row r="9" spans="1:4" s="1" customFormat="1" ht="12.75">
      <c r="A9" s="152">
        <v>9</v>
      </c>
      <c r="B9" s="143" t="s">
        <v>68</v>
      </c>
      <c r="C9" s="144" t="s">
        <v>88</v>
      </c>
      <c r="D9" s="3"/>
    </row>
    <row r="10" spans="1:4" s="1" customFormat="1" ht="13.5" thickBot="1">
      <c r="A10" s="152">
        <v>10</v>
      </c>
      <c r="B10" s="145" t="s">
        <v>68</v>
      </c>
      <c r="C10" s="146" t="s">
        <v>103</v>
      </c>
      <c r="D10" s="3"/>
    </row>
    <row r="11" spans="1:4" s="1" customFormat="1" ht="12.75">
      <c r="A11" s="153">
        <v>1</v>
      </c>
      <c r="B11" s="141" t="s">
        <v>69</v>
      </c>
      <c r="C11" s="148" t="s">
        <v>57</v>
      </c>
      <c r="D11" s="3"/>
    </row>
    <row r="12" spans="1:4" s="1" customFormat="1" ht="12.75">
      <c r="A12" s="153">
        <v>2</v>
      </c>
      <c r="B12" s="143" t="s">
        <v>69</v>
      </c>
      <c r="C12" s="144" t="s">
        <v>20</v>
      </c>
      <c r="D12" s="3"/>
    </row>
    <row r="13" spans="1:4" s="1" customFormat="1" ht="12.75">
      <c r="A13" s="153">
        <v>3</v>
      </c>
      <c r="B13" s="143" t="s">
        <v>69</v>
      </c>
      <c r="C13" s="144" t="s">
        <v>78</v>
      </c>
      <c r="D13" s="3"/>
    </row>
    <row r="14" spans="1:4" s="1" customFormat="1" ht="12.75">
      <c r="A14" s="153">
        <v>4</v>
      </c>
      <c r="B14" s="149" t="s">
        <v>69</v>
      </c>
      <c r="C14" s="144" t="s">
        <v>79</v>
      </c>
      <c r="D14" s="3"/>
    </row>
    <row r="15" spans="1:4" s="1" customFormat="1" ht="12.75">
      <c r="A15" s="153">
        <v>5</v>
      </c>
      <c r="B15" s="143" t="s">
        <v>69</v>
      </c>
      <c r="C15" s="144" t="s">
        <v>28</v>
      </c>
      <c r="D15" s="3"/>
    </row>
    <row r="16" spans="1:4" s="1" customFormat="1" ht="12.75">
      <c r="A16" s="153">
        <v>6</v>
      </c>
      <c r="B16" s="143" t="s">
        <v>69</v>
      </c>
      <c r="C16" s="144" t="s">
        <v>32</v>
      </c>
      <c r="D16" s="3"/>
    </row>
    <row r="17" spans="1:4" s="1" customFormat="1" ht="12.75">
      <c r="A17" s="153">
        <v>7</v>
      </c>
      <c r="B17" s="149" t="s">
        <v>69</v>
      </c>
      <c r="C17" s="144" t="s">
        <v>94</v>
      </c>
      <c r="D17" s="2"/>
    </row>
    <row r="18" spans="1:4" s="1" customFormat="1" ht="12.75">
      <c r="A18" s="153">
        <v>8</v>
      </c>
      <c r="B18" s="143" t="s">
        <v>69</v>
      </c>
      <c r="C18" s="144" t="s">
        <v>55</v>
      </c>
      <c r="D18" s="3"/>
    </row>
    <row r="19" spans="1:4" s="1" customFormat="1" ht="12.75">
      <c r="A19" s="153">
        <v>9</v>
      </c>
      <c r="B19" s="143" t="s">
        <v>69</v>
      </c>
      <c r="C19" s="144" t="s">
        <v>37</v>
      </c>
      <c r="D19" s="3"/>
    </row>
    <row r="20" spans="1:4" s="1" customFormat="1" ht="12.75">
      <c r="A20" s="153">
        <v>10</v>
      </c>
      <c r="B20" s="143" t="s">
        <v>69</v>
      </c>
      <c r="C20" s="144" t="s">
        <v>38</v>
      </c>
      <c r="D20" s="2"/>
    </row>
    <row r="21" spans="1:4" s="1" customFormat="1" ht="12.75">
      <c r="A21" s="153">
        <v>11</v>
      </c>
      <c r="B21" s="143" t="s">
        <v>69</v>
      </c>
      <c r="C21" s="144" t="s">
        <v>43</v>
      </c>
      <c r="D21" s="3"/>
    </row>
    <row r="22" spans="1:4" s="1" customFormat="1" ht="12.75">
      <c r="A22" s="153">
        <v>12</v>
      </c>
      <c r="B22" s="149" t="s">
        <v>69</v>
      </c>
      <c r="C22" s="144" t="s">
        <v>82</v>
      </c>
      <c r="D22" s="3"/>
    </row>
    <row r="23" spans="1:4" s="1" customFormat="1" ht="12.75">
      <c r="A23" s="153">
        <v>13</v>
      </c>
      <c r="B23" s="143" t="s">
        <v>69</v>
      </c>
      <c r="C23" s="144" t="s">
        <v>48</v>
      </c>
      <c r="D23" s="3"/>
    </row>
    <row r="24" spans="1:4" s="1" customFormat="1" ht="13.5" thickBot="1">
      <c r="A24" s="153">
        <v>14</v>
      </c>
      <c r="B24" s="145" t="s">
        <v>69</v>
      </c>
      <c r="C24" s="146" t="s">
        <v>52</v>
      </c>
      <c r="D24" s="3"/>
    </row>
    <row r="25" spans="1:4" s="1" customFormat="1" ht="12.75">
      <c r="A25" s="154">
        <v>1</v>
      </c>
      <c r="B25" s="141" t="s">
        <v>66</v>
      </c>
      <c r="C25" s="142" t="s">
        <v>10</v>
      </c>
      <c r="D25" s="2"/>
    </row>
    <row r="26" spans="1:4" s="1" customFormat="1" ht="12.75">
      <c r="A26" s="154">
        <v>2</v>
      </c>
      <c r="B26" s="143" t="s">
        <v>66</v>
      </c>
      <c r="C26" s="144" t="s">
        <v>14</v>
      </c>
      <c r="D26" s="3"/>
    </row>
    <row r="27" spans="1:4" s="1" customFormat="1" ht="12.75">
      <c r="A27" s="154">
        <v>3</v>
      </c>
      <c r="B27" s="143" t="s">
        <v>66</v>
      </c>
      <c r="C27" s="144" t="s">
        <v>54</v>
      </c>
      <c r="D27" s="3"/>
    </row>
    <row r="28" spans="1:4" s="1" customFormat="1" ht="12.75">
      <c r="A28" s="154">
        <v>4</v>
      </c>
      <c r="B28" s="143" t="s">
        <v>66</v>
      </c>
      <c r="C28" s="144" t="s">
        <v>18</v>
      </c>
      <c r="D28" s="3"/>
    </row>
    <row r="29" spans="1:4" s="1" customFormat="1" ht="12.75">
      <c r="A29" s="154">
        <v>5</v>
      </c>
      <c r="B29" s="143" t="s">
        <v>66</v>
      </c>
      <c r="C29" s="144" t="s">
        <v>60</v>
      </c>
      <c r="D29" s="3"/>
    </row>
    <row r="30" spans="1:4" s="1" customFormat="1" ht="12.75">
      <c r="A30" s="154">
        <v>6</v>
      </c>
      <c r="B30" s="143" t="s">
        <v>66</v>
      </c>
      <c r="C30" s="144" t="s">
        <v>23</v>
      </c>
      <c r="D30" s="3"/>
    </row>
    <row r="31" spans="1:4" s="1" customFormat="1" ht="12.75">
      <c r="A31" s="154">
        <v>7</v>
      </c>
      <c r="B31" s="143" t="s">
        <v>66</v>
      </c>
      <c r="C31" s="144" t="s">
        <v>27</v>
      </c>
      <c r="D31" s="3"/>
    </row>
    <row r="32" spans="1:4" s="1" customFormat="1" ht="12.75">
      <c r="A32" s="154">
        <v>8</v>
      </c>
      <c r="B32" s="143" t="s">
        <v>66</v>
      </c>
      <c r="C32" s="144" t="s">
        <v>100</v>
      </c>
      <c r="D32" s="3"/>
    </row>
    <row r="33" spans="1:4" s="1" customFormat="1" ht="12.75">
      <c r="A33" s="154">
        <v>9</v>
      </c>
      <c r="B33" s="143" t="s">
        <v>66</v>
      </c>
      <c r="C33" s="144" t="s">
        <v>29</v>
      </c>
      <c r="D33" s="3"/>
    </row>
    <row r="34" spans="1:4" s="1" customFormat="1" ht="13.5" thickBot="1">
      <c r="A34" s="154">
        <v>10</v>
      </c>
      <c r="B34" s="145" t="s">
        <v>66</v>
      </c>
      <c r="C34" s="146" t="s">
        <v>34</v>
      </c>
      <c r="D34" s="3"/>
    </row>
    <row r="35" spans="1:4" s="1" customFormat="1" ht="12.75">
      <c r="A35" s="155">
        <v>1</v>
      </c>
      <c r="B35" s="150" t="s">
        <v>67</v>
      </c>
      <c r="C35" s="142" t="s">
        <v>98</v>
      </c>
      <c r="D35" s="3"/>
    </row>
    <row r="36" spans="1:4" s="1" customFormat="1" ht="12.75">
      <c r="A36" s="155">
        <v>2</v>
      </c>
      <c r="B36" s="143" t="s">
        <v>67</v>
      </c>
      <c r="C36" s="151" t="s">
        <v>73</v>
      </c>
      <c r="D36" s="3"/>
    </row>
    <row r="37" spans="1:4" s="1" customFormat="1" ht="12.75">
      <c r="A37" s="155">
        <v>3</v>
      </c>
      <c r="B37" s="143" t="s">
        <v>67</v>
      </c>
      <c r="C37" s="144" t="s">
        <v>83</v>
      </c>
      <c r="D37" s="3"/>
    </row>
    <row r="38" spans="1:4" s="1" customFormat="1" ht="12.75">
      <c r="A38" s="155">
        <v>4</v>
      </c>
      <c r="B38" s="143" t="s">
        <v>67</v>
      </c>
      <c r="C38" s="144" t="s">
        <v>58</v>
      </c>
      <c r="D38" s="3"/>
    </row>
    <row r="39" spans="1:4" s="1" customFormat="1" ht="12.75">
      <c r="A39" s="155">
        <v>5</v>
      </c>
      <c r="B39" s="143" t="s">
        <v>67</v>
      </c>
      <c r="C39" s="144" t="s">
        <v>15</v>
      </c>
      <c r="D39" s="2"/>
    </row>
    <row r="40" spans="1:4" s="1" customFormat="1" ht="12.75">
      <c r="A40" s="155">
        <v>6</v>
      </c>
      <c r="B40" s="143" t="s">
        <v>67</v>
      </c>
      <c r="C40" s="144" t="s">
        <v>19</v>
      </c>
      <c r="D40" s="3"/>
    </row>
    <row r="41" spans="1:4" s="1" customFormat="1" ht="12.75">
      <c r="A41" s="155">
        <v>7</v>
      </c>
      <c r="B41" s="143" t="s">
        <v>67</v>
      </c>
      <c r="C41" s="144" t="s">
        <v>85</v>
      </c>
      <c r="D41" s="3"/>
    </row>
    <row r="42" spans="1:4" s="1" customFormat="1" ht="12.75">
      <c r="A42" s="155">
        <v>8</v>
      </c>
      <c r="B42" s="143" t="s">
        <v>67</v>
      </c>
      <c r="C42" s="144" t="s">
        <v>30</v>
      </c>
      <c r="D42" s="3"/>
    </row>
    <row r="43" spans="1:4" s="1" customFormat="1" ht="12.75">
      <c r="A43" s="155">
        <v>9</v>
      </c>
      <c r="B43" s="143" t="s">
        <v>67</v>
      </c>
      <c r="C43" s="144" t="s">
        <v>31</v>
      </c>
      <c r="D43" s="3"/>
    </row>
    <row r="44" spans="1:4" s="1" customFormat="1" ht="12.75">
      <c r="A44" s="155">
        <v>10</v>
      </c>
      <c r="B44" s="149" t="s">
        <v>67</v>
      </c>
      <c r="C44" s="144" t="s">
        <v>95</v>
      </c>
      <c r="D44" s="3"/>
    </row>
    <row r="45" spans="1:4" s="1" customFormat="1" ht="12.75">
      <c r="A45" s="155">
        <v>11</v>
      </c>
      <c r="B45" s="143" t="s">
        <v>67</v>
      </c>
      <c r="C45" s="144" t="s">
        <v>81</v>
      </c>
      <c r="D45" s="3"/>
    </row>
    <row r="46" spans="1:4" s="1" customFormat="1" ht="12.75">
      <c r="A46" s="155">
        <v>12</v>
      </c>
      <c r="B46" s="143" t="s">
        <v>67</v>
      </c>
      <c r="C46" s="144" t="s">
        <v>101</v>
      </c>
      <c r="D46" s="3"/>
    </row>
    <row r="47" spans="1:4" s="1" customFormat="1" ht="12.75">
      <c r="A47" s="155">
        <v>13</v>
      </c>
      <c r="B47" s="143" t="s">
        <v>67</v>
      </c>
      <c r="C47" s="144" t="s">
        <v>61</v>
      </c>
      <c r="D47" s="3"/>
    </row>
    <row r="48" spans="1:4" s="1" customFormat="1" ht="13.5" thickBot="1">
      <c r="A48" s="155">
        <v>14</v>
      </c>
      <c r="B48" s="145" t="s">
        <v>67</v>
      </c>
      <c r="C48" s="146" t="s">
        <v>51</v>
      </c>
      <c r="D48" s="3"/>
    </row>
    <row r="49" spans="1:4" s="1" customFormat="1" ht="12.75">
      <c r="A49" s="157">
        <v>1</v>
      </c>
      <c r="B49" s="141" t="s">
        <v>71</v>
      </c>
      <c r="C49" s="142" t="s">
        <v>21</v>
      </c>
      <c r="D49" s="3"/>
    </row>
    <row r="50" spans="1:4" s="1" customFormat="1" ht="12.75">
      <c r="A50" s="157">
        <v>2</v>
      </c>
      <c r="B50" s="143" t="s">
        <v>71</v>
      </c>
      <c r="C50" s="144" t="s">
        <v>40</v>
      </c>
      <c r="D50" s="2"/>
    </row>
    <row r="51" spans="1:4" s="1" customFormat="1" ht="12.75">
      <c r="A51" s="157">
        <v>3</v>
      </c>
      <c r="B51" s="143" t="s">
        <v>71</v>
      </c>
      <c r="C51" s="144" t="s">
        <v>47</v>
      </c>
      <c r="D51" s="3"/>
    </row>
    <row r="52" spans="1:4" s="1" customFormat="1" ht="12.75">
      <c r="A52" s="157">
        <v>4</v>
      </c>
      <c r="B52" s="143" t="s">
        <v>71</v>
      </c>
      <c r="C52" s="144" t="s">
        <v>102</v>
      </c>
      <c r="D52" s="3"/>
    </row>
    <row r="53" spans="1:4" s="1" customFormat="1" ht="12.75">
      <c r="A53" s="157">
        <v>5</v>
      </c>
      <c r="B53" s="143" t="s">
        <v>71</v>
      </c>
      <c r="C53" s="144" t="s">
        <v>49</v>
      </c>
      <c r="D53" s="3"/>
    </row>
    <row r="54" spans="1:4" s="1" customFormat="1" ht="13.5" thickBot="1">
      <c r="A54" s="157">
        <v>6</v>
      </c>
      <c r="B54" s="145" t="s">
        <v>71</v>
      </c>
      <c r="C54" s="146" t="s">
        <v>104</v>
      </c>
      <c r="D54" s="3"/>
    </row>
    <row r="55" spans="1:4" s="1" customFormat="1" ht="12.75">
      <c r="A55" s="156">
        <v>1</v>
      </c>
      <c r="B55" s="141" t="s">
        <v>64</v>
      </c>
      <c r="C55" s="142" t="s">
        <v>91</v>
      </c>
      <c r="D55" s="3"/>
    </row>
    <row r="56" spans="1:4" s="1" customFormat="1" ht="12.75">
      <c r="A56" s="156">
        <v>2</v>
      </c>
      <c r="B56" s="143" t="s">
        <v>64</v>
      </c>
      <c r="C56" s="144" t="s">
        <v>11</v>
      </c>
      <c r="D56" s="3"/>
    </row>
    <row r="57" spans="1:4" s="1" customFormat="1" ht="12.75">
      <c r="A57" s="156">
        <v>3</v>
      </c>
      <c r="B57" s="143" t="s">
        <v>64</v>
      </c>
      <c r="C57" s="144" t="s">
        <v>12</v>
      </c>
      <c r="D57" s="2"/>
    </row>
    <row r="58" spans="1:4" s="1" customFormat="1" ht="12.75">
      <c r="A58" s="156">
        <v>4</v>
      </c>
      <c r="B58" s="143" t="s">
        <v>64</v>
      </c>
      <c r="C58" s="144" t="s">
        <v>45</v>
      </c>
      <c r="D58" s="3"/>
    </row>
    <row r="59" spans="1:4" s="1" customFormat="1" ht="12.75">
      <c r="A59" s="156">
        <v>5</v>
      </c>
      <c r="B59" s="149" t="s">
        <v>64</v>
      </c>
      <c r="C59" s="144" t="s">
        <v>92</v>
      </c>
      <c r="D59" s="3"/>
    </row>
    <row r="60" spans="1:4" s="1" customFormat="1" ht="12.75">
      <c r="A60" s="156">
        <v>6</v>
      </c>
      <c r="B60" s="143" t="s">
        <v>64</v>
      </c>
      <c r="C60" s="144" t="s">
        <v>16</v>
      </c>
      <c r="D60" s="3"/>
    </row>
    <row r="61" spans="1:4" s="1" customFormat="1" ht="12.75">
      <c r="A61" s="156">
        <v>7</v>
      </c>
      <c r="B61" s="143" t="s">
        <v>64</v>
      </c>
      <c r="C61" s="144" t="s">
        <v>93</v>
      </c>
      <c r="D61" s="3"/>
    </row>
    <row r="62" spans="1:4" s="1" customFormat="1" ht="12.75">
      <c r="A62" s="156">
        <v>8</v>
      </c>
      <c r="B62" s="143" t="s">
        <v>64</v>
      </c>
      <c r="C62" s="144" t="s">
        <v>22</v>
      </c>
      <c r="D62" s="2"/>
    </row>
    <row r="63" spans="1:4" s="1" customFormat="1" ht="12.75">
      <c r="A63" s="156">
        <v>9</v>
      </c>
      <c r="B63" s="143" t="s">
        <v>64</v>
      </c>
      <c r="C63" s="144" t="s">
        <v>24</v>
      </c>
      <c r="D63" s="3"/>
    </row>
    <row r="64" spans="1:4" s="1" customFormat="1" ht="12.75">
      <c r="A64" s="156">
        <v>10</v>
      </c>
      <c r="B64" s="143" t="s">
        <v>64</v>
      </c>
      <c r="C64" s="144" t="s">
        <v>26</v>
      </c>
      <c r="D64" s="3"/>
    </row>
    <row r="65" spans="1:4" s="1" customFormat="1" ht="12.75">
      <c r="A65" s="156">
        <v>11</v>
      </c>
      <c r="B65" s="143" t="s">
        <v>64</v>
      </c>
      <c r="C65" s="144" t="s">
        <v>33</v>
      </c>
      <c r="D65" s="3"/>
    </row>
    <row r="66" spans="1:4" s="1" customFormat="1" ht="12.75">
      <c r="A66" s="156">
        <v>12</v>
      </c>
      <c r="B66" s="143" t="s">
        <v>64</v>
      </c>
      <c r="C66" s="144" t="s">
        <v>36</v>
      </c>
      <c r="D66" s="3"/>
    </row>
    <row r="67" spans="1:4" s="1" customFormat="1" ht="12.75">
      <c r="A67" s="156">
        <v>13</v>
      </c>
      <c r="B67" s="143" t="s">
        <v>64</v>
      </c>
      <c r="C67" s="144" t="s">
        <v>41</v>
      </c>
      <c r="D67" s="3"/>
    </row>
    <row r="68" spans="1:4" s="1" customFormat="1" ht="12.75">
      <c r="A68" s="156">
        <v>14</v>
      </c>
      <c r="B68" s="143" t="s">
        <v>64</v>
      </c>
      <c r="C68" s="144" t="s">
        <v>42</v>
      </c>
      <c r="D68" s="2"/>
    </row>
    <row r="69" spans="1:4" s="1" customFormat="1" ht="12.75">
      <c r="A69" s="156">
        <v>15</v>
      </c>
      <c r="B69" s="143" t="s">
        <v>64</v>
      </c>
      <c r="C69" s="144" t="s">
        <v>44</v>
      </c>
      <c r="D69" s="3"/>
    </row>
    <row r="70" spans="1:4" s="1" customFormat="1" ht="12.75">
      <c r="A70" s="156">
        <v>16</v>
      </c>
      <c r="B70" s="143" t="s">
        <v>64</v>
      </c>
      <c r="C70" s="144" t="s">
        <v>46</v>
      </c>
      <c r="D70" s="3"/>
    </row>
    <row r="71" spans="1:4" s="1" customFormat="1" ht="13.5" thickBot="1">
      <c r="A71" s="156">
        <v>17</v>
      </c>
      <c r="B71" s="145" t="s">
        <v>64</v>
      </c>
      <c r="C71" s="146" t="s">
        <v>53</v>
      </c>
      <c r="D71" s="3"/>
    </row>
    <row r="72" spans="1:4" s="1" customFormat="1" ht="12.75">
      <c r="A72" s="153">
        <v>1</v>
      </c>
      <c r="B72" s="141" t="s">
        <v>65</v>
      </c>
      <c r="C72" s="148" t="s">
        <v>56</v>
      </c>
      <c r="D72" s="2"/>
    </row>
    <row r="73" spans="1:4" s="1" customFormat="1" ht="12.75">
      <c r="A73" s="153">
        <v>2</v>
      </c>
      <c r="B73" s="143" t="s">
        <v>65</v>
      </c>
      <c r="C73" s="144" t="s">
        <v>90</v>
      </c>
      <c r="D73" s="3"/>
    </row>
    <row r="74" spans="1:4" s="1" customFormat="1" ht="12.75">
      <c r="A74" s="153">
        <v>3</v>
      </c>
      <c r="B74" s="143" t="s">
        <v>65</v>
      </c>
      <c r="C74" s="144" t="s">
        <v>13</v>
      </c>
      <c r="D74" s="3"/>
    </row>
    <row r="75" spans="1:4" s="1" customFormat="1" ht="12.75">
      <c r="A75" s="153">
        <v>4</v>
      </c>
      <c r="B75" s="143" t="s">
        <v>65</v>
      </c>
      <c r="C75" s="144" t="s">
        <v>59</v>
      </c>
      <c r="D75" s="3"/>
    </row>
    <row r="76" spans="1:4" s="1" customFormat="1" ht="12.75">
      <c r="A76" s="153">
        <v>5</v>
      </c>
      <c r="B76" s="143" t="s">
        <v>65</v>
      </c>
      <c r="C76" s="144" t="s">
        <v>74</v>
      </c>
      <c r="D76" s="3"/>
    </row>
    <row r="77" spans="1:4" s="1" customFormat="1" ht="12.75">
      <c r="A77" s="153">
        <v>6</v>
      </c>
      <c r="B77" s="149" t="s">
        <v>65</v>
      </c>
      <c r="C77" s="144" t="s">
        <v>75</v>
      </c>
      <c r="D77" s="3"/>
    </row>
    <row r="78" spans="1:4" s="1" customFormat="1" ht="12.75">
      <c r="A78" s="153">
        <v>7</v>
      </c>
      <c r="B78" s="143" t="s">
        <v>65</v>
      </c>
      <c r="C78" s="144" t="s">
        <v>76</v>
      </c>
      <c r="D78" s="3"/>
    </row>
    <row r="79" spans="1:4" s="1" customFormat="1" ht="12.75">
      <c r="A79" s="153">
        <v>8</v>
      </c>
      <c r="B79" s="149" t="s">
        <v>65</v>
      </c>
      <c r="C79" s="144" t="s">
        <v>77</v>
      </c>
      <c r="D79" s="3"/>
    </row>
    <row r="80" spans="1:4" s="1" customFormat="1" ht="12.75">
      <c r="A80" s="153">
        <v>9</v>
      </c>
      <c r="B80" s="143" t="s">
        <v>65</v>
      </c>
      <c r="C80" s="144" t="s">
        <v>84</v>
      </c>
      <c r="D80" s="3"/>
    </row>
    <row r="81" spans="1:4" s="1" customFormat="1" ht="12.75">
      <c r="A81" s="153">
        <v>10</v>
      </c>
      <c r="B81" s="143" t="s">
        <v>65</v>
      </c>
      <c r="C81" s="144" t="s">
        <v>35</v>
      </c>
      <c r="D81" s="3"/>
    </row>
    <row r="82" spans="1:4" s="1" customFormat="1" ht="12.75">
      <c r="A82" s="153">
        <v>11</v>
      </c>
      <c r="B82" s="149" t="s">
        <v>65</v>
      </c>
      <c r="C82" s="144" t="s">
        <v>80</v>
      </c>
      <c r="D82" s="3"/>
    </row>
    <row r="83" spans="1:4" s="1" customFormat="1" ht="12.75">
      <c r="A83" s="153">
        <v>12</v>
      </c>
      <c r="B83" s="143" t="s">
        <v>65</v>
      </c>
      <c r="C83" s="144" t="s">
        <v>87</v>
      </c>
      <c r="D83" s="3"/>
    </row>
    <row r="84" spans="1:4" s="1" customFormat="1" ht="13.5" thickBot="1">
      <c r="A84" s="153">
        <v>13</v>
      </c>
      <c r="B84" s="145" t="s">
        <v>65</v>
      </c>
      <c r="C84" s="146" t="s">
        <v>50</v>
      </c>
      <c r="D84" s="3"/>
    </row>
    <row r="85" spans="2:3" s="1" customFormat="1" ht="12.75">
      <c r="B85" s="140" t="s">
        <v>4</v>
      </c>
      <c r="C85" s="147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Кирилл</cp:lastModifiedBy>
  <cp:lastPrinted>2013-05-20T12:22:27Z</cp:lastPrinted>
  <dcterms:created xsi:type="dcterms:W3CDTF">2006-10-09T17:47:22Z</dcterms:created>
  <dcterms:modified xsi:type="dcterms:W3CDTF">2013-05-20T17:41:43Z</dcterms:modified>
  <cp:category/>
  <cp:version/>
  <cp:contentType/>
  <cp:contentStatus/>
</cp:coreProperties>
</file>