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705" windowWidth="11070" windowHeight="5910" activeTab="2"/>
  </bookViews>
  <sheets>
    <sheet name="ведомость" sheetId="1" r:id="rId1"/>
    <sheet name="Распределение по ков" sheetId="2" r:id="rId2"/>
    <sheet name="список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<sst xmlns="http://schemas.openxmlformats.org/spreadsheetml/2006/main" count="154" uniqueCount="62">
  <si>
    <t>Category</t>
  </si>
  <si>
    <t>Post</t>
  </si>
  <si>
    <t>The country</t>
  </si>
  <si>
    <t>№or</t>
  </si>
  <si>
    <t>Name</t>
  </si>
  <si>
    <t>DISTRIBUTION OF REFEREE ON MAT</t>
  </si>
  <si>
    <t>MAT A</t>
  </si>
  <si>
    <t>MAT B</t>
  </si>
  <si>
    <t>MAT C</t>
  </si>
  <si>
    <t>Chiaf referee</t>
  </si>
  <si>
    <t xml:space="preserve">Official </t>
  </si>
  <si>
    <t>PERCHIK VASILIY</t>
  </si>
  <si>
    <t>IK</t>
  </si>
  <si>
    <t>Chairman of the world board of judges</t>
  </si>
  <si>
    <t>RUSSIA</t>
  </si>
  <si>
    <t>BELARUS</t>
  </si>
  <si>
    <t>TRESKIN SERGEY</t>
  </si>
  <si>
    <t>Chiaf secretary</t>
  </si>
  <si>
    <t>Assistant chiaf secretarее</t>
  </si>
  <si>
    <t>Commentator</t>
  </si>
  <si>
    <t>NETOV IVAN</t>
  </si>
  <si>
    <t>BULGARIA</t>
  </si>
  <si>
    <t>Referee</t>
  </si>
  <si>
    <t>ZADVORNYI RUSLAN</t>
  </si>
  <si>
    <t>UKRAINE</t>
  </si>
  <si>
    <t>ISMAILOV DZHABIR</t>
  </si>
  <si>
    <t>AZERBAIJAN</t>
  </si>
  <si>
    <t>ASLANYAN EDUARD</t>
  </si>
  <si>
    <t>ARMENIA</t>
  </si>
  <si>
    <t>GEORGIA</t>
  </si>
  <si>
    <t>EREMENKO VLADIMIR</t>
  </si>
  <si>
    <t>FRANCE</t>
  </si>
  <si>
    <t>BOEM JAKOV</t>
  </si>
  <si>
    <t>GERMANY</t>
  </si>
  <si>
    <t>LEBEDEV ALEKSEY</t>
  </si>
  <si>
    <t>LITUANIA</t>
  </si>
  <si>
    <t>The head of a маt</t>
  </si>
  <si>
    <t>ABDULLOEV MAKHMUD</t>
  </si>
  <si>
    <t>TAJIKISTAN</t>
  </si>
  <si>
    <t>JIDELIOV MIHAIL</t>
  </si>
  <si>
    <t>MOLDOVA</t>
  </si>
  <si>
    <t>BARINOVA MARIA</t>
  </si>
  <si>
    <t>ARLAUSKAITE DIANA</t>
  </si>
  <si>
    <t>CURASHVILI OTAR</t>
  </si>
  <si>
    <t>LARIONOV ALEKSANDR</t>
  </si>
  <si>
    <t>KYRGYZSTAN</t>
  </si>
  <si>
    <t>BUZU TUDOR</t>
  </si>
  <si>
    <t>ROMANIA</t>
  </si>
  <si>
    <t>HOVANESSIAN TORGOM</t>
  </si>
  <si>
    <t>ADYLOV ISLOM</t>
  </si>
  <si>
    <t>UZBEKISTAN</t>
  </si>
  <si>
    <t>SAGYNDYKOV ZHOMART</t>
  </si>
  <si>
    <t>KAZAKHSTAN</t>
  </si>
  <si>
    <t>GOMES CARLOS</t>
  </si>
  <si>
    <t>SPAIN</t>
  </si>
  <si>
    <t>KARAPETYAN MERI</t>
  </si>
  <si>
    <t>CYPRUS</t>
  </si>
  <si>
    <t>BORKOV EVDENY</t>
  </si>
  <si>
    <t>TOLEGEN YERBOL</t>
  </si>
  <si>
    <t>GASANALIEV KAMRAN</t>
  </si>
  <si>
    <t>SELIVANOV YEVGENY</t>
  </si>
  <si>
    <t>CHITASHVILI GEORGIY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</si>
</sst>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0"/>
      <name val="Arial Cyr"/>
      <family val="0"/>
    </font>
    <font>
      <b/>
      <sz val="12"/>
      <name val="Arial Narrow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20"/>
      <name val="Zapf ChanceC"/>
      <family val="2"/>
    </font>
    <font>
      <sz val="10"/>
      <color indexed="9"/>
      <name val="Arial Cyr"/>
      <family val="0"/>
    </font>
    <font>
      <sz val="12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6"/>
      <name val="Arial Narrow"/>
      <family val="2"/>
    </font>
    <font>
      <b/>
      <sz val="16"/>
      <name val="Times New Roman"/>
      <family val="1"/>
    </font>
    <font>
      <sz val="14"/>
      <name val="Arial Cyr"/>
      <family val="0"/>
    </font>
    <font>
      <sz val="14"/>
      <name val="Arial Narrow"/>
      <family val="2"/>
    </font>
    <font>
      <b/>
      <i/>
      <sz val="14"/>
      <name val="Arial Narrow"/>
      <family val="2"/>
    </font>
    <font>
      <b/>
      <i/>
      <sz val="22"/>
      <name val="a_AvanteInt"/>
      <family val="2"/>
    </font>
    <font>
      <b/>
      <i/>
      <sz val="16"/>
      <name val="Century Gothic"/>
      <family val="2"/>
    </font>
    <font>
      <b/>
      <sz val="11"/>
      <name val="Times New Roman"/>
      <family val="1"/>
    </font>
    <font>
      <b/>
      <i/>
      <sz val="20"/>
      <name val="a_AvanteInt"/>
      <family val="2"/>
    </font>
    <font>
      <b/>
      <i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sz val="12"/>
      <color theme="0"/>
      <name val="Arial Narrow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15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14" xfId="42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8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1" fillId="34" borderId="13" xfId="0" applyFont="1" applyFill="1" applyBorder="1" applyAlignment="1">
      <alignment horizontal="left" vertical="center"/>
    </xf>
    <xf numFmtId="0" fontId="72" fillId="34" borderId="13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74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0" fontId="72" fillId="0" borderId="13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"/>
    </xf>
    <xf numFmtId="0" fontId="31" fillId="0" borderId="2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2" fillId="0" borderId="32" xfId="42" applyFont="1" applyFill="1" applyBorder="1" applyAlignment="1" applyProtection="1">
      <alignment horizontal="center" vertical="center" wrapText="1"/>
      <protection/>
    </xf>
    <xf numFmtId="0" fontId="32" fillId="0" borderId="33" xfId="42" applyFont="1" applyFill="1" applyBorder="1" applyAlignment="1" applyProtection="1">
      <alignment horizontal="center" vertical="center" wrapText="1"/>
      <protection/>
    </xf>
    <xf numFmtId="0" fontId="32" fillId="0" borderId="34" xfId="42" applyFont="1" applyFill="1" applyBorder="1" applyAlignment="1" applyProtection="1">
      <alignment horizontal="center" vertical="center" wrapText="1"/>
      <protection/>
    </xf>
    <xf numFmtId="0" fontId="5" fillId="0" borderId="35" xfId="42" applyNumberFormat="1" applyFont="1" applyBorder="1" applyAlignment="1" applyProtection="1">
      <alignment horizontal="center" vertical="center" wrapText="1"/>
      <protection/>
    </xf>
    <xf numFmtId="0" fontId="21" fillId="0" borderId="3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9" fillId="0" borderId="32" xfId="42" applyFont="1" applyFill="1" applyBorder="1" applyAlignment="1" applyProtection="1">
      <alignment horizontal="center" vertical="center" wrapText="1"/>
      <protection/>
    </xf>
    <xf numFmtId="0" fontId="29" fillId="0" borderId="33" xfId="42" applyFont="1" applyFill="1" applyBorder="1" applyAlignment="1" applyProtection="1">
      <alignment horizontal="center" vertical="center" wrapText="1"/>
      <protection/>
    </xf>
    <xf numFmtId="0" fontId="29" fillId="0" borderId="34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1</xdr:row>
      <xdr:rowOff>104775</xdr:rowOff>
    </xdr:from>
    <xdr:to>
      <xdr:col>1</xdr:col>
      <xdr:colOff>2581275</xdr:colOff>
      <xdr:row>1</xdr:row>
      <xdr:rowOff>895350</xdr:rowOff>
    </xdr:to>
    <xdr:pic>
      <xdr:nvPicPr>
        <xdr:cNvPr id="1" name="Picture 2" descr="LOGO Sa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00075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95250</xdr:rowOff>
    </xdr:from>
    <xdr:to>
      <xdr:col>1</xdr:col>
      <xdr:colOff>1066800</xdr:colOff>
      <xdr:row>1</xdr:row>
      <xdr:rowOff>952500</xdr:rowOff>
    </xdr:to>
    <xdr:pic>
      <xdr:nvPicPr>
        <xdr:cNvPr id="2" name="Рисунок 3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90550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0</xdr:row>
      <xdr:rowOff>304800</xdr:rowOff>
    </xdr:from>
    <xdr:to>
      <xdr:col>1</xdr:col>
      <xdr:colOff>2743200</xdr:colOff>
      <xdr:row>1</xdr:row>
      <xdr:rowOff>990600</xdr:rowOff>
    </xdr:to>
    <xdr:pic>
      <xdr:nvPicPr>
        <xdr:cNvPr id="1" name="Picture 2" descr="LOGO Sa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04800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323850</xdr:rowOff>
    </xdr:from>
    <xdr:to>
      <xdr:col>1</xdr:col>
      <xdr:colOff>1057275</xdr:colOff>
      <xdr:row>1</xdr:row>
      <xdr:rowOff>1038225</xdr:rowOff>
    </xdr:to>
    <xdr:pic>
      <xdr:nvPicPr>
        <xdr:cNvPr id="2" name="Рисунок 3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3850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  Sambo Students World Cup 2014</v>
          </cell>
        </row>
        <row r="3">
          <cell r="A3" t="str">
            <v>6-9 December 2014                 Limasol Cyprus</v>
          </cell>
        </row>
        <row r="8">
          <cell r="G8" t="str">
            <v>M.Abdulloev</v>
          </cell>
        </row>
        <row r="9">
          <cell r="G9" t="str">
            <v>/TAJ/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625" style="0" customWidth="1"/>
    <col min="2" max="2" width="43.25390625" style="0" customWidth="1"/>
    <col min="3" max="3" width="20.375" style="0" customWidth="1"/>
    <col min="4" max="4" width="21.75390625" style="0" customWidth="1"/>
    <col min="5" max="5" width="24.125" style="0" customWidth="1"/>
  </cols>
  <sheetData>
    <row r="1" spans="1:5" ht="39" customHeight="1" thickBot="1">
      <c r="A1" s="86" t="s">
        <v>10</v>
      </c>
      <c r="B1" s="86"/>
      <c r="C1" s="86"/>
      <c r="D1" s="86"/>
      <c r="E1" s="86"/>
    </row>
    <row r="2" spans="2:8" ht="90.75" customHeight="1" thickBot="1" thickTop="1">
      <c r="B2" s="21"/>
      <c r="C2" s="87" t="str">
        <f>'[1]реквизиты'!$A$2</f>
        <v>  Sambo Students World Cup 2014</v>
      </c>
      <c r="D2" s="88"/>
      <c r="E2" s="89"/>
      <c r="H2" s="4"/>
    </row>
    <row r="3" spans="1:10" ht="32.25" customHeight="1" thickBot="1" thickTop="1">
      <c r="A3" s="90" t="str">
        <f>'[1]реквизиты'!$A$3</f>
        <v>6-9 December 2014                 Limasol Cyprus</v>
      </c>
      <c r="B3" s="91"/>
      <c r="C3" s="91"/>
      <c r="D3" s="91"/>
      <c r="E3" s="91"/>
      <c r="F3" s="8"/>
      <c r="G3" s="8"/>
      <c r="H3" s="8"/>
      <c r="I3" s="8"/>
      <c r="J3" s="8"/>
    </row>
    <row r="4" spans="1:5" ht="30.75" customHeight="1" thickBot="1">
      <c r="A4" s="36" t="s">
        <v>3</v>
      </c>
      <c r="B4" s="17" t="s">
        <v>4</v>
      </c>
      <c r="C4" s="38" t="s">
        <v>2</v>
      </c>
      <c r="D4" s="17"/>
      <c r="E4" s="38"/>
    </row>
    <row r="5" spans="1:9" ht="24.75" customHeight="1" hidden="1">
      <c r="A5" s="35">
        <v>1</v>
      </c>
      <c r="B5" s="39" t="s">
        <v>11</v>
      </c>
      <c r="C5" s="42" t="s">
        <v>14</v>
      </c>
      <c r="D5" s="41"/>
      <c r="E5" s="42"/>
      <c r="H5" s="19"/>
      <c r="I5" s="20"/>
    </row>
    <row r="6" spans="1:9" ht="30" customHeight="1">
      <c r="A6" s="59">
        <v>1</v>
      </c>
      <c r="B6" s="56" t="s">
        <v>37</v>
      </c>
      <c r="C6" s="69" t="s">
        <v>38</v>
      </c>
      <c r="D6" s="61"/>
      <c r="E6" s="60"/>
      <c r="H6" s="5"/>
      <c r="I6" s="7"/>
    </row>
    <row r="7" spans="1:9" ht="30" customHeight="1">
      <c r="A7" s="62">
        <v>2</v>
      </c>
      <c r="B7" s="57" t="s">
        <v>39</v>
      </c>
      <c r="C7" s="70" t="s">
        <v>40</v>
      </c>
      <c r="D7" s="64"/>
      <c r="E7" s="63"/>
      <c r="H7" s="5"/>
      <c r="I7" s="7"/>
    </row>
    <row r="8" spans="1:9" ht="30" customHeight="1">
      <c r="A8" s="59">
        <v>3</v>
      </c>
      <c r="B8" s="57" t="s">
        <v>16</v>
      </c>
      <c r="C8" s="70" t="s">
        <v>14</v>
      </c>
      <c r="D8" s="64"/>
      <c r="E8" s="63"/>
      <c r="H8" s="5"/>
      <c r="I8" s="7"/>
    </row>
    <row r="9" spans="1:9" ht="30" customHeight="1">
      <c r="A9" s="62">
        <v>4</v>
      </c>
      <c r="B9" s="56" t="s">
        <v>41</v>
      </c>
      <c r="C9" s="70" t="s">
        <v>14</v>
      </c>
      <c r="D9" s="64"/>
      <c r="E9" s="63"/>
      <c r="I9" s="1"/>
    </row>
    <row r="10" spans="1:9" ht="30" customHeight="1">
      <c r="A10" s="59">
        <v>5</v>
      </c>
      <c r="B10" s="57" t="s">
        <v>20</v>
      </c>
      <c r="C10" s="70" t="s">
        <v>21</v>
      </c>
      <c r="D10" s="64"/>
      <c r="E10" s="65"/>
      <c r="I10" s="1"/>
    </row>
    <row r="11" spans="1:8" ht="30" customHeight="1">
      <c r="A11" s="62">
        <v>6</v>
      </c>
      <c r="B11" s="56" t="s">
        <v>34</v>
      </c>
      <c r="C11" s="70" t="s">
        <v>14</v>
      </c>
      <c r="D11" s="64"/>
      <c r="E11" s="65"/>
      <c r="G11" s="1"/>
      <c r="H11" s="1"/>
    </row>
    <row r="12" spans="1:8" ht="30" customHeight="1">
      <c r="A12" s="59">
        <v>7</v>
      </c>
      <c r="B12" s="56" t="s">
        <v>32</v>
      </c>
      <c r="C12" s="71" t="s">
        <v>33</v>
      </c>
      <c r="D12" s="64"/>
      <c r="E12" s="65"/>
      <c r="G12" s="1"/>
      <c r="H12" s="1"/>
    </row>
    <row r="13" spans="1:8" ht="30" customHeight="1">
      <c r="A13" s="62">
        <v>8</v>
      </c>
      <c r="B13" s="57" t="s">
        <v>42</v>
      </c>
      <c r="C13" s="71" t="s">
        <v>35</v>
      </c>
      <c r="D13" s="64"/>
      <c r="E13" s="63"/>
      <c r="G13" s="1"/>
      <c r="H13" s="1"/>
    </row>
    <row r="14" spans="1:7" ht="30" customHeight="1">
      <c r="A14" s="59">
        <v>9</v>
      </c>
      <c r="B14" s="57" t="s">
        <v>43</v>
      </c>
      <c r="C14" s="71" t="s">
        <v>29</v>
      </c>
      <c r="D14" s="64"/>
      <c r="E14" s="63"/>
      <c r="G14" s="2"/>
    </row>
    <row r="15" spans="1:7" ht="30" customHeight="1">
      <c r="A15" s="62">
        <v>10</v>
      </c>
      <c r="B15" s="57" t="s">
        <v>25</v>
      </c>
      <c r="C15" s="70" t="s">
        <v>26</v>
      </c>
      <c r="D15" s="64"/>
      <c r="E15" s="63"/>
      <c r="G15" s="1"/>
    </row>
    <row r="16" spans="1:8" ht="30" customHeight="1">
      <c r="A16" s="59">
        <v>11</v>
      </c>
      <c r="B16" s="57" t="s">
        <v>27</v>
      </c>
      <c r="C16" s="70" t="s">
        <v>28</v>
      </c>
      <c r="D16" s="64"/>
      <c r="E16" s="65"/>
      <c r="G16" s="3"/>
      <c r="H16" s="1"/>
    </row>
    <row r="17" spans="1:8" ht="30" customHeight="1">
      <c r="A17" s="62">
        <v>12</v>
      </c>
      <c r="B17" s="57" t="s">
        <v>44</v>
      </c>
      <c r="C17" s="71" t="s">
        <v>45</v>
      </c>
      <c r="D17" s="64"/>
      <c r="E17" s="63"/>
      <c r="G17" s="1"/>
      <c r="H17" s="1"/>
    </row>
    <row r="18" spans="1:7" ht="30" customHeight="1">
      <c r="A18" s="59">
        <v>13</v>
      </c>
      <c r="B18" s="57" t="s">
        <v>30</v>
      </c>
      <c r="C18" s="71" t="s">
        <v>15</v>
      </c>
      <c r="D18" s="64"/>
      <c r="E18" s="65"/>
      <c r="G18" s="1"/>
    </row>
    <row r="19" spans="1:5" ht="30" customHeight="1">
      <c r="A19" s="62">
        <v>14</v>
      </c>
      <c r="B19" s="57" t="s">
        <v>23</v>
      </c>
      <c r="C19" s="70" t="s">
        <v>24</v>
      </c>
      <c r="D19" s="64"/>
      <c r="E19" s="65"/>
    </row>
    <row r="20" spans="1:5" ht="30" customHeight="1">
      <c r="A20" s="59">
        <v>15</v>
      </c>
      <c r="B20" s="56" t="s">
        <v>46</v>
      </c>
      <c r="C20" s="71" t="s">
        <v>47</v>
      </c>
      <c r="D20" s="64"/>
      <c r="E20" s="65"/>
    </row>
    <row r="21" spans="1:5" ht="30" customHeight="1">
      <c r="A21" s="62">
        <v>16</v>
      </c>
      <c r="B21" s="56" t="s">
        <v>48</v>
      </c>
      <c r="C21" s="71" t="s">
        <v>31</v>
      </c>
      <c r="D21" s="64"/>
      <c r="E21" s="65"/>
    </row>
    <row r="22" spans="1:5" ht="30" customHeight="1">
      <c r="A22" s="59">
        <v>17</v>
      </c>
      <c r="B22" s="56" t="s">
        <v>49</v>
      </c>
      <c r="C22" s="71" t="s">
        <v>50</v>
      </c>
      <c r="D22" s="64"/>
      <c r="E22" s="65"/>
    </row>
    <row r="23" spans="1:5" ht="30" customHeight="1">
      <c r="A23" s="62">
        <v>18</v>
      </c>
      <c r="B23" s="56" t="s">
        <v>51</v>
      </c>
      <c r="C23" s="71" t="s">
        <v>52</v>
      </c>
      <c r="D23" s="64"/>
      <c r="E23" s="63"/>
    </row>
    <row r="24" spans="1:5" ht="30" customHeight="1">
      <c r="A24" s="59">
        <v>19</v>
      </c>
      <c r="B24" s="56" t="s">
        <v>53</v>
      </c>
      <c r="C24" s="71" t="s">
        <v>54</v>
      </c>
      <c r="D24" s="64"/>
      <c r="E24" s="65"/>
    </row>
    <row r="25" spans="1:5" ht="30" customHeight="1">
      <c r="A25" s="62">
        <v>20</v>
      </c>
      <c r="B25" s="56" t="s">
        <v>55</v>
      </c>
      <c r="C25" s="70" t="s">
        <v>56</v>
      </c>
      <c r="D25" s="64"/>
      <c r="E25" s="65"/>
    </row>
    <row r="26" spans="1:5" ht="30" customHeight="1">
      <c r="A26" s="62">
        <v>21</v>
      </c>
      <c r="B26" s="56" t="s">
        <v>57</v>
      </c>
      <c r="C26" s="71" t="s">
        <v>14</v>
      </c>
      <c r="D26" s="64"/>
      <c r="E26" s="65"/>
    </row>
    <row r="27" spans="1:5" ht="30" customHeight="1">
      <c r="A27" s="59">
        <v>22</v>
      </c>
      <c r="B27" s="57" t="s">
        <v>58</v>
      </c>
      <c r="C27" s="71" t="s">
        <v>52</v>
      </c>
      <c r="D27" s="64"/>
      <c r="E27" s="65"/>
    </row>
    <row r="28" ht="18" customHeight="1">
      <c r="A28" s="22"/>
    </row>
    <row r="29" spans="1:8" ht="40.5" customHeight="1">
      <c r="A29" s="72" t="s">
        <v>9</v>
      </c>
      <c r="B29" s="73"/>
      <c r="C29" s="73"/>
      <c r="D29" s="74" t="str">
        <f>список!$D$35</f>
        <v>M.Abdulloev</v>
      </c>
      <c r="E29" s="73" t="str">
        <f>список!$E$35</f>
        <v>/TAJ/</v>
      </c>
      <c r="F29" s="30"/>
      <c r="H29" s="27"/>
    </row>
    <row r="30" spans="1:8" ht="30" customHeight="1">
      <c r="A30" s="26"/>
      <c r="B30" s="29"/>
      <c r="C30" s="29"/>
      <c r="D30" s="28"/>
      <c r="E30" s="28"/>
      <c r="F30" s="31"/>
      <c r="H30" s="27"/>
    </row>
    <row r="31" spans="1:2" ht="30" customHeight="1">
      <c r="A31" s="22"/>
      <c r="B31" s="6"/>
    </row>
    <row r="32" spans="1:2" ht="30" customHeight="1">
      <c r="A32" s="22"/>
      <c r="B32" s="6"/>
    </row>
    <row r="33" spans="1:2" ht="30" customHeight="1">
      <c r="A33" s="22"/>
      <c r="B33" s="6"/>
    </row>
    <row r="34" spans="1:2" ht="30" customHeight="1">
      <c r="A34" s="22"/>
      <c r="B34" s="6"/>
    </row>
    <row r="35" spans="1:2" ht="30" customHeight="1">
      <c r="A35" s="22"/>
      <c r="B35" s="6"/>
    </row>
    <row r="36" spans="1:2" ht="30" customHeight="1">
      <c r="A36" s="22"/>
      <c r="B36" s="6"/>
    </row>
    <row r="37" spans="1:2" ht="30" customHeight="1">
      <c r="A37" s="22"/>
      <c r="B37" s="6"/>
    </row>
    <row r="38" spans="1:2" ht="30" customHeight="1">
      <c r="A38" s="22"/>
      <c r="B38" s="6"/>
    </row>
    <row r="39" spans="1:2" ht="30" customHeight="1">
      <c r="A39" s="22"/>
      <c r="B39" s="6"/>
    </row>
    <row r="40" spans="1:2" ht="30" customHeight="1">
      <c r="A40" s="22"/>
      <c r="B40" s="6"/>
    </row>
    <row r="41" spans="1:2" ht="30" customHeight="1">
      <c r="A41" s="22"/>
      <c r="B41" s="6"/>
    </row>
    <row r="42" spans="1:2" ht="30" customHeight="1">
      <c r="A42" s="22"/>
      <c r="B42" s="6"/>
    </row>
    <row r="43" spans="1:2" ht="30" customHeight="1">
      <c r="A43" s="22"/>
      <c r="B43" s="6"/>
    </row>
    <row r="44" spans="1:2" ht="30" customHeight="1">
      <c r="A44" s="22"/>
      <c r="B44" s="6"/>
    </row>
    <row r="45" ht="30" customHeight="1">
      <c r="B45" s="6"/>
    </row>
    <row r="46" ht="30" customHeight="1">
      <c r="B46" s="6"/>
    </row>
    <row r="47" ht="30" customHeight="1">
      <c r="B47" s="6"/>
    </row>
    <row r="48" ht="30" customHeight="1">
      <c r="B48" s="6"/>
    </row>
    <row r="49" ht="30" customHeight="1">
      <c r="B49" s="6"/>
    </row>
    <row r="50" ht="30" customHeight="1">
      <c r="B50" s="6"/>
    </row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3">
    <mergeCell ref="A1:E1"/>
    <mergeCell ref="C2:E2"/>
    <mergeCell ref="A3:E3"/>
  </mergeCells>
  <printOptions horizontalCentered="1"/>
  <pageMargins left="0.5905511811023623" right="0.5118110236220472" top="0.3937007874015748" bottom="0.3937007874015748" header="0.5118110236220472" footer="0.5118110236220472"/>
  <pageSetup horizontalDpi="300" verticalDpi="300" orientation="portrait" paperSize="9" scale="61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G44" sqref="A1:G44"/>
    </sheetView>
  </sheetViews>
  <sheetFormatPr defaultColWidth="9.00390625" defaultRowHeight="12.75"/>
  <cols>
    <col min="2" max="2" width="4.625" style="0" customWidth="1"/>
    <col min="3" max="3" width="23.875" style="0" customWidth="1"/>
    <col min="5" max="5" width="16.25390625" style="0" customWidth="1"/>
    <col min="6" max="6" width="17.25390625" style="0" customWidth="1"/>
  </cols>
  <sheetData>
    <row r="1" spans="1:6" ht="19.5" customHeight="1">
      <c r="A1" s="92" t="s">
        <v>5</v>
      </c>
      <c r="B1" s="92"/>
      <c r="C1" s="92"/>
      <c r="D1" s="92"/>
      <c r="E1" s="92"/>
      <c r="F1" s="92"/>
    </row>
    <row r="2" ht="10.5" customHeight="1"/>
    <row r="3" spans="1:6" ht="19.5" customHeight="1" hidden="1" thickBot="1">
      <c r="A3" s="9" t="s">
        <v>6</v>
      </c>
      <c r="B3" s="10">
        <v>8</v>
      </c>
      <c r="C3" s="18" t="str">
        <f>VLOOKUP(B3,список!A5:E33,2,FALSE)</f>
        <v>BOEM JAKOV</v>
      </c>
      <c r="D3" s="12" t="str">
        <f>VLOOKUP(B3,список!A5:E33,3,FALSE)</f>
        <v>IK</v>
      </c>
      <c r="E3" s="12" t="str">
        <f>VLOOKUP(B3,список!A5:E33,4,FALSE)</f>
        <v>The head of a маt</v>
      </c>
      <c r="F3" s="12" t="str">
        <f>VLOOKUP(C3,список!B5:F33,4,FALSE)</f>
        <v>GERMANY</v>
      </c>
    </row>
    <row r="4" spans="2:6" ht="19.5" customHeight="1" hidden="1" thickBot="1">
      <c r="B4" s="10"/>
      <c r="C4" s="18" t="e">
        <f>VLOOKUP(B4,список!A6:E34,2,FALSE)</f>
        <v>#N/A</v>
      </c>
      <c r="D4" s="12" t="e">
        <f>VLOOKUP(B4,список!A6:E34,3,FALSE)</f>
        <v>#N/A</v>
      </c>
      <c r="E4" s="12" t="e">
        <f>VLOOKUP(B4,список!A6:E34,4,FALSE)</f>
        <v>#N/A</v>
      </c>
      <c r="F4" s="12" t="e">
        <f>VLOOKUP(C4,список!B6:F34,4,FALSE)</f>
        <v>#N/A</v>
      </c>
    </row>
    <row r="5" spans="2:6" ht="15" customHeight="1" hidden="1">
      <c r="B5" s="10"/>
      <c r="C5" s="23"/>
      <c r="D5" s="24"/>
      <c r="E5" s="24"/>
      <c r="F5" s="24"/>
    </row>
    <row r="6" spans="1:6" ht="19.5" customHeight="1" hidden="1">
      <c r="A6" s="13">
        <v>1</v>
      </c>
      <c r="B6" s="14">
        <v>11</v>
      </c>
      <c r="C6" s="32" t="str">
        <f>VLOOKUP(B6,список!A1:E35,2,FALSE)</f>
        <v>LEBEDEV ALEKSEY</v>
      </c>
      <c r="D6" s="33" t="str">
        <f>VLOOKUP(B6,список!A1:E35,3,FALSE)</f>
        <v>IK</v>
      </c>
      <c r="E6" s="33" t="str">
        <f>VLOOKUP(B6,список!A1:E35,4,FALSE)</f>
        <v>Referee</v>
      </c>
      <c r="F6" s="33" t="str">
        <f>VLOOKUP(C6,список!B1:F35,4,FALSE)</f>
        <v>RUSSIA</v>
      </c>
    </row>
    <row r="7" spans="1:6" ht="19.5" customHeight="1" hidden="1">
      <c r="A7" s="13">
        <v>2</v>
      </c>
      <c r="B7" s="14">
        <v>10</v>
      </c>
      <c r="C7" s="32" t="str">
        <f>VLOOKUP(B7,список!A5:E33,2,FALSE)</f>
        <v>CURASHVILI OTAR</v>
      </c>
      <c r="D7" s="33" t="str">
        <f>VLOOKUP(B7,список!A1:E36,3,FALSE)</f>
        <v>IK</v>
      </c>
      <c r="E7" s="33" t="str">
        <f>VLOOKUP(B7,список!A1:E36,4,FALSE)</f>
        <v>Referee</v>
      </c>
      <c r="F7" s="33" t="str">
        <f>VLOOKUP(C7,список!B1:F36,4,FALSE)</f>
        <v>GEORGIA</v>
      </c>
    </row>
    <row r="8" spans="1:6" ht="19.5" customHeight="1" hidden="1">
      <c r="A8" s="13">
        <v>3</v>
      </c>
      <c r="B8" s="14">
        <v>13</v>
      </c>
      <c r="C8" s="32" t="str">
        <f>VLOOKUP(B8,список!A5:E33,2,FALSE)</f>
        <v>LARIONOV ALEKSANDR</v>
      </c>
      <c r="D8" s="33" t="str">
        <f>VLOOKUP(B8,список!A1:E37,3,FALSE)</f>
        <v>IK</v>
      </c>
      <c r="E8" s="33" t="str">
        <f>VLOOKUP(B8,список!A1:E37,4,FALSE)</f>
        <v>Referee</v>
      </c>
      <c r="F8" s="33" t="str">
        <f>VLOOKUP(C8,список!B1:F37,4,FALSE)</f>
        <v>KYRGYZSTAN</v>
      </c>
    </row>
    <row r="9" spans="1:6" ht="19.5" customHeight="1" hidden="1">
      <c r="A9" s="13">
        <v>4</v>
      </c>
      <c r="B9" s="14">
        <v>19</v>
      </c>
      <c r="C9" s="32" t="str">
        <f>VLOOKUP(B9,список!A1:E38,2,FALSE)</f>
        <v>SAGYNDYKOV ZHOMART</v>
      </c>
      <c r="D9" s="33" t="str">
        <f>VLOOKUP(B9,список!A1:E38,3,FALSE)</f>
        <v>IK</v>
      </c>
      <c r="E9" s="33" t="str">
        <f>VLOOKUP(B9,список!A1:E38,4,FALSE)</f>
        <v>Referee</v>
      </c>
      <c r="F9" s="33" t="str">
        <f>VLOOKUP(C9,список!B1:F38,4,FALSE)</f>
        <v>KAZAKHSTAN</v>
      </c>
    </row>
    <row r="10" spans="1:6" ht="19.5" customHeight="1" hidden="1">
      <c r="A10" s="13">
        <v>5</v>
      </c>
      <c r="B10" s="14"/>
      <c r="C10" s="52" t="e">
        <f>VLOOKUP(B10,список!A1:E39,2,FALSE)</f>
        <v>#N/A</v>
      </c>
      <c r="D10" s="53" t="e">
        <f>VLOOKUP(B10,список!A1:E39,3,FALSE)</f>
        <v>#N/A</v>
      </c>
      <c r="E10" s="53" t="e">
        <f>VLOOKUP(B10,список!A1:E39,4,FALSE)</f>
        <v>#N/A</v>
      </c>
      <c r="F10" s="53" t="e">
        <f>VLOOKUP(C10,список!B1:F39,4,FALSE)</f>
        <v>#N/A</v>
      </c>
    </row>
    <row r="11" spans="1:6" ht="19.5" customHeight="1" hidden="1">
      <c r="A11" s="13">
        <v>6</v>
      </c>
      <c r="B11" s="14">
        <v>25</v>
      </c>
      <c r="C11" s="52">
        <f>VLOOKUP(B11,список!A1:E40,2,FALSE)</f>
        <v>0</v>
      </c>
      <c r="D11" s="53">
        <f>VLOOKUP(B11,список!A1:E40,3,FALSE)</f>
        <v>0</v>
      </c>
      <c r="E11" s="53">
        <f>VLOOKUP(B11,список!A1:E40,4,FALSE)</f>
        <v>0</v>
      </c>
      <c r="F11" s="53" t="e">
        <f>VLOOKUP(C11,список!B1:F40,4,FALSE)</f>
        <v>#N/A</v>
      </c>
    </row>
    <row r="12" spans="1:6" ht="19.5" customHeight="1" hidden="1">
      <c r="A12" s="13">
        <v>7</v>
      </c>
      <c r="B12" s="14"/>
      <c r="C12" s="50" t="e">
        <f>VLOOKUP(B12,список!A5:E33,2,FALSE)</f>
        <v>#N/A</v>
      </c>
      <c r="D12" s="51" t="e">
        <f>VLOOKUP(B12,список!A1:E41,3,FALSE)</f>
        <v>#N/A</v>
      </c>
      <c r="E12" s="51" t="e">
        <f>VLOOKUP(B12,список!A1:E41,4,FALSE)</f>
        <v>#N/A</v>
      </c>
      <c r="F12" s="51" t="e">
        <f>VLOOKUP(C12,список!B1:F41,4,FALSE)</f>
        <v>#N/A</v>
      </c>
    </row>
    <row r="13" spans="1:6" ht="19.5" customHeight="1" hidden="1">
      <c r="A13" s="13">
        <v>8</v>
      </c>
      <c r="B13" s="14"/>
      <c r="C13" s="50" t="e">
        <f>VLOOKUP(B13,список!A1:E42,2,FALSE)</f>
        <v>#N/A</v>
      </c>
      <c r="D13" s="51" t="e">
        <f>VLOOKUP(B13,список!A1:E42,3,FALSE)</f>
        <v>#N/A</v>
      </c>
      <c r="E13" s="51" t="e">
        <f>VLOOKUP(B13,список!A1:E42,4,FALSE)</f>
        <v>#N/A</v>
      </c>
      <c r="F13" s="51" t="e">
        <f>VLOOKUP(C13,список!B1:F42,4,FALSE)</f>
        <v>#N/A</v>
      </c>
    </row>
    <row r="14" spans="1:6" ht="19.5" customHeight="1" hidden="1">
      <c r="A14" s="13">
        <v>9</v>
      </c>
      <c r="B14" s="14"/>
      <c r="C14" s="50" t="e">
        <f>VLOOKUP(B14,список!A1:E43,2,FALSE)</f>
        <v>#N/A</v>
      </c>
      <c r="D14" s="51" t="e">
        <f>VLOOKUP(B14,список!A1:E43,3,FALSE)</f>
        <v>#N/A</v>
      </c>
      <c r="E14" s="51" t="e">
        <f>VLOOKUP(B14,список!A1:E43,4,FALSE)</f>
        <v>#N/A</v>
      </c>
      <c r="F14" s="51" t="e">
        <f>VLOOKUP(C14,список!B1:F43,4,FALSE)</f>
        <v>#N/A</v>
      </c>
    </row>
    <row r="15" spans="1:6" ht="19.5" customHeight="1" hidden="1">
      <c r="A15" s="13">
        <v>10</v>
      </c>
      <c r="B15" s="14"/>
      <c r="C15" s="50" t="e">
        <f>VLOOKUP(B15,список!A1:E44,2,FALSE)</f>
        <v>#N/A</v>
      </c>
      <c r="D15" s="51" t="e">
        <f>VLOOKUP(B15,список!A1:E44,3,FALSE)</f>
        <v>#N/A</v>
      </c>
      <c r="E15" s="51" t="e">
        <f>VLOOKUP(B15,список!A1:E44,4,FALSE)</f>
        <v>#N/A</v>
      </c>
      <c r="F15" s="51" t="e">
        <f>VLOOKUP(C15,список!B1:F44,4,FALSE)</f>
        <v>#N/A</v>
      </c>
    </row>
    <row r="16" spans="2:5" ht="19.5" customHeight="1">
      <c r="B16" s="15"/>
      <c r="D16" s="16"/>
      <c r="E16" s="16"/>
    </row>
    <row r="17" spans="1:6" ht="19.5" customHeight="1" hidden="1" thickBot="1">
      <c r="A17" s="9" t="s">
        <v>7</v>
      </c>
      <c r="B17" s="10">
        <v>6</v>
      </c>
      <c r="C17" s="18" t="str">
        <f>VLOOKUP(B17,список!A3:E46,2,FALSE)</f>
        <v>NETOV IVAN</v>
      </c>
      <c r="D17" s="12" t="str">
        <f>VLOOKUP(B17,список!A3:E46,3,FALSE)</f>
        <v>IK</v>
      </c>
      <c r="E17" s="12" t="str">
        <f>VLOOKUP(B17,список!A3:E46,4,FALSE)</f>
        <v>The head of a маt</v>
      </c>
      <c r="F17" s="12" t="str">
        <f>VLOOKUP(C17,список!B3:F46,4,FALSE)</f>
        <v>BULGARIA</v>
      </c>
    </row>
    <row r="18" spans="1:6" ht="19.5" customHeight="1" hidden="1" thickBot="1">
      <c r="A18" s="1"/>
      <c r="B18" s="15"/>
      <c r="C18" s="18" t="e">
        <f>VLOOKUP(B18,список!A4:E47,2,FALSE)</f>
        <v>#N/A</v>
      </c>
      <c r="D18" s="12" t="e">
        <f>VLOOKUP(B18,список!A4:E47,3,FALSE)</f>
        <v>#N/A</v>
      </c>
      <c r="E18" s="12" t="e">
        <f>VLOOKUP(B18,список!A4:E47,4,FALSE)</f>
        <v>#N/A</v>
      </c>
      <c r="F18" s="12" t="e">
        <f>VLOOKUP(C18,список!B4:F47,4,FALSE)</f>
        <v>#N/A</v>
      </c>
    </row>
    <row r="19" spans="1:6" ht="12.75" customHeight="1" hidden="1">
      <c r="A19" s="1"/>
      <c r="B19" s="15"/>
      <c r="C19" s="23"/>
      <c r="D19" s="24"/>
      <c r="E19" s="24"/>
      <c r="F19" s="24"/>
    </row>
    <row r="20" spans="1:6" ht="19.5" customHeight="1" hidden="1">
      <c r="A20" s="13">
        <v>1</v>
      </c>
      <c r="B20" s="14">
        <v>14</v>
      </c>
      <c r="C20" s="32" t="str">
        <f>VLOOKUP(B20,список!A2:E48,2,FALSE)</f>
        <v>EREMENKO VLADIMIR</v>
      </c>
      <c r="D20" s="33" t="str">
        <f>VLOOKUP(B20,список!A1:E48,3,FALSE)</f>
        <v>IK</v>
      </c>
      <c r="E20" s="33" t="str">
        <f>VLOOKUP(B20,список!A1:E48,4,FALSE)</f>
        <v>Referee</v>
      </c>
      <c r="F20" s="33" t="str">
        <f>VLOOKUP(C20,список!B1:F48,4,FALSE)</f>
        <v>BELARUS</v>
      </c>
    </row>
    <row r="21" spans="1:6" ht="19.5" customHeight="1" hidden="1">
      <c r="A21" s="13">
        <v>2</v>
      </c>
      <c r="B21" s="14">
        <v>16</v>
      </c>
      <c r="C21" s="32" t="str">
        <f>VLOOKUP(B21,список!A5:E33,2,FALSE)</f>
        <v>BUZU TUDOR</v>
      </c>
      <c r="D21" s="33" t="str">
        <f>VLOOKUP(B21,список!A1:E49,3,FALSE)</f>
        <v>IK</v>
      </c>
      <c r="E21" s="33" t="str">
        <f>VLOOKUP(B21,список!A1:E49,4,FALSE)</f>
        <v>Referee</v>
      </c>
      <c r="F21" s="33" t="str">
        <f>VLOOKUP(C21,список!B1:F49,4,FALSE)</f>
        <v>ROMANIA</v>
      </c>
    </row>
    <row r="22" spans="1:6" ht="19.5" customHeight="1" hidden="1">
      <c r="A22" s="13">
        <v>3</v>
      </c>
      <c r="B22" s="14">
        <v>17</v>
      </c>
      <c r="C22" s="32" t="str">
        <f>VLOOKUP(B22,список!A5:E33,2,FALSE)</f>
        <v>HOVANESSIAN TORGOM</v>
      </c>
      <c r="D22" s="33" t="str">
        <f>VLOOKUP(B22,список!A1:E50,3,FALSE)</f>
        <v>IK</v>
      </c>
      <c r="E22" s="33" t="str">
        <f>VLOOKUP(B22,список!A1:E50,4,FALSE)</f>
        <v>Referee</v>
      </c>
      <c r="F22" s="33" t="str">
        <f>VLOOKUP(C22,список!B1:F50,4,FALSE)</f>
        <v>FRANCE</v>
      </c>
    </row>
    <row r="23" spans="1:6" ht="19.5" customHeight="1" hidden="1">
      <c r="A23" s="13">
        <v>4</v>
      </c>
      <c r="B23" s="14">
        <v>18</v>
      </c>
      <c r="C23" s="32" t="str">
        <f>VLOOKUP(B23,список!A1:E51,2,FALSE)</f>
        <v>ADYLOV ISLOM</v>
      </c>
      <c r="D23" s="33" t="str">
        <f>VLOOKUP(B23,список!A1:E51,3,FALSE)</f>
        <v>IK</v>
      </c>
      <c r="E23" s="33" t="str">
        <f>VLOOKUP(B23,список!A1:E51,4,FALSE)</f>
        <v>Referee</v>
      </c>
      <c r="F23" s="33" t="str">
        <f>VLOOKUP(C23,список!B1:F51,4,FALSE)</f>
        <v>UZBEKISTAN</v>
      </c>
    </row>
    <row r="24" spans="1:6" ht="19.5" customHeight="1" hidden="1">
      <c r="A24" s="13">
        <v>5</v>
      </c>
      <c r="B24" s="14">
        <v>22</v>
      </c>
      <c r="C24" s="32" t="str">
        <f>VLOOKUP(B24,список!A1:E52,2,FALSE)</f>
        <v>GASANALIEV KAMRAN</v>
      </c>
      <c r="D24" s="33" t="str">
        <f>VLOOKUP(B24,список!A1:E52,3,FALSE)</f>
        <v>IK</v>
      </c>
      <c r="E24" s="33" t="str">
        <f>VLOOKUP(B24,список!A1:E52,4,FALSE)</f>
        <v>Referee</v>
      </c>
      <c r="F24" s="33" t="str">
        <f>VLOOKUP(C24,список!B1:F52,4,FALSE)</f>
        <v>RUSSIA</v>
      </c>
    </row>
    <row r="25" spans="1:6" ht="19.5" customHeight="1" hidden="1">
      <c r="A25" s="13">
        <v>6</v>
      </c>
      <c r="B25" s="14"/>
      <c r="C25" s="52" t="e">
        <f>VLOOKUP(B25,список!A5:E33,2,FALSE)</f>
        <v>#N/A</v>
      </c>
      <c r="D25" s="53" t="e">
        <f>VLOOKUP(B25,список!A1:E53,3,FALSE)</f>
        <v>#N/A</v>
      </c>
      <c r="E25" s="53" t="e">
        <f>VLOOKUP(B25,список!A1:E53,4,FALSE)</f>
        <v>#N/A</v>
      </c>
      <c r="F25" s="53" t="e">
        <f>VLOOKUP(C25,список!B1:F53,4,FALSE)</f>
        <v>#N/A</v>
      </c>
    </row>
    <row r="26" spans="1:6" ht="19.5" customHeight="1" hidden="1">
      <c r="A26" s="13">
        <v>7</v>
      </c>
      <c r="B26" s="14"/>
      <c r="C26" s="52" t="e">
        <f>VLOOKUP(B26,список!A1:E54,2,FALSE)</f>
        <v>#N/A</v>
      </c>
      <c r="D26" s="53" t="e">
        <f>VLOOKUP(B26,список!A1:E54,3,FALSE)</f>
        <v>#N/A</v>
      </c>
      <c r="E26" s="53" t="e">
        <f>VLOOKUP(B26,список!A1:E54,4,FALSE)</f>
        <v>#N/A</v>
      </c>
      <c r="F26" s="53" t="e">
        <f>VLOOKUP(B26,список!B1:E54,5,FALSE)</f>
        <v>#N/A</v>
      </c>
    </row>
    <row r="27" spans="1:6" ht="19.5" customHeight="1" hidden="1">
      <c r="A27" s="13">
        <v>8</v>
      </c>
      <c r="B27" s="14"/>
      <c r="C27" s="54" t="e">
        <f>VLOOKUP(B27,список!A1:E55,2,FALSE)</f>
        <v>#N/A</v>
      </c>
      <c r="D27" s="55" t="e">
        <f>VLOOKUP(B27,список!A1:E55,3,FALSE)</f>
        <v>#N/A</v>
      </c>
      <c r="E27" s="55" t="e">
        <f>VLOOKUP(B27,список!A1:E55,4,FALSE)</f>
        <v>#N/A</v>
      </c>
      <c r="F27" s="55" t="e">
        <f>VLOOKUP(B27,список!B1:E55,5,FALSE)</f>
        <v>#N/A</v>
      </c>
    </row>
    <row r="28" spans="1:6" ht="19.5" customHeight="1" hidden="1">
      <c r="A28" s="13">
        <v>9</v>
      </c>
      <c r="B28" s="14"/>
      <c r="C28" s="54" t="e">
        <f>VLOOKUP(B28,список!A1:E56,2,FALSE)</f>
        <v>#N/A</v>
      </c>
      <c r="D28" s="55" t="e">
        <f>VLOOKUP(B28,список!A1:E56,3,FALSE)</f>
        <v>#N/A</v>
      </c>
      <c r="E28" s="55" t="e">
        <f>VLOOKUP(B28,список!A1:E56,4,FALSE)</f>
        <v>#N/A</v>
      </c>
      <c r="F28" s="55" t="e">
        <f>VLOOKUP(B28,список!B1:E56,5,FALSE)</f>
        <v>#N/A</v>
      </c>
    </row>
    <row r="29" spans="1:6" ht="19.5" customHeight="1" hidden="1">
      <c r="A29" s="13">
        <v>10</v>
      </c>
      <c r="B29" s="14"/>
      <c r="C29" s="54" t="e">
        <f>VLOOKUP(B29,список!A1:E57,2,FALSE)</f>
        <v>#N/A</v>
      </c>
      <c r="D29" s="55" t="e">
        <f>VLOOKUP(B29,список!A1:E57,3,FALSE)</f>
        <v>#N/A</v>
      </c>
      <c r="E29" s="55" t="e">
        <f>VLOOKUP(B29,список!A1:E57,4,FALSE)</f>
        <v>#N/A</v>
      </c>
      <c r="F29" s="55" t="e">
        <f>VLOOKUP(B29,список!B1:E57,5,FALSE)</f>
        <v>#N/A</v>
      </c>
    </row>
    <row r="30" ht="19.5" customHeight="1" thickBot="1"/>
    <row r="31" spans="1:6" ht="19.5" customHeight="1" thickBot="1">
      <c r="A31" s="9" t="s">
        <v>8</v>
      </c>
      <c r="B31" s="10">
        <v>7</v>
      </c>
      <c r="C31" s="11" t="str">
        <f>VLOOKUP(B31,список!A1:E59,2,FALSE)</f>
        <v>BORKOV EVDENY</v>
      </c>
      <c r="D31" s="12" t="str">
        <f>VLOOKUP(B31,список!A1:E59,3,FALSE)</f>
        <v>IK</v>
      </c>
      <c r="E31" s="12" t="str">
        <f>VLOOKUP(B31,список!A1:E59,4,FALSE)</f>
        <v>The head of a маt</v>
      </c>
      <c r="F31" s="12" t="str">
        <f>VLOOKUP(C31,список!B1:F59,4,FALSE)</f>
        <v>RUSSIA</v>
      </c>
    </row>
    <row r="32" spans="1:6" ht="19.5" customHeight="1" hidden="1" thickBot="1">
      <c r="A32" s="1"/>
      <c r="B32" s="15"/>
      <c r="C32" s="11" t="e">
        <f>VLOOKUP(B32,список!A2:E60,2,FALSE)</f>
        <v>#N/A</v>
      </c>
      <c r="D32" s="12" t="e">
        <f>VLOOKUP(B32,список!A2:E60,3,FALSE)</f>
        <v>#N/A</v>
      </c>
      <c r="E32" s="12" t="e">
        <f>VLOOKUP(B32,список!A2:E60,4,FALSE)</f>
        <v>#N/A</v>
      </c>
      <c r="F32" s="12" t="e">
        <f>VLOOKUP(C32,список!B2:F60,4,FALSE)</f>
        <v>#N/A</v>
      </c>
    </row>
    <row r="33" spans="1:6" ht="19.5" customHeight="1">
      <c r="A33" s="1"/>
      <c r="B33" s="15"/>
      <c r="C33" s="25"/>
      <c r="D33" s="24"/>
      <c r="E33" s="24"/>
      <c r="F33" s="24"/>
    </row>
    <row r="34" spans="1:6" ht="19.5" customHeight="1">
      <c r="A34" s="13">
        <v>1</v>
      </c>
      <c r="B34" s="14">
        <v>9</v>
      </c>
      <c r="C34" s="32" t="str">
        <f>VLOOKUP(B34,список!A1:E61,2,FALSE)</f>
        <v>ARLAUSKAITE DIANA</v>
      </c>
      <c r="D34" s="33" t="str">
        <f>VLOOKUP(B34,список!A1:E61,3,FALSE)</f>
        <v>IK</v>
      </c>
      <c r="E34" s="33" t="str">
        <f>VLOOKUP(B34,список!A1:E61,4,FALSE)</f>
        <v>Referee</v>
      </c>
      <c r="F34" s="33" t="str">
        <f>VLOOKUP(C34,список!B1:F61,4,FALSE)</f>
        <v>LITUANIA</v>
      </c>
    </row>
    <row r="35" spans="1:6" ht="19.5" customHeight="1">
      <c r="A35" s="13">
        <v>2</v>
      </c>
      <c r="B35" s="14">
        <v>12</v>
      </c>
      <c r="C35" s="32" t="str">
        <f>VLOOKUP(B35,список!A1:E33,2,FALSE)</f>
        <v>ASLANYAN EDUARD</v>
      </c>
      <c r="D35" s="33" t="str">
        <f>VLOOKUP(B35,список!A1:E62,3,FALSE)</f>
        <v>IK</v>
      </c>
      <c r="E35" s="33" t="str">
        <f>VLOOKUP(B35,список!A1:E62,4,FALSE)</f>
        <v>Referee</v>
      </c>
      <c r="F35" s="33" t="str">
        <f>VLOOKUP(C35,список!B1:F62,4,FALSE)</f>
        <v>ARMENIA</v>
      </c>
    </row>
    <row r="36" spans="1:6" ht="19.5" customHeight="1">
      <c r="A36" s="13">
        <v>3</v>
      </c>
      <c r="B36" s="14">
        <v>15</v>
      </c>
      <c r="C36" s="32" t="str">
        <f>VLOOKUP(B36,список!A1:E33,2,FALSE)</f>
        <v>ZADVORNYI RUSLAN</v>
      </c>
      <c r="D36" s="33" t="str">
        <f>VLOOKUP(B36,список!A1:E63,3,FALSE)</f>
        <v>IK</v>
      </c>
      <c r="E36" s="33" t="str">
        <f>VLOOKUP(B36,список!A1:E63,4,FALSE)</f>
        <v>Referee</v>
      </c>
      <c r="F36" s="33" t="str">
        <f>VLOOKUP(C36,список!B1:F63,4,FALSE)</f>
        <v>UKRAINE</v>
      </c>
    </row>
    <row r="37" spans="1:6" ht="19.5" customHeight="1">
      <c r="A37" s="13">
        <v>4</v>
      </c>
      <c r="B37" s="14">
        <v>21</v>
      </c>
      <c r="C37" s="32" t="str">
        <f>VLOOKUP(B37,список!A1:E64,2,FALSE)</f>
        <v>TOLEGEN YERBOL</v>
      </c>
      <c r="D37" s="33" t="str">
        <f>VLOOKUP(B37,список!A1:E64,3,FALSE)</f>
        <v>IK</v>
      </c>
      <c r="E37" s="33" t="str">
        <f>VLOOKUP(B37,список!A1:E64,4,FALSE)</f>
        <v>Referee</v>
      </c>
      <c r="F37" s="33" t="str">
        <f>VLOOKUP(C37,список!B1:F64,4,FALSE)</f>
        <v>KAZAKHSTAN</v>
      </c>
    </row>
    <row r="38" spans="1:6" ht="19.5" customHeight="1">
      <c r="A38" s="13">
        <v>5</v>
      </c>
      <c r="B38" s="14">
        <v>20</v>
      </c>
      <c r="C38" s="32" t="str">
        <f>VLOOKUP(B38,список!A1:E65,2,FALSE)</f>
        <v>KARAPETYAN MERI</v>
      </c>
      <c r="D38" s="33" t="str">
        <f>VLOOKUP(B38,список!A1:E65,3,FALSE)</f>
        <v>IK</v>
      </c>
      <c r="E38" s="33" t="str">
        <f>VLOOKUP(B38,список!A1:E65,4,FALSE)</f>
        <v>Referee</v>
      </c>
      <c r="F38" s="33" t="str">
        <f>VLOOKUP(C38,список!B1:F65,4,FALSE)</f>
        <v>CYPRUS</v>
      </c>
    </row>
    <row r="39" spans="1:7" ht="19.5" customHeight="1">
      <c r="A39" s="13">
        <v>6</v>
      </c>
      <c r="B39" s="14"/>
      <c r="C39" s="52" t="e">
        <f>VLOOKUP(B39,список!A1:E66,2,FALSE)</f>
        <v>#N/A</v>
      </c>
      <c r="D39" s="53" t="e">
        <f>VLOOKUP(B39,список!A1:E66,3,FALSE)</f>
        <v>#N/A</v>
      </c>
      <c r="E39" s="53" t="e">
        <f>VLOOKUP(B39,список!A1:E66,4,FALSE)</f>
        <v>#N/A</v>
      </c>
      <c r="F39" s="53" t="e">
        <f>VLOOKUP(C39,список!B1:F66,4,FALSE)</f>
        <v>#N/A</v>
      </c>
      <c r="G39" s="34"/>
    </row>
    <row r="40" spans="1:6" ht="19.5" customHeight="1">
      <c r="A40" s="13">
        <v>7</v>
      </c>
      <c r="B40" s="14"/>
      <c r="C40" s="54" t="e">
        <f>VLOOKUP(B40,список!A1:E67,2,FALSE)</f>
        <v>#N/A</v>
      </c>
      <c r="D40" s="55" t="e">
        <f>VLOOKUP(B40,список!A1:E67,3,FALSE)</f>
        <v>#N/A</v>
      </c>
      <c r="E40" s="55" t="e">
        <f>VLOOKUP(B40,список!A1:E67,4,FALSE)</f>
        <v>#N/A</v>
      </c>
      <c r="F40" s="55" t="e">
        <f>VLOOKUP(C40,список!B1:F67,4,FALSE)</f>
        <v>#N/A</v>
      </c>
    </row>
    <row r="41" spans="1:6" ht="19.5" customHeight="1">
      <c r="A41" s="13">
        <v>8</v>
      </c>
      <c r="B41" s="14"/>
      <c r="C41" s="54" t="e">
        <f>VLOOKUP(B41,список!A1:E68,2,FALSE)</f>
        <v>#N/A</v>
      </c>
      <c r="D41" s="55" t="e">
        <f>VLOOKUP(B41,список!A1:E68,3,FALSE)</f>
        <v>#N/A</v>
      </c>
      <c r="E41" s="55" t="e">
        <f>VLOOKUP(B41,список!A1:E68,4,FALSE)</f>
        <v>#N/A</v>
      </c>
      <c r="F41" s="55" t="e">
        <f>VLOOKUP(C41,список!B1:F68,4,FALSE)</f>
        <v>#N/A</v>
      </c>
    </row>
    <row r="42" spans="1:6" ht="19.5" customHeight="1">
      <c r="A42" s="13">
        <v>9</v>
      </c>
      <c r="B42" s="14"/>
      <c r="C42" s="54" t="e">
        <f>VLOOKUP(B42,список!A1:E69,2,FALSE)</f>
        <v>#N/A</v>
      </c>
      <c r="D42" s="55" t="e">
        <f>VLOOKUP(B42,список!A1:E69,3,FALSE)</f>
        <v>#N/A</v>
      </c>
      <c r="E42" s="55" t="e">
        <f>VLOOKUP(B42,список!A1:E69,4,FALSE)</f>
        <v>#N/A</v>
      </c>
      <c r="F42" s="55" t="e">
        <f>VLOOKUP(C42,список!B1:F69,4,FALSE)</f>
        <v>#N/A</v>
      </c>
    </row>
    <row r="43" spans="1:6" ht="19.5" customHeight="1">
      <c r="A43" s="13">
        <v>10</v>
      </c>
      <c r="B43" s="14"/>
      <c r="C43" s="54" t="e">
        <f>VLOOKUP(B43,список!A1:E70,2,FALSE)</f>
        <v>#N/A</v>
      </c>
      <c r="D43" s="55" t="e">
        <f>VLOOKUP(B43,список!A1:E70,3,FALSE)</f>
        <v>#N/A</v>
      </c>
      <c r="E43" s="55" t="e">
        <f>VLOOKUP(B43,список!A1:E70,4,FALSE)</f>
        <v>#N/A</v>
      </c>
      <c r="F43" s="55" t="e">
        <f>VLOOKUP(C43,список!B1:F70,4,FALSE)</f>
        <v>#N/A</v>
      </c>
    </row>
    <row r="44" spans="1:6" ht="19.5" customHeight="1">
      <c r="A44" s="13">
        <v>11</v>
      </c>
      <c r="B44" s="14"/>
      <c r="C44" s="54" t="e">
        <f>VLOOKUP(B44,список!A2:E71,2,FALSE)</f>
        <v>#N/A</v>
      </c>
      <c r="D44" s="55" t="e">
        <f>VLOOKUP(B44,список!A2:E71,3,FALSE)</f>
        <v>#N/A</v>
      </c>
      <c r="E44" s="55" t="e">
        <f>VLOOKUP(B44,список!A2:E71,4,FALSE)</f>
        <v>#N/A</v>
      </c>
      <c r="F44" s="55" t="e">
        <f>VLOOKUP(C44,список!B2:F71,4,FALSE)</f>
        <v>#N/A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1">
    <mergeCell ref="A1:F1"/>
  </mergeCells>
  <printOptions/>
  <pageMargins left="0.7874015748031497" right="0.7874015748031497" top="0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56"/>
  <sheetViews>
    <sheetView tabSelected="1" zoomScalePageLayoutView="0" workbookViewId="0" topLeftCell="A1">
      <selection activeCell="E35" sqref="A1:E35"/>
    </sheetView>
  </sheetViews>
  <sheetFormatPr defaultColWidth="9.00390625" defaultRowHeight="12.75"/>
  <cols>
    <col min="1" max="1" width="10.25390625" style="0" customWidth="1"/>
    <col min="2" max="2" width="40.375" style="0" customWidth="1"/>
    <col min="3" max="3" width="21.00390625" style="0" customWidth="1"/>
    <col min="4" max="4" width="28.00390625" style="0" customWidth="1"/>
    <col min="5" max="5" width="24.00390625" style="0" customWidth="1"/>
  </cols>
  <sheetData>
    <row r="1" spans="1:5" ht="39" customHeight="1" thickBot="1">
      <c r="A1" s="93" t="s">
        <v>10</v>
      </c>
      <c r="B1" s="93"/>
      <c r="C1" s="93"/>
      <c r="D1" s="93"/>
      <c r="E1" s="93"/>
    </row>
    <row r="2" spans="2:8" ht="90.75" customHeight="1" thickBot="1" thickTop="1">
      <c r="B2" s="21"/>
      <c r="C2" s="94" t="str">
        <f>'[1]реквизиты'!$A$2</f>
        <v>  Sambo Students World Cup 2014</v>
      </c>
      <c r="D2" s="95"/>
      <c r="E2" s="96"/>
      <c r="H2" s="4"/>
    </row>
    <row r="3" spans="1:10" ht="32.25" customHeight="1" thickBot="1" thickTop="1">
      <c r="A3" s="90" t="str">
        <f>'[1]реквизиты'!$A$3</f>
        <v>6-9 December 2014                 Limasol Cyprus</v>
      </c>
      <c r="B3" s="91"/>
      <c r="C3" s="91"/>
      <c r="D3" s="91"/>
      <c r="E3" s="91"/>
      <c r="F3" s="8"/>
      <c r="G3" s="8"/>
      <c r="H3" s="8"/>
      <c r="I3" s="8"/>
      <c r="J3" s="8"/>
    </row>
    <row r="4" spans="1:5" ht="30" customHeight="1" thickBot="1">
      <c r="A4" s="36" t="s">
        <v>3</v>
      </c>
      <c r="B4" s="17" t="s">
        <v>4</v>
      </c>
      <c r="C4" s="37" t="s">
        <v>0</v>
      </c>
      <c r="D4" s="17" t="s">
        <v>1</v>
      </c>
      <c r="E4" s="38" t="s">
        <v>2</v>
      </c>
    </row>
    <row r="5" spans="1:9" ht="30" customHeight="1">
      <c r="A5" s="80">
        <v>1</v>
      </c>
      <c r="B5" s="81" t="s">
        <v>60</v>
      </c>
      <c r="C5" s="40" t="s">
        <v>12</v>
      </c>
      <c r="D5" s="41" t="s">
        <v>13</v>
      </c>
      <c r="E5" s="42" t="s">
        <v>14</v>
      </c>
      <c r="H5" s="19"/>
      <c r="I5" s="20"/>
    </row>
    <row r="6" spans="1:9" ht="30" customHeight="1">
      <c r="A6" s="76">
        <v>2</v>
      </c>
      <c r="B6" s="82" t="s">
        <v>37</v>
      </c>
      <c r="C6" s="43" t="s">
        <v>12</v>
      </c>
      <c r="D6" s="46" t="s">
        <v>9</v>
      </c>
      <c r="E6" s="47" t="s">
        <v>38</v>
      </c>
      <c r="H6" s="5"/>
      <c r="I6" s="7"/>
    </row>
    <row r="7" spans="1:9" ht="30" customHeight="1">
      <c r="A7" s="75">
        <v>3</v>
      </c>
      <c r="B7" s="83" t="s">
        <v>39</v>
      </c>
      <c r="C7" s="43" t="s">
        <v>12</v>
      </c>
      <c r="D7" s="44" t="s">
        <v>17</v>
      </c>
      <c r="E7" s="45" t="s">
        <v>40</v>
      </c>
      <c r="H7" s="5"/>
      <c r="I7" s="7"/>
    </row>
    <row r="8" spans="1:9" ht="30" customHeight="1">
      <c r="A8" s="76">
        <v>4</v>
      </c>
      <c r="B8" s="83" t="s">
        <v>16</v>
      </c>
      <c r="C8" s="49" t="s">
        <v>12</v>
      </c>
      <c r="D8" s="44" t="s">
        <v>18</v>
      </c>
      <c r="E8" s="45" t="s">
        <v>14</v>
      </c>
      <c r="H8" s="5"/>
      <c r="I8" s="7"/>
    </row>
    <row r="9" spans="1:9" ht="30" customHeight="1">
      <c r="A9" s="75">
        <v>5</v>
      </c>
      <c r="B9" s="82" t="s">
        <v>41</v>
      </c>
      <c r="C9" s="43" t="s">
        <v>12</v>
      </c>
      <c r="D9" s="44" t="s">
        <v>19</v>
      </c>
      <c r="E9" s="45" t="s">
        <v>14</v>
      </c>
      <c r="H9" s="5"/>
      <c r="I9" s="7"/>
    </row>
    <row r="10" spans="1:9" ht="30" customHeight="1">
      <c r="A10" s="76">
        <v>6</v>
      </c>
      <c r="B10" s="83" t="s">
        <v>20</v>
      </c>
      <c r="C10" s="43" t="s">
        <v>12</v>
      </c>
      <c r="D10" s="44" t="s">
        <v>36</v>
      </c>
      <c r="E10" s="45" t="s">
        <v>21</v>
      </c>
      <c r="I10" s="1"/>
    </row>
    <row r="11" spans="1:9" ht="30" customHeight="1">
      <c r="A11" s="75">
        <v>7</v>
      </c>
      <c r="B11" s="82" t="s">
        <v>57</v>
      </c>
      <c r="C11" s="43" t="s">
        <v>12</v>
      </c>
      <c r="D11" s="44" t="s">
        <v>36</v>
      </c>
      <c r="E11" s="48" t="s">
        <v>14</v>
      </c>
      <c r="I11" s="1"/>
    </row>
    <row r="12" spans="1:8" ht="30" customHeight="1">
      <c r="A12" s="76">
        <v>8</v>
      </c>
      <c r="B12" s="82" t="s">
        <v>32</v>
      </c>
      <c r="C12" s="43" t="s">
        <v>12</v>
      </c>
      <c r="D12" s="44" t="s">
        <v>36</v>
      </c>
      <c r="E12" s="48" t="s">
        <v>33</v>
      </c>
      <c r="G12" s="1"/>
      <c r="H12" s="1"/>
    </row>
    <row r="13" spans="1:8" ht="30" customHeight="1">
      <c r="A13" s="75">
        <v>9</v>
      </c>
      <c r="B13" s="83" t="s">
        <v>42</v>
      </c>
      <c r="C13" s="49" t="s">
        <v>12</v>
      </c>
      <c r="D13" s="44" t="s">
        <v>22</v>
      </c>
      <c r="E13" s="48" t="s">
        <v>35</v>
      </c>
      <c r="G13" s="1"/>
      <c r="H13" s="1"/>
    </row>
    <row r="14" spans="1:8" ht="30" customHeight="1">
      <c r="A14" s="76">
        <v>10</v>
      </c>
      <c r="B14" s="83" t="s">
        <v>43</v>
      </c>
      <c r="C14" s="49" t="s">
        <v>12</v>
      </c>
      <c r="D14" s="44" t="s">
        <v>22</v>
      </c>
      <c r="E14" s="48" t="s">
        <v>29</v>
      </c>
      <c r="G14" s="1"/>
      <c r="H14" s="1"/>
    </row>
    <row r="15" spans="1:7" ht="30" customHeight="1">
      <c r="A15" s="75">
        <v>11</v>
      </c>
      <c r="B15" s="82" t="s">
        <v>34</v>
      </c>
      <c r="C15" s="43" t="s">
        <v>12</v>
      </c>
      <c r="D15" s="44" t="s">
        <v>22</v>
      </c>
      <c r="E15" s="45" t="s">
        <v>14</v>
      </c>
      <c r="G15" s="2"/>
    </row>
    <row r="16" spans="1:7" ht="30" customHeight="1">
      <c r="A16" s="76">
        <v>12</v>
      </c>
      <c r="B16" s="83" t="s">
        <v>27</v>
      </c>
      <c r="C16" s="43" t="s">
        <v>12</v>
      </c>
      <c r="D16" s="44" t="s">
        <v>22</v>
      </c>
      <c r="E16" s="45" t="s">
        <v>28</v>
      </c>
      <c r="G16" s="1"/>
    </row>
    <row r="17" spans="1:8" ht="30" customHeight="1">
      <c r="A17" s="75">
        <v>13</v>
      </c>
      <c r="B17" s="83" t="s">
        <v>44</v>
      </c>
      <c r="C17" s="49" t="s">
        <v>12</v>
      </c>
      <c r="D17" s="44" t="s">
        <v>22</v>
      </c>
      <c r="E17" s="48" t="s">
        <v>45</v>
      </c>
      <c r="G17" s="2"/>
      <c r="H17" s="1"/>
    </row>
    <row r="18" spans="1:8" ht="30" customHeight="1">
      <c r="A18" s="76">
        <v>14</v>
      </c>
      <c r="B18" s="83" t="s">
        <v>30</v>
      </c>
      <c r="C18" s="43" t="s">
        <v>12</v>
      </c>
      <c r="D18" s="44" t="s">
        <v>22</v>
      </c>
      <c r="E18" s="48" t="s">
        <v>15</v>
      </c>
      <c r="G18" s="3"/>
      <c r="H18" s="1"/>
    </row>
    <row r="19" spans="1:8" ht="30" customHeight="1">
      <c r="A19" s="75">
        <v>15</v>
      </c>
      <c r="B19" s="83" t="s">
        <v>23</v>
      </c>
      <c r="C19" s="43" t="s">
        <v>12</v>
      </c>
      <c r="D19" s="44" t="s">
        <v>22</v>
      </c>
      <c r="E19" s="45" t="s">
        <v>24</v>
      </c>
      <c r="G19" s="1"/>
      <c r="H19" s="1"/>
    </row>
    <row r="20" spans="1:7" ht="30" customHeight="1">
      <c r="A20" s="76">
        <v>16</v>
      </c>
      <c r="B20" s="82" t="s">
        <v>46</v>
      </c>
      <c r="C20" s="43" t="s">
        <v>12</v>
      </c>
      <c r="D20" s="44" t="s">
        <v>22</v>
      </c>
      <c r="E20" s="48" t="s">
        <v>47</v>
      </c>
      <c r="G20" s="1"/>
    </row>
    <row r="21" spans="1:5" ht="30" customHeight="1">
      <c r="A21" s="75">
        <v>17</v>
      </c>
      <c r="B21" s="82" t="s">
        <v>48</v>
      </c>
      <c r="C21" s="43" t="s">
        <v>12</v>
      </c>
      <c r="D21" s="44" t="s">
        <v>22</v>
      </c>
      <c r="E21" s="48" t="s">
        <v>31</v>
      </c>
    </row>
    <row r="22" spans="1:5" ht="30" customHeight="1">
      <c r="A22" s="76">
        <v>18</v>
      </c>
      <c r="B22" s="82" t="s">
        <v>49</v>
      </c>
      <c r="C22" s="43" t="s">
        <v>12</v>
      </c>
      <c r="D22" s="44" t="s">
        <v>22</v>
      </c>
      <c r="E22" s="48" t="s">
        <v>50</v>
      </c>
    </row>
    <row r="23" spans="1:5" ht="30" customHeight="1">
      <c r="A23" s="75">
        <v>19</v>
      </c>
      <c r="B23" s="82" t="s">
        <v>51</v>
      </c>
      <c r="C23" s="49" t="s">
        <v>12</v>
      </c>
      <c r="D23" s="44" t="s">
        <v>22</v>
      </c>
      <c r="E23" s="48" t="s">
        <v>52</v>
      </c>
    </row>
    <row r="24" spans="1:5" ht="30" customHeight="1">
      <c r="A24" s="76">
        <v>20</v>
      </c>
      <c r="B24" s="82" t="s">
        <v>55</v>
      </c>
      <c r="C24" s="43" t="s">
        <v>12</v>
      </c>
      <c r="D24" s="44" t="s">
        <v>22</v>
      </c>
      <c r="E24" s="45" t="s">
        <v>56</v>
      </c>
    </row>
    <row r="25" spans="1:5" ht="30" customHeight="1">
      <c r="A25" s="75">
        <v>21</v>
      </c>
      <c r="B25" s="83" t="s">
        <v>58</v>
      </c>
      <c r="C25" s="43" t="s">
        <v>12</v>
      </c>
      <c r="D25" s="44" t="s">
        <v>22</v>
      </c>
      <c r="E25" s="48" t="s">
        <v>52</v>
      </c>
    </row>
    <row r="26" spans="1:5" ht="30" customHeight="1" hidden="1">
      <c r="A26" s="76">
        <v>22</v>
      </c>
      <c r="B26" s="84" t="s">
        <v>59</v>
      </c>
      <c r="C26" s="77" t="s">
        <v>12</v>
      </c>
      <c r="D26" s="78" t="s">
        <v>22</v>
      </c>
      <c r="E26" s="79" t="s">
        <v>14</v>
      </c>
    </row>
    <row r="27" spans="1:5" ht="30" customHeight="1">
      <c r="A27" s="76">
        <v>22</v>
      </c>
      <c r="B27" s="82" t="s">
        <v>61</v>
      </c>
      <c r="C27" s="49" t="s">
        <v>12</v>
      </c>
      <c r="D27" s="44" t="s">
        <v>22</v>
      </c>
      <c r="E27" s="48" t="s">
        <v>29</v>
      </c>
    </row>
    <row r="28" spans="1:5" ht="30" customHeight="1" hidden="1">
      <c r="A28" s="76">
        <v>24</v>
      </c>
      <c r="B28" s="84"/>
      <c r="C28" s="77"/>
      <c r="D28" s="78"/>
      <c r="E28" s="79"/>
    </row>
    <row r="29" spans="1:5" ht="30" customHeight="1" hidden="1">
      <c r="A29" s="75">
        <v>25</v>
      </c>
      <c r="B29" s="82"/>
      <c r="C29" s="49"/>
      <c r="D29" s="44"/>
      <c r="E29" s="45"/>
    </row>
    <row r="30" spans="1:5" ht="30" customHeight="1" hidden="1">
      <c r="A30" s="76">
        <v>26</v>
      </c>
      <c r="B30" s="82"/>
      <c r="C30" s="43"/>
      <c r="D30" s="44"/>
      <c r="E30" s="48"/>
    </row>
    <row r="31" spans="1:5" ht="30" customHeight="1" hidden="1">
      <c r="A31" s="75">
        <v>27</v>
      </c>
      <c r="B31" s="83"/>
      <c r="C31" s="43"/>
      <c r="D31" s="44"/>
      <c r="E31" s="45"/>
    </row>
    <row r="32" spans="1:5" ht="30" customHeight="1" hidden="1">
      <c r="A32" s="76">
        <v>28</v>
      </c>
      <c r="B32" s="82"/>
      <c r="C32" s="43"/>
      <c r="D32" s="44"/>
      <c r="E32" s="48"/>
    </row>
    <row r="33" spans="1:5" ht="30" customHeight="1" hidden="1" thickBot="1">
      <c r="A33" s="75">
        <v>29</v>
      </c>
      <c r="B33" s="85"/>
      <c r="C33" s="43"/>
      <c r="D33" s="44"/>
      <c r="E33" s="48"/>
    </row>
    <row r="34" spans="1:2" ht="18" customHeight="1">
      <c r="A34" s="22"/>
      <c r="B34" s="58"/>
    </row>
    <row r="35" spans="1:8" ht="40.5" customHeight="1">
      <c r="A35" s="66" t="s">
        <v>9</v>
      </c>
      <c r="B35" s="67"/>
      <c r="C35" s="67"/>
      <c r="D35" s="68" t="str">
        <f>'[1]реквизиты'!$G$8</f>
        <v>M.Abdulloev</v>
      </c>
      <c r="E35" s="67" t="str">
        <f>'[1]реквизиты'!$G$9</f>
        <v>/TAJ/</v>
      </c>
      <c r="F35" s="30"/>
      <c r="H35" s="27"/>
    </row>
    <row r="36" spans="1:8" ht="30" customHeight="1">
      <c r="A36" s="26"/>
      <c r="B36" s="29"/>
      <c r="C36" s="29"/>
      <c r="D36" s="28"/>
      <c r="E36" s="28"/>
      <c r="F36" s="31"/>
      <c r="H36" s="27"/>
    </row>
    <row r="37" spans="1:2" ht="30" customHeight="1">
      <c r="A37" s="22"/>
      <c r="B37" s="6"/>
    </row>
    <row r="38" spans="1:2" ht="30" customHeight="1">
      <c r="A38" s="22"/>
      <c r="B38" s="6"/>
    </row>
    <row r="39" spans="1:2" ht="30" customHeight="1">
      <c r="A39" s="22"/>
      <c r="B39" s="6"/>
    </row>
    <row r="40" spans="1:2" ht="30" customHeight="1">
      <c r="A40" s="22"/>
      <c r="B40" s="6"/>
    </row>
    <row r="41" spans="1:2" ht="30" customHeight="1">
      <c r="A41" s="22"/>
      <c r="B41" s="6"/>
    </row>
    <row r="42" spans="1:2" ht="30" customHeight="1">
      <c r="A42" s="22"/>
      <c r="B42" s="6"/>
    </row>
    <row r="43" spans="1:2" ht="30" customHeight="1">
      <c r="A43" s="22"/>
      <c r="B43" s="6"/>
    </row>
    <row r="44" spans="1:2" ht="30" customHeight="1">
      <c r="A44" s="22"/>
      <c r="B44" s="6"/>
    </row>
    <row r="45" spans="1:2" ht="30" customHeight="1">
      <c r="A45" s="22"/>
      <c r="B45" s="6"/>
    </row>
    <row r="46" spans="1:2" ht="30" customHeight="1">
      <c r="A46" s="22"/>
      <c r="B46" s="6"/>
    </row>
    <row r="47" spans="1:2" ht="30" customHeight="1">
      <c r="A47" s="22"/>
      <c r="B47" s="6"/>
    </row>
    <row r="48" spans="1:2" ht="30" customHeight="1">
      <c r="A48" s="22"/>
      <c r="B48" s="6"/>
    </row>
    <row r="49" spans="1:2" ht="30" customHeight="1">
      <c r="A49" s="22"/>
      <c r="B49" s="6"/>
    </row>
    <row r="50" spans="1:2" ht="30" customHeight="1">
      <c r="A50" s="22"/>
      <c r="B50" s="6"/>
    </row>
    <row r="51" ht="30" customHeight="1">
      <c r="B51" s="6"/>
    </row>
    <row r="52" ht="30" customHeight="1">
      <c r="B52" s="6"/>
    </row>
    <row r="53" ht="30" customHeight="1">
      <c r="B53" s="6"/>
    </row>
    <row r="54" ht="30" customHeight="1">
      <c r="B54" s="6"/>
    </row>
    <row r="55" ht="30" customHeight="1">
      <c r="B55" s="6"/>
    </row>
    <row r="56" ht="30" customHeight="1">
      <c r="B56" s="6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</sheetData>
  <sheetProtection/>
  <mergeCells count="3">
    <mergeCell ref="A1:E1"/>
    <mergeCell ref="A3:E3"/>
    <mergeCell ref="C2:E2"/>
  </mergeCells>
  <printOptions horizontalCentered="1"/>
  <pageMargins left="0.5905511811023623" right="0.5118110236220472" top="0.3937007874015748" bottom="0.3937007874015748" header="0.5118110236220472" footer="0.5118110236220472"/>
  <pageSetup horizontalDpi="300" verticalDpi="300" orientation="portrait" paperSize="9" scale="61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самбо</cp:lastModifiedBy>
  <cp:lastPrinted>2014-12-08T06:45:14Z</cp:lastPrinted>
  <dcterms:created xsi:type="dcterms:W3CDTF">2007-06-23T21:28:30Z</dcterms:created>
  <dcterms:modified xsi:type="dcterms:W3CDTF">2014-12-08T07:12:20Z</dcterms:modified>
  <cp:category/>
  <cp:version/>
  <cp:contentType/>
  <cp:contentStatus/>
</cp:coreProperties>
</file>