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тоговый" sheetId="1" r:id="rId1"/>
    <sheet name="пр.взв." sheetId="2" r:id="rId2"/>
    <sheet name="полуфинал" sheetId="3" r:id="rId3"/>
    <sheet name="Стартовый Б" sheetId="4" r:id="rId4"/>
    <sheet name="Стартовый А" sheetId="5" r:id="rId5"/>
    <sheet name="пр.хода Б" sheetId="6" r:id="rId6"/>
    <sheet name="пр.хода А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<sst xmlns="http://schemas.openxmlformats.org/spreadsheetml/2006/main" count="744" uniqueCount="324">
  <si>
    <t>А</t>
  </si>
  <si>
    <t>Б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</si>
  <si>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</si>
  <si>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</si>
  <si>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</si>
  <si>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</si>
  <si>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</si>
  <si>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</si>
  <si>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место</t>
  </si>
  <si>
    <t xml:space="preserve"> КГ</t>
  </si>
  <si>
    <t>№ карточки</t>
  </si>
  <si>
    <t>Подгруппа А</t>
  </si>
  <si>
    <t>Подгруппа Б</t>
  </si>
  <si>
    <t xml:space="preserve">В.К. 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</si>
  <si>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</si>
  <si>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</si>
  <si>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</si>
  <si>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</si>
  <si>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</si>
  <si>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</si>
  <si>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</si>
  <si>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</si>
  <si>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</si>
  <si>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</si>
  <si>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 xml:space="preserve">13-16 марта 2008 г. г. Москва                                                                                                                           </t>
  </si>
  <si>
    <t>Утешительные встречи</t>
  </si>
  <si>
    <t>Подгруппа Б1</t>
  </si>
  <si>
    <t>Подгруппа А1</t>
  </si>
  <si>
    <t>3 м</t>
  </si>
  <si>
    <t>А1</t>
  </si>
  <si>
    <t>Б1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</si>
  <si>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</si>
  <si>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</si>
  <si>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</si>
  <si>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</si>
  <si>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</si>
  <si>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</si>
  <si>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</si>
  <si>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</si>
  <si>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</si>
  <si>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</si>
  <si>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</si>
  <si>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</si>
  <si>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</si>
  <si>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</si>
  <si>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</si>
  <si>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</si>
  <si>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</si>
  <si>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</si>
  <si>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</si>
  <si>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</si>
  <si>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</si>
  <si>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</si>
  <si>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</si>
  <si>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</si>
  <si>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</si>
  <si>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</si>
  <si>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</si>
  <si>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</si>
  <si>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</si>
  <si>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</si>
  <si>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</si>
  <si>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</si>
  <si>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</si>
  <si>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</si>
  <si>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</si>
  <si>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</si>
  <si>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</si>
  <si>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</si>
  <si>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</si>
  <si>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</si>
  <si>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</si>
  <si>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</si>
  <si>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</si>
  <si>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</si>
  <si>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</si>
  <si>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</si>
  <si>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</si>
  <si>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</si>
  <si>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</si>
  <si>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</si>
  <si>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</si>
  <si>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</si>
  <si>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</si>
  <si>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</si>
  <si>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</si>
  <si>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</si>
  <si>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</si>
  <si>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</si>
  <si>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</si>
  <si>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</si>
  <si>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</si>
  <si>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</si>
  <si>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</si>
  <si>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</si>
  <si>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1 м</t>
  </si>
  <si>
    <t>ЗА 3 МЕСТО</t>
  </si>
  <si>
    <t>В.К. 82  кг</t>
  </si>
  <si>
    <t>Тришин Игорь Владимирович</t>
  </si>
  <si>
    <t>12.02.87 мс</t>
  </si>
  <si>
    <t>ДВФО Амуская Благовещенск  МО</t>
  </si>
  <si>
    <t>008920</t>
  </si>
  <si>
    <t>Тришин В</t>
  </si>
  <si>
    <t>Фадеев Сергей Львович</t>
  </si>
  <si>
    <t>31.05.87 мс</t>
  </si>
  <si>
    <t>ЦФО Тверская Торжок МО</t>
  </si>
  <si>
    <t>001317</t>
  </si>
  <si>
    <t>Савин НН Петров СЮ</t>
  </si>
  <si>
    <t>Ситников Андрей Александрович</t>
  </si>
  <si>
    <t>17.01.85 МС</t>
  </si>
  <si>
    <t>ПФО Пермь  МО</t>
  </si>
  <si>
    <t>008313</t>
  </si>
  <si>
    <t>Закиров РМ</t>
  </si>
  <si>
    <t>Плахута Константин Владимирович</t>
  </si>
  <si>
    <t>28.02.86 кмс</t>
  </si>
  <si>
    <t>ПФО Пермск Нытва МО</t>
  </si>
  <si>
    <t>008312</t>
  </si>
  <si>
    <t>Шатров МЕ</t>
  </si>
  <si>
    <t>Павлов Михаил Андреевич</t>
  </si>
  <si>
    <t>02.01.88 МО</t>
  </si>
  <si>
    <t xml:space="preserve">СЗФО Лен. Об Тосно МО  </t>
  </si>
  <si>
    <t>011030</t>
  </si>
  <si>
    <t>Федоров ВС, Чимаев СЯ</t>
  </si>
  <si>
    <t>Оруджов Роман Афик-Оглы</t>
  </si>
  <si>
    <t>25.10.85 КМС</t>
  </si>
  <si>
    <t>СЗФО Лен. Об Выборг</t>
  </si>
  <si>
    <t>011019</t>
  </si>
  <si>
    <t>Севастьянов ВВ</t>
  </si>
  <si>
    <t>Белых Евгений Валерьевич</t>
  </si>
  <si>
    <t>27.12.81 мс</t>
  </si>
  <si>
    <t>ЦФО Липецкая Елец ЛОК</t>
  </si>
  <si>
    <t>003997</t>
  </si>
  <si>
    <t>Баранов СА</t>
  </si>
  <si>
    <t>Астапов Павел Леонидович</t>
  </si>
  <si>
    <t>15.06.79 мсмк</t>
  </si>
  <si>
    <t>УФО Свердловская В.Пышма ПР</t>
  </si>
  <si>
    <t>001472</t>
  </si>
  <si>
    <t>Стеннков ВГ Мельников АН</t>
  </si>
  <si>
    <t>Корепин Константин Андреевич</t>
  </si>
  <si>
    <t>06.09.85 мс</t>
  </si>
  <si>
    <t>000366</t>
  </si>
  <si>
    <t>Неелов Алексей Николаевич</t>
  </si>
  <si>
    <t>07.09.85 мс</t>
  </si>
  <si>
    <t>001454</t>
  </si>
  <si>
    <t>Кирюхин Сергей Александрович</t>
  </si>
  <si>
    <t>23.02.87 мс</t>
  </si>
  <si>
    <t>С.Петербург ВС</t>
  </si>
  <si>
    <t>008870</t>
  </si>
  <si>
    <t>Кусакин СА</t>
  </si>
  <si>
    <t>Филин Владислав Викторович</t>
  </si>
  <si>
    <t>02.02.81 мс</t>
  </si>
  <si>
    <t>ЦФО Рязань МО</t>
  </si>
  <si>
    <t>001526</t>
  </si>
  <si>
    <t>Жуков С</t>
  </si>
  <si>
    <t>Фрольцев Евгений Сергеевич</t>
  </si>
  <si>
    <t>06.11.86 кмс</t>
  </si>
  <si>
    <t xml:space="preserve">ЦФО Рязань </t>
  </si>
  <si>
    <t>Фофанов К</t>
  </si>
  <si>
    <t>Сапожников Сергей Сергеевич</t>
  </si>
  <si>
    <t>81 мс</t>
  </si>
  <si>
    <t xml:space="preserve">ЦФО Ярославль </t>
  </si>
  <si>
    <t>001538</t>
  </si>
  <si>
    <t>Сапожников СВ Мухин ВВ</t>
  </si>
  <si>
    <t>Смирнов Иван Михайлович</t>
  </si>
  <si>
    <t>02.01.85 мс</t>
  </si>
  <si>
    <t>ЦФО Владимир Д</t>
  </si>
  <si>
    <t>001541</t>
  </si>
  <si>
    <t>Зезюлин ФМ Солдатов СВ</t>
  </si>
  <si>
    <t>Казыдуб Михаил Вячеславович</t>
  </si>
  <si>
    <t>28.06.83 мс</t>
  </si>
  <si>
    <t>СФО Кемеровская Новокузнецк Д</t>
  </si>
  <si>
    <t>001534</t>
  </si>
  <si>
    <t>Кызлаков ЛА  Балашев АК</t>
  </si>
  <si>
    <t>Рахматуллин Раис Халитович</t>
  </si>
  <si>
    <t>23.05.75 змс</t>
  </si>
  <si>
    <t>ПФО Н.Новгород  Д</t>
  </si>
  <si>
    <t>001540</t>
  </si>
  <si>
    <t xml:space="preserve">Ефремов ЕА </t>
  </si>
  <si>
    <t>Мокеичев Александр Владимирович</t>
  </si>
  <si>
    <t>04.01.87 мс</t>
  </si>
  <si>
    <t>ПФО Н.Новгород  ПР</t>
  </si>
  <si>
    <t>008972</t>
  </si>
  <si>
    <t>Филиппов Алексей Николаевич</t>
  </si>
  <si>
    <t>22.02.84 мс</t>
  </si>
  <si>
    <t>000418</t>
  </si>
  <si>
    <t>Калашов Арамбий Бачмизович</t>
  </si>
  <si>
    <t>20.12.82 мс</t>
  </si>
  <si>
    <t>ЮФО Краснодарски Курганинскк Д</t>
  </si>
  <si>
    <t>006560</t>
  </si>
  <si>
    <t>Нефедов НИ</t>
  </si>
  <si>
    <t>Адамов Юсуф Руслани</t>
  </si>
  <si>
    <t>13.08.82 мс</t>
  </si>
  <si>
    <t>ПФО Самарская Д</t>
  </si>
  <si>
    <t>008341</t>
  </si>
  <si>
    <t>Иванников ПИ</t>
  </si>
  <si>
    <t>Дзалаев Юрий Николаевич</t>
  </si>
  <si>
    <t>30.03.83 мс</t>
  </si>
  <si>
    <t>ЦФО Московская Димитров Д</t>
  </si>
  <si>
    <t>001475</t>
  </si>
  <si>
    <t>Абдуллаев ШМ Крутоголов ВВ</t>
  </si>
  <si>
    <t>Зубарев Александр Сергеевич</t>
  </si>
  <si>
    <t>01.05.88 кмс</t>
  </si>
  <si>
    <t>ЦФО Московская Балашиха Д</t>
  </si>
  <si>
    <t>000236</t>
  </si>
  <si>
    <t>Николайчик ВК</t>
  </si>
  <si>
    <t>Павлов Алексей Михайлович</t>
  </si>
  <si>
    <t>29.03.87 мс</t>
  </si>
  <si>
    <t>ЦФО Московская Можайск Д</t>
  </si>
  <si>
    <t>001210</t>
  </si>
  <si>
    <t>Нагулин ВА</t>
  </si>
  <si>
    <t>Максимов Евгений Олегович</t>
  </si>
  <si>
    <t>05.03.87 мс</t>
  </si>
  <si>
    <t>ЦФО Московская Климовск Д</t>
  </si>
  <si>
    <t>004080</t>
  </si>
  <si>
    <t>Воробьев ДВ Кряглин В</t>
  </si>
  <si>
    <t>Чупрасов Павел Андреевич</t>
  </si>
  <si>
    <t>03.06.82 мс</t>
  </si>
  <si>
    <t>СФО Новосибирск ЛОК</t>
  </si>
  <si>
    <t>002147</t>
  </si>
  <si>
    <t>Плотников СВ</t>
  </si>
  <si>
    <t>Вакаев Шейх-Магомед Ширваниевич</t>
  </si>
  <si>
    <t>30.10.87 мсмк</t>
  </si>
  <si>
    <t>ЮФО Чеченская  Аргун МО</t>
  </si>
  <si>
    <t>001208</t>
  </si>
  <si>
    <t>Аюбов И</t>
  </si>
  <si>
    <t>Харитонов Алексей Александрович</t>
  </si>
  <si>
    <t>02.11.78 змс</t>
  </si>
  <si>
    <t>ПФО Пензенская Заречный Д</t>
  </si>
  <si>
    <t>000701</t>
  </si>
  <si>
    <t>Гритчин ВВ</t>
  </si>
  <si>
    <t>Романов Андрей владимирович</t>
  </si>
  <si>
    <t>07.04.83 мс</t>
  </si>
  <si>
    <t>ПФО Пензенская ВС</t>
  </si>
  <si>
    <t>001533</t>
  </si>
  <si>
    <t>Шокуров ВА, Надькин ВА</t>
  </si>
  <si>
    <t>18.12.82 мсмк</t>
  </si>
  <si>
    <t>ПФО Пензенская Д</t>
  </si>
  <si>
    <t>001441</t>
  </si>
  <si>
    <t>Киселев АН Мирош ВВ</t>
  </si>
  <si>
    <t xml:space="preserve">Ульяхов Александр Александрович </t>
  </si>
  <si>
    <t>16.07.88 мс</t>
  </si>
  <si>
    <t>ЦФО Брянск ВС</t>
  </si>
  <si>
    <t>000387</t>
  </si>
  <si>
    <t>Терешок АА, Кузнецова СЮ</t>
  </si>
  <si>
    <t>Моторкин Андрей Владимирович</t>
  </si>
  <si>
    <t>19.07.80 мсмк</t>
  </si>
  <si>
    <t>ЦФО Брянск Д</t>
  </si>
  <si>
    <t>001479</t>
  </si>
  <si>
    <t>Хотмиров СЗ, Карпейкин СВ</t>
  </si>
  <si>
    <t>Галоян Аарон Оганесович</t>
  </si>
  <si>
    <t>28.11.84 мсмк</t>
  </si>
  <si>
    <t>ДВФО Амуская Благовещенск  ПР</t>
  </si>
  <si>
    <t>000704</t>
  </si>
  <si>
    <t>Курашов В, Магдыч М</t>
  </si>
  <si>
    <t>Копалиани Ерекле Юрьевич</t>
  </si>
  <si>
    <t>05.05.85 мс</t>
  </si>
  <si>
    <t>ЦФО Курская ВС</t>
  </si>
  <si>
    <t>004072</t>
  </si>
  <si>
    <t>Курасбедиани ЗВ Татаренко ВИ</t>
  </si>
  <si>
    <t>Петухов Артем Сергеевич</t>
  </si>
  <si>
    <t>22.10.79 мс</t>
  </si>
  <si>
    <t>ЦФО Иваново</t>
  </si>
  <si>
    <t>004014</t>
  </si>
  <si>
    <t>Изместьев ВП</t>
  </si>
  <si>
    <t>11.09.87 мс</t>
  </si>
  <si>
    <t xml:space="preserve">ЦФО Владимирская Александров </t>
  </si>
  <si>
    <t>002073</t>
  </si>
  <si>
    <t>Логвинов АВ</t>
  </si>
  <si>
    <t>Головачев Станислав Викторович</t>
  </si>
  <si>
    <t>23.06.88 кмс</t>
  </si>
  <si>
    <t>Москва Д</t>
  </si>
  <si>
    <t>003110</t>
  </si>
  <si>
    <t xml:space="preserve">Фунтиков ПВ </t>
  </si>
  <si>
    <t>Быстров Святослав Игоревич</t>
  </si>
  <si>
    <t>29.04.88 мс</t>
  </si>
  <si>
    <t>004146</t>
  </si>
  <si>
    <t>Гусаров Андрей Андреевич</t>
  </si>
  <si>
    <t>21.10.88 кмс</t>
  </si>
  <si>
    <t>Москва ВС</t>
  </si>
  <si>
    <t>001024</t>
  </si>
  <si>
    <t>Брычкин Роман Георгиевич</t>
  </si>
  <si>
    <t>03.02.83 мс</t>
  </si>
  <si>
    <t>ЦФО Рязань Д</t>
  </si>
  <si>
    <t>001529</t>
  </si>
  <si>
    <t>Быстров ОА</t>
  </si>
  <si>
    <t>Слободчиков Андрей Васильевич</t>
  </si>
  <si>
    <t>15.06.85 мсмк</t>
  </si>
  <si>
    <t xml:space="preserve">УФО Свердловская Екатеринбург </t>
  </si>
  <si>
    <t>008669</t>
  </si>
  <si>
    <t>Козлов АА</t>
  </si>
  <si>
    <t>Приказчиков Владимир Александрович</t>
  </si>
  <si>
    <t>06.11.87 мсмк</t>
  </si>
  <si>
    <t>000696</t>
  </si>
  <si>
    <t>Фунтиков ПВ  Бобров АА</t>
  </si>
  <si>
    <t>Богатырев Дмитрий Викторович</t>
  </si>
  <si>
    <t>24.01.81 мсмк</t>
  </si>
  <si>
    <t>000703</t>
  </si>
  <si>
    <t>Лукашов СН</t>
  </si>
  <si>
    <t>Насыров Евгений Габдибарыевич</t>
  </si>
  <si>
    <t>Астахов ДБ Попов ДВ</t>
  </si>
  <si>
    <t>Огиенко Дмитрий Сергеевич</t>
  </si>
  <si>
    <t>14.09.85 мс</t>
  </si>
  <si>
    <t>008987</t>
  </si>
  <si>
    <t>Якушкин Сергей Геннадьевич</t>
  </si>
  <si>
    <t>Спивак Эдуард Вячеславович</t>
  </si>
  <si>
    <t>В.К. 82 кг</t>
  </si>
  <si>
    <t>в.к.82  кг                                       Подгруппа А</t>
  </si>
  <si>
    <t>в.к. 82 кг</t>
  </si>
  <si>
    <t>в.к. 82 Кг</t>
  </si>
  <si>
    <t>в.к. 82 кг                                        Подгруппа Б</t>
  </si>
  <si>
    <t>3:0</t>
  </si>
  <si>
    <t>3:1</t>
  </si>
  <si>
    <t>2:0</t>
  </si>
  <si>
    <t>4:0</t>
  </si>
  <si>
    <t>3,5:0</t>
  </si>
  <si>
    <t>82 КГ</t>
  </si>
  <si>
    <t>34-45</t>
  </si>
  <si>
    <t>9-12</t>
  </si>
  <si>
    <t>22-33</t>
  </si>
  <si>
    <t>13-16</t>
  </si>
  <si>
    <t>7-8</t>
  </si>
  <si>
    <t>18-21</t>
  </si>
  <si>
    <r>
      <t>17</t>
    </r>
    <r>
      <rPr>
        <b/>
        <sz val="9"/>
        <color indexed="9"/>
        <rFont val="Arial Narrow"/>
        <family val="2"/>
      </rPr>
      <t>-18</t>
    </r>
  </si>
  <si>
    <t>82 кг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</si>
</sst>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5">
    <font>
      <sz val="10"/>
      <name val="Arial"/>
      <family val="0"/>
    </font>
    <font>
      <sz val="12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0"/>
    </font>
    <font>
      <sz val="10"/>
      <color indexed="9"/>
      <name val="Arial Narrow"/>
      <family val="2"/>
    </font>
    <font>
      <b/>
      <sz val="10"/>
      <color indexed="9"/>
      <name val="Arial"/>
      <family val="2"/>
    </font>
    <font>
      <b/>
      <sz val="12"/>
      <color indexed="9"/>
      <name val="Arial Narrow"/>
      <family val="2"/>
    </font>
    <font>
      <sz val="10"/>
      <color indexed="9"/>
      <name val="Arial"/>
      <family val="0"/>
    </font>
    <font>
      <b/>
      <sz val="10"/>
      <color indexed="9"/>
      <name val="Arial Narrow"/>
      <family val="2"/>
    </font>
    <font>
      <b/>
      <sz val="10"/>
      <color indexed="12"/>
      <name val="Arial Narrow"/>
      <family val="2"/>
    </font>
    <font>
      <b/>
      <sz val="9"/>
      <name val="Arial Narrow"/>
      <family val="2"/>
    </font>
    <font>
      <b/>
      <sz val="9"/>
      <color indexed="10"/>
      <name val="Arial"/>
      <family val="2"/>
    </font>
    <font>
      <sz val="9"/>
      <name val="Arial Narrow"/>
      <family val="2"/>
    </font>
    <font>
      <b/>
      <sz val="9"/>
      <color indexed="9"/>
      <name val="Arial Narrow"/>
      <family val="2"/>
    </font>
    <font>
      <sz val="8"/>
      <name val="Arial Narrow"/>
      <family val="2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55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>
        <color indexed="12"/>
      </left>
      <right style="medium">
        <color indexed="12"/>
      </right>
      <top style="medium">
        <color indexed="12"/>
      </top>
      <bottom style="thin"/>
    </border>
    <border>
      <left style="medium">
        <color indexed="12"/>
      </left>
      <right style="medium">
        <color indexed="12"/>
      </right>
      <top style="thin"/>
      <bottom style="medium">
        <color indexed="1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95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0" fillId="0" borderId="9" xfId="0" applyBorder="1" applyAlignment="1">
      <alignment/>
    </xf>
    <xf numFmtId="0" fontId="6" fillId="0" borderId="0" xfId="0" applyFont="1" applyAlignment="1">
      <alignment horizontal="center"/>
    </xf>
    <xf numFmtId="0" fontId="8" fillId="0" borderId="4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15" applyNumberFormat="1" applyFont="1" applyAlignment="1">
      <alignment vertical="center" wrapText="1"/>
    </xf>
    <xf numFmtId="0" fontId="7" fillId="0" borderId="0" xfId="0" applyFont="1" applyAlignment="1">
      <alignment/>
    </xf>
    <xf numFmtId="0" fontId="6" fillId="0" borderId="0" xfId="15" applyFont="1" applyFill="1" applyBorder="1" applyAlignment="1">
      <alignment horizontal="left"/>
    </xf>
    <xf numFmtId="0" fontId="6" fillId="0" borderId="0" xfId="15" applyFont="1" applyBorder="1" applyAlignment="1">
      <alignment/>
    </xf>
    <xf numFmtId="0" fontId="6" fillId="0" borderId="0" xfId="15" applyFont="1" applyBorder="1" applyAlignment="1">
      <alignment/>
    </xf>
    <xf numFmtId="0" fontId="0" fillId="0" borderId="0" xfId="15" applyFont="1" applyBorder="1" applyAlignment="1">
      <alignment/>
    </xf>
    <xf numFmtId="0" fontId="0" fillId="0" borderId="0" xfId="15" applyFont="1" applyAlignment="1">
      <alignment/>
    </xf>
    <xf numFmtId="0" fontId="6" fillId="0" borderId="0" xfId="0" applyFont="1" applyBorder="1" applyAlignment="1">
      <alignment/>
    </xf>
    <xf numFmtId="0" fontId="6" fillId="0" borderId="9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4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/>
    </xf>
    <xf numFmtId="49" fontId="0" fillId="0" borderId="5" xfId="0" applyNumberFormat="1" applyFont="1" applyBorder="1" applyAlignment="1">
      <alignment horizontal="center"/>
    </xf>
    <xf numFmtId="49" fontId="7" fillId="0" borderId="5" xfId="0" applyNumberFormat="1" applyFont="1" applyBorder="1" applyAlignment="1">
      <alignment horizontal="center"/>
    </xf>
    <xf numFmtId="49" fontId="6" fillId="0" borderId="5" xfId="0" applyNumberFormat="1" applyFont="1" applyBorder="1" applyAlignment="1">
      <alignment horizontal="center"/>
    </xf>
    <xf numFmtId="49" fontId="6" fillId="0" borderId="7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/>
    </xf>
    <xf numFmtId="49" fontId="0" fillId="0" borderId="13" xfId="0" applyNumberFormat="1" applyFont="1" applyBorder="1" applyAlignment="1">
      <alignment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0" fontId="0" fillId="0" borderId="7" xfId="0" applyBorder="1" applyAlignment="1">
      <alignment/>
    </xf>
    <xf numFmtId="0" fontId="3" fillId="0" borderId="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6" fillId="0" borderId="0" xfId="15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8" xfId="15" applyFont="1" applyBorder="1" applyAlignment="1">
      <alignment/>
    </xf>
    <xf numFmtId="0" fontId="8" fillId="0" borderId="9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49" fontId="6" fillId="0" borderId="0" xfId="0" applyNumberFormat="1" applyFont="1" applyAlignment="1">
      <alignment/>
    </xf>
    <xf numFmtId="49" fontId="7" fillId="0" borderId="9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7" fillId="0" borderId="0" xfId="0" applyFont="1" applyBorder="1" applyAlignment="1">
      <alignment vertical="center" wrapText="1"/>
    </xf>
    <xf numFmtId="49" fontId="3" fillId="0" borderId="4" xfId="0" applyNumberFormat="1" applyFont="1" applyBorder="1" applyAlignment="1">
      <alignment horizontal="center"/>
    </xf>
    <xf numFmtId="0" fontId="11" fillId="0" borderId="0" xfId="0" applyFont="1" applyAlignment="1">
      <alignment/>
    </xf>
    <xf numFmtId="49" fontId="6" fillId="0" borderId="0" xfId="0" applyNumberFormat="1" applyFont="1" applyAlignment="1">
      <alignment/>
    </xf>
    <xf numFmtId="0" fontId="8" fillId="0" borderId="8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0" xfId="15" applyFont="1" applyFill="1" applyBorder="1" applyAlignment="1">
      <alignment vertical="center" wrapText="1"/>
    </xf>
    <xf numFmtId="49" fontId="8" fillId="0" borderId="0" xfId="0" applyNumberFormat="1" applyFont="1" applyBorder="1" applyAlignment="1">
      <alignment vertical="center" wrapText="1"/>
    </xf>
    <xf numFmtId="0" fontId="8" fillId="0" borderId="7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0" xfId="0" applyFont="1" applyAlignment="1">
      <alignment/>
    </xf>
    <xf numFmtId="0" fontId="0" fillId="0" borderId="5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5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49" fontId="0" fillId="0" borderId="0" xfId="0" applyNumberFormat="1" applyFont="1" applyBorder="1" applyAlignment="1">
      <alignment/>
    </xf>
    <xf numFmtId="49" fontId="0" fillId="0" borderId="15" xfId="0" applyNumberFormat="1" applyFont="1" applyBorder="1" applyAlignment="1">
      <alignment/>
    </xf>
    <xf numFmtId="0" fontId="0" fillId="0" borderId="5" xfId="0" applyFont="1" applyBorder="1" applyAlignment="1">
      <alignment horizontal="center"/>
    </xf>
    <xf numFmtId="49" fontId="0" fillId="0" borderId="12" xfId="0" applyNumberFormat="1" applyFont="1" applyBorder="1" applyAlignment="1">
      <alignment/>
    </xf>
    <xf numFmtId="0" fontId="0" fillId="0" borderId="9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0" fillId="0" borderId="13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49" fontId="0" fillId="0" borderId="9" xfId="0" applyNumberFormat="1" applyFont="1" applyBorder="1" applyAlignment="1">
      <alignment/>
    </xf>
    <xf numFmtId="49" fontId="0" fillId="0" borderId="17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49" fontId="0" fillId="0" borderId="8" xfId="0" applyNumberFormat="1" applyFont="1" applyBorder="1" applyAlignment="1">
      <alignment/>
    </xf>
    <xf numFmtId="0" fontId="0" fillId="0" borderId="0" xfId="15" applyNumberFormat="1" applyFont="1" applyAlignment="1">
      <alignment vertical="center" wrapText="1"/>
    </xf>
    <xf numFmtId="0" fontId="0" fillId="0" borderId="12" xfId="0" applyFont="1" applyBorder="1" applyAlignment="1">
      <alignment horizontal="center"/>
    </xf>
    <xf numFmtId="0" fontId="3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/>
    </xf>
    <xf numFmtId="0" fontId="0" fillId="0" borderId="13" xfId="0" applyNumberFormat="1" applyFont="1" applyBorder="1" applyAlignment="1">
      <alignment/>
    </xf>
    <xf numFmtId="0" fontId="0" fillId="0" borderId="13" xfId="0" applyNumberFormat="1" applyFont="1" applyBorder="1" applyAlignment="1">
      <alignment/>
    </xf>
    <xf numFmtId="49" fontId="16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7" fillId="0" borderId="18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20" xfId="15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0" fillId="0" borderId="0" xfId="15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49" fontId="0" fillId="0" borderId="23" xfId="0" applyNumberFormat="1" applyBorder="1" applyAlignment="1">
      <alignment horizontal="center" vertical="center" wrapText="1"/>
    </xf>
    <xf numFmtId="49" fontId="7" fillId="0" borderId="23" xfId="0" applyNumberFormat="1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49" fontId="7" fillId="0" borderId="23" xfId="0" applyNumberFormat="1" applyFont="1" applyBorder="1" applyAlignment="1">
      <alignment horizontal="left" vertical="center" wrapText="1"/>
    </xf>
    <xf numFmtId="0" fontId="7" fillId="0" borderId="23" xfId="0" applyFont="1" applyBorder="1" applyAlignment="1">
      <alignment vertical="center" wrapText="1"/>
    </xf>
    <xf numFmtId="0" fontId="7" fillId="0" borderId="23" xfId="0" applyFont="1" applyBorder="1" applyAlignment="1">
      <alignment horizontal="left" vertical="center" wrapText="1"/>
    </xf>
    <xf numFmtId="14" fontId="7" fillId="0" borderId="23" xfId="0" applyNumberFormat="1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49" fontId="7" fillId="0" borderId="18" xfId="0" applyNumberFormat="1" applyFont="1" applyBorder="1" applyAlignment="1">
      <alignment horizontal="left" vertical="center" wrapText="1"/>
    </xf>
    <xf numFmtId="0" fontId="6" fillId="0" borderId="0" xfId="15" applyFont="1" applyAlignment="1">
      <alignment horizontal="center" vertical="center" wrapText="1"/>
    </xf>
    <xf numFmtId="0" fontId="0" fillId="0" borderId="0" xfId="15" applyFont="1" applyAlignment="1">
      <alignment horizontal="center" vertical="center" wrapText="1"/>
    </xf>
    <xf numFmtId="0" fontId="12" fillId="2" borderId="23" xfId="0" applyFont="1" applyFill="1" applyBorder="1" applyAlignment="1">
      <alignment horizontal="center" vertical="center" wrapText="1"/>
    </xf>
    <xf numFmtId="0" fontId="4" fillId="0" borderId="0" xfId="15" applyFont="1" applyBorder="1" applyAlignment="1">
      <alignment horizontal="center" vertical="center"/>
    </xf>
    <xf numFmtId="0" fontId="7" fillId="3" borderId="23" xfId="0" applyFont="1" applyFill="1" applyBorder="1" applyAlignment="1">
      <alignment horizontal="center" vertical="center" wrapText="1"/>
    </xf>
    <xf numFmtId="0" fontId="0" fillId="0" borderId="23" xfId="15" applyFont="1" applyBorder="1" applyAlignment="1">
      <alignment horizontal="center" vertical="center" wrapText="1"/>
    </xf>
    <xf numFmtId="0" fontId="7" fillId="0" borderId="23" xfId="15" applyFont="1" applyFill="1" applyBorder="1" applyAlignment="1">
      <alignment horizontal="left" vertical="center" wrapText="1"/>
    </xf>
    <xf numFmtId="0" fontId="8" fillId="0" borderId="23" xfId="0" applyFont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4" fillId="0" borderId="26" xfId="15" applyFont="1" applyBorder="1" applyAlignment="1">
      <alignment horizontal="left" vertical="center" wrapText="1"/>
    </xf>
    <xf numFmtId="0" fontId="14" fillId="0" borderId="27" xfId="0" applyFont="1" applyBorder="1" applyAlignment="1">
      <alignment horizontal="left" vertical="center" wrapText="1"/>
    </xf>
    <xf numFmtId="0" fontId="14" fillId="0" borderId="26" xfId="15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7" fillId="0" borderId="29" xfId="15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14" fillId="0" borderId="30" xfId="15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0" fontId="7" fillId="0" borderId="30" xfId="15" applyFont="1" applyBorder="1" applyAlignment="1">
      <alignment horizontal="left" vertical="center" wrapText="1"/>
    </xf>
    <xf numFmtId="0" fontId="14" fillId="0" borderId="30" xfId="15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7" fillId="0" borderId="26" xfId="15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29" xfId="15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30" xfId="15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4" fillId="0" borderId="29" xfId="15" applyFont="1" applyBorder="1" applyAlignment="1">
      <alignment horizontal="left" vertical="center" wrapText="1"/>
    </xf>
    <xf numFmtId="0" fontId="14" fillId="0" borderId="31" xfId="15" applyFont="1" applyBorder="1" applyAlignment="1">
      <alignment horizontal="left" vertical="center" wrapText="1"/>
    </xf>
    <xf numFmtId="0" fontId="14" fillId="0" borderId="11" xfId="15" applyFont="1" applyBorder="1" applyAlignment="1">
      <alignment horizontal="left" vertical="center" wrapText="1"/>
    </xf>
    <xf numFmtId="0" fontId="10" fillId="0" borderId="32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left" vertical="center" wrapText="1"/>
    </xf>
    <xf numFmtId="0" fontId="0" fillId="0" borderId="0" xfId="15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4" fillId="0" borderId="30" xfId="15" applyFont="1" applyFill="1" applyBorder="1" applyAlignment="1">
      <alignment horizontal="left" vertical="center" wrapText="1"/>
    </xf>
    <xf numFmtId="0" fontId="14" fillId="0" borderId="26" xfId="0" applyFont="1" applyFill="1" applyBorder="1" applyAlignment="1">
      <alignment horizontal="left" vertical="center" wrapText="1"/>
    </xf>
    <xf numFmtId="0" fontId="13" fillId="0" borderId="33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7" fillId="0" borderId="39" xfId="0" applyFont="1" applyBorder="1" applyAlignment="1">
      <alignment horizontal="center" vertical="center" wrapText="1"/>
    </xf>
    <xf numFmtId="0" fontId="6" fillId="0" borderId="20" xfId="15" applyFont="1" applyFill="1" applyBorder="1" applyAlignment="1">
      <alignment horizontal="center" vertical="center" wrapText="1"/>
    </xf>
    <xf numFmtId="0" fontId="6" fillId="0" borderId="21" xfId="15" applyFont="1" applyFill="1" applyBorder="1" applyAlignment="1">
      <alignment horizontal="center" vertical="center" wrapText="1"/>
    </xf>
    <xf numFmtId="0" fontId="6" fillId="0" borderId="22" xfId="15" applyFont="1" applyFill="1" applyBorder="1" applyAlignment="1">
      <alignment horizontal="center" vertical="center" wrapText="1"/>
    </xf>
    <xf numFmtId="49" fontId="8" fillId="0" borderId="40" xfId="0" applyNumberFormat="1" applyFont="1" applyBorder="1" applyAlignment="1">
      <alignment horizontal="center" vertical="center" wrapText="1"/>
    </xf>
    <xf numFmtId="49" fontId="8" fillId="0" borderId="39" xfId="0" applyNumberFormat="1" applyFont="1" applyBorder="1" applyAlignment="1">
      <alignment horizontal="center" vertical="center" wrapText="1"/>
    </xf>
    <xf numFmtId="49" fontId="8" fillId="0" borderId="41" xfId="0" applyNumberFormat="1" applyFont="1" applyBorder="1" applyAlignment="1">
      <alignment horizontal="center" vertical="center" wrapText="1"/>
    </xf>
    <xf numFmtId="49" fontId="8" fillId="0" borderId="42" xfId="0" applyNumberFormat="1" applyFont="1" applyBorder="1" applyAlignment="1">
      <alignment horizontal="center" vertical="center" wrapText="1"/>
    </xf>
    <xf numFmtId="49" fontId="8" fillId="0" borderId="43" xfId="0" applyNumberFormat="1" applyFont="1" applyBorder="1" applyAlignment="1">
      <alignment horizontal="center" vertical="center" wrapText="1"/>
    </xf>
    <xf numFmtId="49" fontId="8" fillId="0" borderId="44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49" fontId="7" fillId="0" borderId="11" xfId="0" applyNumberFormat="1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12" fillId="0" borderId="46" xfId="0" applyFont="1" applyBorder="1" applyAlignment="1">
      <alignment horizontal="center" vertical="center" wrapText="1"/>
    </xf>
    <xf numFmtId="0" fontId="12" fillId="0" borderId="47" xfId="0" applyFont="1" applyBorder="1" applyAlignment="1">
      <alignment horizontal="center" vertical="center" wrapText="1"/>
    </xf>
    <xf numFmtId="0" fontId="12" fillId="0" borderId="48" xfId="0" applyFont="1" applyBorder="1" applyAlignment="1">
      <alignment horizontal="center" vertical="center" wrapText="1"/>
    </xf>
    <xf numFmtId="0" fontId="12" fillId="0" borderId="49" xfId="0" applyFont="1" applyBorder="1" applyAlignment="1">
      <alignment horizontal="center" vertical="center" wrapText="1"/>
    </xf>
    <xf numFmtId="0" fontId="12" fillId="0" borderId="50" xfId="0" applyFont="1" applyBorder="1" applyAlignment="1">
      <alignment horizontal="center" vertical="center" wrapText="1"/>
    </xf>
    <xf numFmtId="49" fontId="0" fillId="0" borderId="46" xfId="0" applyNumberFormat="1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49" fontId="0" fillId="0" borderId="4" xfId="0" applyNumberFormat="1" applyFont="1" applyBorder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49" fontId="0" fillId="0" borderId="9" xfId="0" applyNumberFormat="1" applyFont="1" applyBorder="1" applyAlignment="1">
      <alignment horizontal="center"/>
    </xf>
    <xf numFmtId="0" fontId="7" fillId="0" borderId="51" xfId="15" applyFont="1" applyBorder="1" applyAlignment="1">
      <alignment horizontal="left" vertical="center" wrapText="1"/>
    </xf>
    <xf numFmtId="0" fontId="7" fillId="0" borderId="52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19" fillId="0" borderId="53" xfId="15" applyFont="1" applyBorder="1" applyAlignment="1">
      <alignment horizontal="left" vertical="center" wrapText="1"/>
    </xf>
    <xf numFmtId="0" fontId="19" fillId="0" borderId="54" xfId="0" applyFont="1" applyBorder="1" applyAlignment="1">
      <alignment horizontal="left" vertical="center" wrapText="1"/>
    </xf>
    <xf numFmtId="49" fontId="20" fillId="0" borderId="18" xfId="0" applyNumberFormat="1" applyFont="1" applyFill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left" vertical="center" wrapText="1"/>
    </xf>
    <xf numFmtId="14" fontId="22" fillId="0" borderId="23" xfId="0" applyNumberFormat="1" applyFont="1" applyBorder="1" applyAlignment="1">
      <alignment horizontal="center" vertical="center" wrapText="1"/>
    </xf>
    <xf numFmtId="0" fontId="22" fillId="0" borderId="23" xfId="0" applyFont="1" applyBorder="1" applyAlignment="1">
      <alignment vertical="center" wrapText="1"/>
    </xf>
    <xf numFmtId="49" fontId="20" fillId="0" borderId="19" xfId="0" applyNumberFormat="1" applyFont="1" applyFill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left" vertical="center" wrapText="1"/>
    </xf>
    <xf numFmtId="0" fontId="22" fillId="0" borderId="19" xfId="0" applyFont="1" applyBorder="1" applyAlignment="1">
      <alignment horizontal="left" vertical="center" wrapText="1"/>
    </xf>
    <xf numFmtId="49" fontId="22" fillId="0" borderId="23" xfId="0" applyNumberFormat="1" applyFont="1" applyBorder="1" applyAlignment="1">
      <alignment horizontal="left" vertical="center" wrapText="1"/>
    </xf>
    <xf numFmtId="49" fontId="22" fillId="0" borderId="18" xfId="0" applyNumberFormat="1" applyFont="1" applyBorder="1" applyAlignment="1">
      <alignment horizontal="left" vertical="center" wrapText="1"/>
    </xf>
    <xf numFmtId="0" fontId="21" fillId="0" borderId="23" xfId="0" applyFont="1" applyFill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49" fontId="24" fillId="0" borderId="23" xfId="0" applyNumberFormat="1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49" fontId="20" fillId="5" borderId="18" xfId="0" applyNumberFormat="1" applyFont="1" applyFill="1" applyBorder="1" applyAlignment="1">
      <alignment horizontal="center" vertical="center" wrapText="1"/>
    </xf>
    <xf numFmtId="0" fontId="21" fillId="5" borderId="23" xfId="0" applyFont="1" applyFill="1" applyBorder="1" applyAlignment="1">
      <alignment horizontal="center" vertical="center" wrapText="1"/>
    </xf>
    <xf numFmtId="0" fontId="22" fillId="5" borderId="23" xfId="0" applyFont="1" applyFill="1" applyBorder="1" applyAlignment="1">
      <alignment horizontal="left" vertical="center" wrapText="1"/>
    </xf>
    <xf numFmtId="14" fontId="22" fillId="5" borderId="23" xfId="0" applyNumberFormat="1" applyFont="1" applyFill="1" applyBorder="1" applyAlignment="1">
      <alignment horizontal="center" vertical="center" wrapText="1"/>
    </xf>
    <xf numFmtId="0" fontId="22" fillId="5" borderId="23" xfId="0" applyFont="1" applyFill="1" applyBorder="1" applyAlignment="1">
      <alignment vertical="center" wrapText="1"/>
    </xf>
    <xf numFmtId="49" fontId="24" fillId="5" borderId="23" xfId="0" applyNumberFormat="1" applyFont="1" applyFill="1" applyBorder="1" applyAlignment="1">
      <alignment horizontal="center" vertical="center" wrapText="1"/>
    </xf>
    <xf numFmtId="49" fontId="20" fillId="5" borderId="19" xfId="0" applyNumberFormat="1" applyFont="1" applyFill="1" applyBorder="1" applyAlignment="1">
      <alignment horizontal="center" vertical="center" wrapText="1"/>
    </xf>
    <xf numFmtId="0" fontId="22" fillId="5" borderId="23" xfId="0" applyFont="1" applyFill="1" applyBorder="1" applyAlignment="1">
      <alignment horizontal="center" vertical="center" wrapText="1"/>
    </xf>
    <xf numFmtId="0" fontId="22" fillId="5" borderId="18" xfId="0" applyFont="1" applyFill="1" applyBorder="1" applyAlignment="1">
      <alignment horizontal="left" vertical="center" wrapText="1"/>
    </xf>
    <xf numFmtId="49" fontId="20" fillId="6" borderId="18" xfId="0" applyNumberFormat="1" applyFont="1" applyFill="1" applyBorder="1" applyAlignment="1">
      <alignment horizontal="center" vertical="center" wrapText="1"/>
    </xf>
    <xf numFmtId="0" fontId="21" fillId="6" borderId="23" xfId="0" applyFont="1" applyFill="1" applyBorder="1" applyAlignment="1">
      <alignment horizontal="center" vertical="center" wrapText="1"/>
    </xf>
    <xf numFmtId="0" fontId="22" fillId="6" borderId="23" xfId="0" applyFont="1" applyFill="1" applyBorder="1" applyAlignment="1">
      <alignment horizontal="left" vertical="center" wrapText="1"/>
    </xf>
    <xf numFmtId="14" fontId="22" fillId="6" borderId="23" xfId="0" applyNumberFormat="1" applyFont="1" applyFill="1" applyBorder="1" applyAlignment="1">
      <alignment horizontal="center" vertical="center" wrapText="1"/>
    </xf>
    <xf numFmtId="0" fontId="22" fillId="6" borderId="23" xfId="0" applyFont="1" applyFill="1" applyBorder="1" applyAlignment="1">
      <alignment vertical="center" wrapText="1"/>
    </xf>
    <xf numFmtId="49" fontId="24" fillId="6" borderId="23" xfId="0" applyNumberFormat="1" applyFont="1" applyFill="1" applyBorder="1" applyAlignment="1">
      <alignment horizontal="center" vertical="center" wrapText="1"/>
    </xf>
    <xf numFmtId="49" fontId="20" fillId="6" borderId="19" xfId="0" applyNumberFormat="1" applyFont="1" applyFill="1" applyBorder="1" applyAlignment="1">
      <alignment horizontal="center" vertical="center" wrapText="1"/>
    </xf>
    <xf numFmtId="0" fontId="22" fillId="6" borderId="23" xfId="0" applyFont="1" applyFill="1" applyBorder="1" applyAlignment="1">
      <alignment horizontal="center" vertical="center" wrapText="1"/>
    </xf>
    <xf numFmtId="0" fontId="22" fillId="6" borderId="18" xfId="0" applyFont="1" applyFill="1" applyBorder="1" applyAlignment="1">
      <alignment horizontal="left" vertical="center" wrapText="1"/>
    </xf>
    <xf numFmtId="49" fontId="20" fillId="7" borderId="18" xfId="0" applyNumberFormat="1" applyFont="1" applyFill="1" applyBorder="1" applyAlignment="1">
      <alignment horizontal="center" vertical="center" wrapText="1"/>
    </xf>
    <xf numFmtId="0" fontId="21" fillId="7" borderId="23" xfId="0" applyFont="1" applyFill="1" applyBorder="1" applyAlignment="1">
      <alignment horizontal="center" vertical="center" wrapText="1"/>
    </xf>
    <xf numFmtId="0" fontId="22" fillId="7" borderId="23" xfId="0" applyFont="1" applyFill="1" applyBorder="1" applyAlignment="1">
      <alignment horizontal="left" vertical="center" wrapText="1"/>
    </xf>
    <xf numFmtId="14" fontId="22" fillId="7" borderId="23" xfId="0" applyNumberFormat="1" applyFont="1" applyFill="1" applyBorder="1" applyAlignment="1">
      <alignment horizontal="center" vertical="center" wrapText="1"/>
    </xf>
    <xf numFmtId="0" fontId="22" fillId="7" borderId="23" xfId="0" applyFont="1" applyFill="1" applyBorder="1" applyAlignment="1">
      <alignment vertical="center" wrapText="1"/>
    </xf>
    <xf numFmtId="49" fontId="24" fillId="7" borderId="23" xfId="0" applyNumberFormat="1" applyFont="1" applyFill="1" applyBorder="1" applyAlignment="1">
      <alignment horizontal="center" vertical="center" wrapText="1"/>
    </xf>
    <xf numFmtId="49" fontId="20" fillId="7" borderId="19" xfId="0" applyNumberFormat="1" applyFont="1" applyFill="1" applyBorder="1" applyAlignment="1">
      <alignment horizontal="center" vertical="center" wrapText="1"/>
    </xf>
    <xf numFmtId="0" fontId="22" fillId="7" borderId="23" xfId="0" applyFont="1" applyFill="1" applyBorder="1" applyAlignment="1">
      <alignment horizontal="center" vertical="center" wrapText="1"/>
    </xf>
    <xf numFmtId="0" fontId="22" fillId="7" borderId="18" xfId="0" applyFont="1" applyFill="1" applyBorder="1" applyAlignment="1">
      <alignment horizontal="left" vertical="center" wrapText="1"/>
    </xf>
    <xf numFmtId="49" fontId="20" fillId="2" borderId="18" xfId="0" applyNumberFormat="1" applyFont="1" applyFill="1" applyBorder="1" applyAlignment="1">
      <alignment horizontal="center" vertical="center" wrapText="1"/>
    </xf>
    <xf numFmtId="0" fontId="21" fillId="2" borderId="23" xfId="0" applyFont="1" applyFill="1" applyBorder="1" applyAlignment="1">
      <alignment horizontal="center" vertical="center" wrapText="1"/>
    </xf>
    <xf numFmtId="0" fontId="22" fillId="2" borderId="23" xfId="0" applyFont="1" applyFill="1" applyBorder="1" applyAlignment="1">
      <alignment horizontal="left" vertical="center" wrapText="1"/>
    </xf>
    <xf numFmtId="14" fontId="22" fillId="2" borderId="23" xfId="0" applyNumberFormat="1" applyFont="1" applyFill="1" applyBorder="1" applyAlignment="1">
      <alignment horizontal="center" vertical="center" wrapText="1"/>
    </xf>
    <xf numFmtId="0" fontId="22" fillId="2" borderId="23" xfId="0" applyFont="1" applyFill="1" applyBorder="1" applyAlignment="1">
      <alignment vertical="center" wrapText="1"/>
    </xf>
    <xf numFmtId="49" fontId="24" fillId="2" borderId="23" xfId="0" applyNumberFormat="1" applyFont="1" applyFill="1" applyBorder="1" applyAlignment="1">
      <alignment horizontal="center" vertical="center" wrapText="1"/>
    </xf>
    <xf numFmtId="49" fontId="20" fillId="2" borderId="19" xfId="0" applyNumberFormat="1" applyFont="1" applyFill="1" applyBorder="1" applyAlignment="1">
      <alignment horizontal="center" vertical="center" wrapText="1"/>
    </xf>
    <xf numFmtId="0" fontId="22" fillId="2" borderId="23" xfId="0" applyFont="1" applyFill="1" applyBorder="1" applyAlignment="1">
      <alignment horizontal="center" vertical="center" wrapText="1"/>
    </xf>
    <xf numFmtId="0" fontId="22" fillId="2" borderId="18" xfId="0" applyFont="1" applyFill="1" applyBorder="1" applyAlignment="1">
      <alignment horizontal="left" vertic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285750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5334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0</xdr:rowOff>
    </xdr:from>
    <xdr:to>
      <xdr:col>1</xdr:col>
      <xdr:colOff>180975</xdr:colOff>
      <xdr:row>1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0</xdr:rowOff>
    </xdr:from>
    <xdr:to>
      <xdr:col>1</xdr:col>
      <xdr:colOff>266700</xdr:colOff>
      <xdr:row>1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4000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0</xdr:row>
      <xdr:rowOff>38100</xdr:rowOff>
    </xdr:from>
    <xdr:to>
      <xdr:col>1</xdr:col>
      <xdr:colOff>400050</xdr:colOff>
      <xdr:row>1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38100"/>
          <a:ext cx="4000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104775</xdr:rowOff>
    </xdr:from>
    <xdr:to>
      <xdr:col>1</xdr:col>
      <xdr:colOff>400050</xdr:colOff>
      <xdr:row>1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04775"/>
          <a:ext cx="333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ПРОТОКОЛ ХОДА СОРЕВНОВАНИЙ                                                                                                                                          Чемпионат России по САМБО среди мужчин</v>
          </cell>
        </row>
        <row r="3">
          <cell r="A3" t="str">
            <v>13-16 марта 2008 г. г. Москва</v>
          </cell>
          <cell r="L3" t="str">
            <v>Чемпионат России по САМБО среди мужчин 2008 г.</v>
          </cell>
        </row>
        <row r="7">
          <cell r="A7" t="str">
            <v>ИТОГОВЫЙ ПРОТОКОЛ                                                                                                                                                          Чемпионат России по САМБО среди мужчин</v>
          </cell>
        </row>
        <row r="11">
          <cell r="A11" t="str">
            <v>ПРОТОКОЛ ВЗВЕШИВАНИЯ                                                                                                                                                          Чемпионат России по САМБО среди мужчин</v>
          </cell>
        </row>
        <row r="14">
          <cell r="L14" t="str">
            <v>СТАРТОВЫЙ ПОТОКОЛ</v>
          </cell>
        </row>
        <row r="15">
          <cell r="A15" t="str">
            <v>13-16 марта 2008 г. г. Москва</v>
          </cell>
        </row>
        <row r="20">
          <cell r="A20" t="str">
            <v>Гл. судья, судья МК</v>
          </cell>
          <cell r="G20" t="str">
            <v>В.Т. Перчик</v>
          </cell>
        </row>
        <row r="21">
          <cell r="G21" t="str">
            <v>/г.Краснокамск/</v>
          </cell>
        </row>
        <row r="22">
          <cell r="A22" t="str">
            <v>Гл. секретарь, судья МК</v>
          </cell>
          <cell r="G22" t="str">
            <v>Р.М. Закиров</v>
          </cell>
        </row>
        <row r="23">
          <cell r="G23" t="str">
            <v>/г.Пермь/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100"/>
  <sheetViews>
    <sheetView tabSelected="1" workbookViewId="0" topLeftCell="A3">
      <selection activeCell="A6" sqref="A6:G17"/>
    </sheetView>
  </sheetViews>
  <sheetFormatPr defaultColWidth="9.140625" defaultRowHeight="12.75"/>
  <cols>
    <col min="1" max="1" width="6.28125" style="0" customWidth="1"/>
    <col min="2" max="2" width="5.57421875" style="0" customWidth="1"/>
    <col min="3" max="3" width="25.7109375" style="0" customWidth="1"/>
    <col min="4" max="4" width="12.7109375" style="0" customWidth="1"/>
    <col min="5" max="5" width="22.7109375" style="0" customWidth="1"/>
    <col min="6" max="6" width="7.421875" style="0" customWidth="1"/>
    <col min="7" max="7" width="21.7109375" style="0" customWidth="1"/>
  </cols>
  <sheetData>
    <row r="1" spans="1:7" ht="30" customHeight="1" thickBot="1">
      <c r="A1" s="145" t="str">
        <f>HYPERLINK('[1]реквизиты'!$A$7)</f>
        <v>ИТОГОВЫЙ ПРОТОКОЛ                                                                                                                                                          Чемпионат России по САМБО среди мужчин</v>
      </c>
      <c r="B1" s="146"/>
      <c r="C1" s="146"/>
      <c r="D1" s="146"/>
      <c r="E1" s="146"/>
      <c r="F1" s="146"/>
      <c r="G1" s="147"/>
    </row>
    <row r="2" spans="1:7" ht="13.5" customHeight="1">
      <c r="A2" s="148" t="str">
        <f>HYPERLINK('[1]реквизиты'!$A$3)</f>
        <v>13-16 марта 2008 г. г. Москва</v>
      </c>
      <c r="B2" s="148"/>
      <c r="C2" s="148"/>
      <c r="D2" s="148"/>
      <c r="E2" s="148"/>
      <c r="F2" s="148"/>
      <c r="G2" s="148"/>
    </row>
    <row r="3" spans="4:5" ht="15" customHeight="1">
      <c r="D3" s="144" t="s">
        <v>323</v>
      </c>
      <c r="E3" s="144"/>
    </row>
    <row r="4" spans="1:7" ht="7.5" customHeight="1">
      <c r="A4" s="254" t="s">
        <v>8</v>
      </c>
      <c r="B4" s="254" t="s">
        <v>3</v>
      </c>
      <c r="C4" s="254" t="s">
        <v>4</v>
      </c>
      <c r="D4" s="254" t="s">
        <v>5</v>
      </c>
      <c r="E4" s="254" t="s">
        <v>6</v>
      </c>
      <c r="F4" s="257" t="s">
        <v>10</v>
      </c>
      <c r="G4" s="254" t="s">
        <v>7</v>
      </c>
    </row>
    <row r="5" spans="1:7" ht="7.5" customHeight="1">
      <c r="A5" s="255"/>
      <c r="B5" s="255"/>
      <c r="C5" s="255"/>
      <c r="D5" s="255"/>
      <c r="E5" s="255"/>
      <c r="F5" s="258"/>
      <c r="G5" s="255"/>
    </row>
    <row r="6" spans="1:7" ht="7.5" customHeight="1">
      <c r="A6" s="259" t="s">
        <v>31</v>
      </c>
      <c r="B6" s="260">
        <v>33</v>
      </c>
      <c r="C6" s="261" t="s">
        <v>173</v>
      </c>
      <c r="D6" s="262" t="s">
        <v>174</v>
      </c>
      <c r="E6" s="263" t="s">
        <v>175</v>
      </c>
      <c r="F6" s="264" t="s">
        <v>176</v>
      </c>
      <c r="G6" s="261" t="s">
        <v>177</v>
      </c>
    </row>
    <row r="7" spans="1:7" ht="7.5" customHeight="1">
      <c r="A7" s="265"/>
      <c r="B7" s="260"/>
      <c r="C7" s="261"/>
      <c r="D7" s="266"/>
      <c r="E7" s="263"/>
      <c r="F7" s="264"/>
      <c r="G7" s="267"/>
    </row>
    <row r="8" spans="1:7" ht="7.5" customHeight="1">
      <c r="A8" s="268" t="s">
        <v>32</v>
      </c>
      <c r="B8" s="269">
        <v>20</v>
      </c>
      <c r="C8" s="270" t="s">
        <v>225</v>
      </c>
      <c r="D8" s="271" t="s">
        <v>226</v>
      </c>
      <c r="E8" s="272" t="s">
        <v>227</v>
      </c>
      <c r="F8" s="273" t="s">
        <v>228</v>
      </c>
      <c r="G8" s="270" t="s">
        <v>229</v>
      </c>
    </row>
    <row r="9" spans="1:7" ht="7.5" customHeight="1">
      <c r="A9" s="274"/>
      <c r="B9" s="269"/>
      <c r="C9" s="270"/>
      <c r="D9" s="275"/>
      <c r="E9" s="272"/>
      <c r="F9" s="273"/>
      <c r="G9" s="276"/>
    </row>
    <row r="10" spans="1:7" ht="7.5" customHeight="1">
      <c r="A10" s="277" t="s">
        <v>33</v>
      </c>
      <c r="B10" s="278">
        <v>18</v>
      </c>
      <c r="C10" s="279" t="s">
        <v>133</v>
      </c>
      <c r="D10" s="280" t="s">
        <v>134</v>
      </c>
      <c r="E10" s="281" t="s">
        <v>135</v>
      </c>
      <c r="F10" s="282" t="s">
        <v>136</v>
      </c>
      <c r="G10" s="279" t="s">
        <v>137</v>
      </c>
    </row>
    <row r="11" spans="1:7" ht="7.5" customHeight="1">
      <c r="A11" s="283"/>
      <c r="B11" s="278"/>
      <c r="C11" s="279"/>
      <c r="D11" s="284"/>
      <c r="E11" s="281"/>
      <c r="F11" s="282"/>
      <c r="G11" s="285"/>
    </row>
    <row r="12" spans="1:7" ht="7.5" customHeight="1">
      <c r="A12" s="277" t="s">
        <v>33</v>
      </c>
      <c r="B12" s="278">
        <v>42</v>
      </c>
      <c r="C12" s="279" t="s">
        <v>290</v>
      </c>
      <c r="D12" s="280" t="s">
        <v>291</v>
      </c>
      <c r="E12" s="281" t="s">
        <v>270</v>
      </c>
      <c r="F12" s="282" t="s">
        <v>292</v>
      </c>
      <c r="G12" s="279" t="s">
        <v>293</v>
      </c>
    </row>
    <row r="13" spans="1:7" ht="7.5" customHeight="1">
      <c r="A13" s="283"/>
      <c r="B13" s="278"/>
      <c r="C13" s="279"/>
      <c r="D13" s="284"/>
      <c r="E13" s="281"/>
      <c r="F13" s="282"/>
      <c r="G13" s="285"/>
    </row>
    <row r="14" spans="1:7" ht="7.5" customHeight="1">
      <c r="A14" s="286" t="s">
        <v>35</v>
      </c>
      <c r="B14" s="287">
        <v>15</v>
      </c>
      <c r="C14" s="288" t="s">
        <v>254</v>
      </c>
      <c r="D14" s="289" t="s">
        <v>255</v>
      </c>
      <c r="E14" s="290" t="s">
        <v>256</v>
      </c>
      <c r="F14" s="291" t="s">
        <v>257</v>
      </c>
      <c r="G14" s="288" t="s">
        <v>258</v>
      </c>
    </row>
    <row r="15" spans="1:7" ht="7.5" customHeight="1">
      <c r="A15" s="292"/>
      <c r="B15" s="287"/>
      <c r="C15" s="288"/>
      <c r="D15" s="293"/>
      <c r="E15" s="290"/>
      <c r="F15" s="291"/>
      <c r="G15" s="294"/>
    </row>
    <row r="16" spans="1:7" ht="7.5" customHeight="1">
      <c r="A16" s="286" t="s">
        <v>35</v>
      </c>
      <c r="B16" s="287">
        <v>19</v>
      </c>
      <c r="C16" s="288" t="s">
        <v>108</v>
      </c>
      <c r="D16" s="293" t="s">
        <v>109</v>
      </c>
      <c r="E16" s="290" t="s">
        <v>110</v>
      </c>
      <c r="F16" s="291" t="s">
        <v>111</v>
      </c>
      <c r="G16" s="288" t="s">
        <v>112</v>
      </c>
    </row>
    <row r="17" spans="1:7" ht="7.5" customHeight="1">
      <c r="A17" s="292"/>
      <c r="B17" s="287"/>
      <c r="C17" s="288"/>
      <c r="D17" s="293"/>
      <c r="E17" s="290"/>
      <c r="F17" s="291"/>
      <c r="G17" s="294"/>
    </row>
    <row r="18" spans="1:7" ht="7.5" customHeight="1">
      <c r="A18" s="242" t="s">
        <v>320</v>
      </c>
      <c r="B18" s="243">
        <v>21</v>
      </c>
      <c r="C18" s="244" t="s">
        <v>149</v>
      </c>
      <c r="D18" s="245" t="s">
        <v>150</v>
      </c>
      <c r="E18" s="246" t="s">
        <v>151</v>
      </c>
      <c r="F18" s="256" t="s">
        <v>152</v>
      </c>
      <c r="G18" s="244" t="s">
        <v>153</v>
      </c>
    </row>
    <row r="19" spans="1:7" ht="7.5" customHeight="1">
      <c r="A19" s="247"/>
      <c r="B19" s="243"/>
      <c r="C19" s="244"/>
      <c r="D19" s="248"/>
      <c r="E19" s="246"/>
      <c r="F19" s="256"/>
      <c r="G19" s="249"/>
    </row>
    <row r="20" spans="1:7" ht="7.5" customHeight="1">
      <c r="A20" s="242" t="s">
        <v>320</v>
      </c>
      <c r="B20" s="243">
        <v>32</v>
      </c>
      <c r="C20" s="244" t="s">
        <v>285</v>
      </c>
      <c r="D20" s="245" t="s">
        <v>286</v>
      </c>
      <c r="E20" s="246" t="s">
        <v>287</v>
      </c>
      <c r="F20" s="256" t="s">
        <v>288</v>
      </c>
      <c r="G20" s="249" t="s">
        <v>289</v>
      </c>
    </row>
    <row r="21" spans="1:7" ht="7.5" customHeight="1">
      <c r="A21" s="247"/>
      <c r="B21" s="243"/>
      <c r="C21" s="244"/>
      <c r="D21" s="248"/>
      <c r="E21" s="246"/>
      <c r="F21" s="256"/>
      <c r="G21" s="250"/>
    </row>
    <row r="22" spans="1:7" ht="7.5" customHeight="1">
      <c r="A22" s="242" t="s">
        <v>317</v>
      </c>
      <c r="B22" s="243">
        <v>4</v>
      </c>
      <c r="C22" s="244" t="s">
        <v>298</v>
      </c>
      <c r="D22" s="245">
        <v>30302</v>
      </c>
      <c r="E22" s="246" t="s">
        <v>270</v>
      </c>
      <c r="F22" s="256"/>
      <c r="G22" s="249" t="s">
        <v>299</v>
      </c>
    </row>
    <row r="23" spans="1:7" ht="7.5" customHeight="1">
      <c r="A23" s="247"/>
      <c r="B23" s="243"/>
      <c r="C23" s="244"/>
      <c r="D23" s="248"/>
      <c r="E23" s="246"/>
      <c r="F23" s="256"/>
      <c r="G23" s="250"/>
    </row>
    <row r="24" spans="1:7" ht="7.5" customHeight="1">
      <c r="A24" s="242" t="s">
        <v>317</v>
      </c>
      <c r="B24" s="243">
        <v>22</v>
      </c>
      <c r="C24" s="244" t="s">
        <v>178</v>
      </c>
      <c r="D24" s="245" t="s">
        <v>179</v>
      </c>
      <c r="E24" s="246" t="s">
        <v>180</v>
      </c>
      <c r="F24" s="256" t="s">
        <v>181</v>
      </c>
      <c r="G24" s="249" t="s">
        <v>177</v>
      </c>
    </row>
    <row r="25" spans="1:7" ht="7.5" customHeight="1">
      <c r="A25" s="247"/>
      <c r="B25" s="243"/>
      <c r="C25" s="244"/>
      <c r="D25" s="248"/>
      <c r="E25" s="246"/>
      <c r="F25" s="256"/>
      <c r="G25" s="250"/>
    </row>
    <row r="26" spans="1:7" ht="7.5" customHeight="1">
      <c r="A26" s="242" t="s">
        <v>317</v>
      </c>
      <c r="B26" s="243">
        <v>31</v>
      </c>
      <c r="C26" s="244" t="s">
        <v>195</v>
      </c>
      <c r="D26" s="245" t="s">
        <v>196</v>
      </c>
      <c r="E26" s="246" t="s">
        <v>197</v>
      </c>
      <c r="F26" s="256" t="s">
        <v>198</v>
      </c>
      <c r="G26" s="249" t="s">
        <v>199</v>
      </c>
    </row>
    <row r="27" spans="1:7" ht="7.5" customHeight="1">
      <c r="A27" s="247"/>
      <c r="B27" s="243"/>
      <c r="C27" s="244"/>
      <c r="D27" s="248"/>
      <c r="E27" s="246"/>
      <c r="F27" s="256"/>
      <c r="G27" s="250"/>
    </row>
    <row r="28" spans="1:7" ht="7.5" customHeight="1">
      <c r="A28" s="242" t="s">
        <v>317</v>
      </c>
      <c r="B28" s="243">
        <v>41</v>
      </c>
      <c r="C28" s="244" t="s">
        <v>268</v>
      </c>
      <c r="D28" s="245" t="s">
        <v>269</v>
      </c>
      <c r="E28" s="246" t="s">
        <v>270</v>
      </c>
      <c r="F28" s="256" t="s">
        <v>271</v>
      </c>
      <c r="G28" s="244" t="s">
        <v>272</v>
      </c>
    </row>
    <row r="29" spans="1:7" ht="7.5" customHeight="1">
      <c r="A29" s="247"/>
      <c r="B29" s="243"/>
      <c r="C29" s="244"/>
      <c r="D29" s="248"/>
      <c r="E29" s="246"/>
      <c r="F29" s="256"/>
      <c r="G29" s="249"/>
    </row>
    <row r="30" spans="1:7" ht="7.5" customHeight="1">
      <c r="A30" s="242" t="s">
        <v>319</v>
      </c>
      <c r="B30" s="243">
        <v>7</v>
      </c>
      <c r="C30" s="244" t="s">
        <v>182</v>
      </c>
      <c r="D30" s="245" t="s">
        <v>183</v>
      </c>
      <c r="E30" s="246" t="s">
        <v>175</v>
      </c>
      <c r="F30" s="256" t="s">
        <v>184</v>
      </c>
      <c r="G30" s="244" t="s">
        <v>177</v>
      </c>
    </row>
    <row r="31" spans="1:7" ht="7.5" customHeight="1">
      <c r="A31" s="247"/>
      <c r="B31" s="243"/>
      <c r="C31" s="244"/>
      <c r="D31" s="248"/>
      <c r="E31" s="246"/>
      <c r="F31" s="256"/>
      <c r="G31" s="249"/>
    </row>
    <row r="32" spans="1:7" ht="7.5" customHeight="1">
      <c r="A32" s="242" t="s">
        <v>319</v>
      </c>
      <c r="B32" s="243">
        <v>17</v>
      </c>
      <c r="C32" s="244" t="s">
        <v>239</v>
      </c>
      <c r="D32" s="245" t="s">
        <v>240</v>
      </c>
      <c r="E32" s="246" t="s">
        <v>241</v>
      </c>
      <c r="F32" s="256" t="s">
        <v>242</v>
      </c>
      <c r="G32" s="244" t="s">
        <v>243</v>
      </c>
    </row>
    <row r="33" spans="1:7" ht="7.5" customHeight="1">
      <c r="A33" s="247"/>
      <c r="B33" s="243"/>
      <c r="C33" s="244"/>
      <c r="D33" s="248"/>
      <c r="E33" s="246"/>
      <c r="F33" s="256"/>
      <c r="G33" s="249"/>
    </row>
    <row r="34" spans="1:7" ht="7.5" customHeight="1">
      <c r="A34" s="242" t="s">
        <v>319</v>
      </c>
      <c r="B34" s="243">
        <v>28</v>
      </c>
      <c r="C34" s="244" t="s">
        <v>244</v>
      </c>
      <c r="D34" s="245" t="s">
        <v>245</v>
      </c>
      <c r="E34" s="246" t="s">
        <v>246</v>
      </c>
      <c r="F34" s="256" t="s">
        <v>247</v>
      </c>
      <c r="G34" s="244" t="s">
        <v>248</v>
      </c>
    </row>
    <row r="35" spans="1:7" ht="7.5" customHeight="1">
      <c r="A35" s="247"/>
      <c r="B35" s="243"/>
      <c r="C35" s="244"/>
      <c r="D35" s="248"/>
      <c r="E35" s="246"/>
      <c r="F35" s="256"/>
      <c r="G35" s="249"/>
    </row>
    <row r="36" spans="1:7" ht="7.5" customHeight="1">
      <c r="A36" s="242" t="s">
        <v>319</v>
      </c>
      <c r="B36" s="243">
        <v>34</v>
      </c>
      <c r="C36" s="244" t="s">
        <v>128</v>
      </c>
      <c r="D36" s="248" t="s">
        <v>129</v>
      </c>
      <c r="E36" s="246" t="s">
        <v>130</v>
      </c>
      <c r="F36" s="256" t="s">
        <v>131</v>
      </c>
      <c r="G36" s="244" t="s">
        <v>132</v>
      </c>
    </row>
    <row r="37" spans="1:7" ht="7.5" customHeight="1">
      <c r="A37" s="247"/>
      <c r="B37" s="243"/>
      <c r="C37" s="244"/>
      <c r="D37" s="248"/>
      <c r="E37" s="246"/>
      <c r="F37" s="256"/>
      <c r="G37" s="249"/>
    </row>
    <row r="38" spans="1:7" ht="7.5" customHeight="1">
      <c r="A38" s="242" t="s">
        <v>322</v>
      </c>
      <c r="B38" s="243">
        <v>1</v>
      </c>
      <c r="C38" s="244" t="s">
        <v>103</v>
      </c>
      <c r="D38" s="248" t="s">
        <v>104</v>
      </c>
      <c r="E38" s="246" t="s">
        <v>105</v>
      </c>
      <c r="F38" s="256" t="s">
        <v>106</v>
      </c>
      <c r="G38" s="244" t="s">
        <v>107</v>
      </c>
    </row>
    <row r="39" spans="1:7" ht="7.5" customHeight="1">
      <c r="A39" s="247"/>
      <c r="B39" s="243"/>
      <c r="C39" s="244"/>
      <c r="D39" s="248"/>
      <c r="E39" s="246"/>
      <c r="F39" s="256"/>
      <c r="G39" s="249"/>
    </row>
    <row r="40" spans="1:7" ht="7.5" customHeight="1">
      <c r="A40" s="242" t="s">
        <v>321</v>
      </c>
      <c r="B40" s="243">
        <v>24</v>
      </c>
      <c r="C40" s="244" t="s">
        <v>276</v>
      </c>
      <c r="D40" s="245" t="s">
        <v>277</v>
      </c>
      <c r="E40" s="246" t="s">
        <v>278</v>
      </c>
      <c r="F40" s="256" t="s">
        <v>279</v>
      </c>
      <c r="G40" s="244" t="s">
        <v>272</v>
      </c>
    </row>
    <row r="41" spans="1:7" ht="7.5" customHeight="1">
      <c r="A41" s="247"/>
      <c r="B41" s="243"/>
      <c r="C41" s="244"/>
      <c r="D41" s="248"/>
      <c r="E41" s="246"/>
      <c r="F41" s="256"/>
      <c r="G41" s="249"/>
    </row>
    <row r="42" spans="1:7" ht="7.5" customHeight="1">
      <c r="A42" s="242" t="s">
        <v>321</v>
      </c>
      <c r="B42" s="243">
        <v>29</v>
      </c>
      <c r="C42" s="244" t="s">
        <v>138</v>
      </c>
      <c r="D42" s="245" t="s">
        <v>139</v>
      </c>
      <c r="E42" s="246" t="s">
        <v>135</v>
      </c>
      <c r="F42" s="256" t="s">
        <v>140</v>
      </c>
      <c r="G42" s="244" t="s">
        <v>137</v>
      </c>
    </row>
    <row r="43" spans="1:7" ht="7.5" customHeight="1">
      <c r="A43" s="247"/>
      <c r="B43" s="243"/>
      <c r="C43" s="244"/>
      <c r="D43" s="248"/>
      <c r="E43" s="246"/>
      <c r="F43" s="256"/>
      <c r="G43" s="244"/>
    </row>
    <row r="44" spans="1:7" ht="7.5" customHeight="1">
      <c r="A44" s="242" t="s">
        <v>321</v>
      </c>
      <c r="B44" s="243">
        <v>30</v>
      </c>
      <c r="C44" s="244" t="s">
        <v>158</v>
      </c>
      <c r="D44" s="245" t="s">
        <v>159</v>
      </c>
      <c r="E44" s="246" t="s">
        <v>160</v>
      </c>
      <c r="F44" s="256" t="s">
        <v>161</v>
      </c>
      <c r="G44" s="244" t="s">
        <v>162</v>
      </c>
    </row>
    <row r="45" spans="1:7" ht="7.5" customHeight="1">
      <c r="A45" s="247"/>
      <c r="B45" s="243"/>
      <c r="C45" s="244"/>
      <c r="D45" s="248"/>
      <c r="E45" s="246"/>
      <c r="F45" s="256"/>
      <c r="G45" s="249"/>
    </row>
    <row r="46" spans="1:7" ht="7.5" customHeight="1">
      <c r="A46" s="242" t="s">
        <v>321</v>
      </c>
      <c r="B46" s="243">
        <v>43</v>
      </c>
      <c r="C46" s="244" t="s">
        <v>168</v>
      </c>
      <c r="D46" s="245" t="s">
        <v>169</v>
      </c>
      <c r="E46" s="246" t="s">
        <v>170</v>
      </c>
      <c r="F46" s="256" t="s">
        <v>171</v>
      </c>
      <c r="G46" s="251" t="s">
        <v>172</v>
      </c>
    </row>
    <row r="47" spans="1:7" ht="7.5" customHeight="1">
      <c r="A47" s="247"/>
      <c r="B47" s="243"/>
      <c r="C47" s="244"/>
      <c r="D47" s="248"/>
      <c r="E47" s="246"/>
      <c r="F47" s="256"/>
      <c r="G47" s="252"/>
    </row>
    <row r="48" spans="1:7" ht="7.5" customHeight="1">
      <c r="A48" s="242" t="s">
        <v>318</v>
      </c>
      <c r="B48" s="243">
        <v>5</v>
      </c>
      <c r="C48" s="244" t="s">
        <v>205</v>
      </c>
      <c r="D48" s="245" t="s">
        <v>206</v>
      </c>
      <c r="E48" s="246" t="s">
        <v>207</v>
      </c>
      <c r="F48" s="256" t="s">
        <v>208</v>
      </c>
      <c r="G48" s="244" t="s">
        <v>209</v>
      </c>
    </row>
    <row r="49" spans="1:7" ht="7.5" customHeight="1">
      <c r="A49" s="247"/>
      <c r="B49" s="243"/>
      <c r="C49" s="244"/>
      <c r="D49" s="248"/>
      <c r="E49" s="246"/>
      <c r="F49" s="256"/>
      <c r="G49" s="249"/>
    </row>
    <row r="50" spans="1:7" ht="7.5" customHeight="1">
      <c r="A50" s="242" t="s">
        <v>318</v>
      </c>
      <c r="B50" s="243">
        <v>6</v>
      </c>
      <c r="C50" s="244" t="s">
        <v>220</v>
      </c>
      <c r="D50" s="245" t="s">
        <v>221</v>
      </c>
      <c r="E50" s="246" t="s">
        <v>222</v>
      </c>
      <c r="F50" s="256" t="s">
        <v>223</v>
      </c>
      <c r="G50" s="244" t="s">
        <v>224</v>
      </c>
    </row>
    <row r="51" spans="1:7" ht="7.5" customHeight="1">
      <c r="A51" s="247"/>
      <c r="B51" s="243"/>
      <c r="C51" s="244"/>
      <c r="D51" s="248"/>
      <c r="E51" s="246"/>
      <c r="F51" s="256"/>
      <c r="G51" s="249"/>
    </row>
    <row r="52" spans="1:7" ht="7.5" customHeight="1">
      <c r="A52" s="242" t="s">
        <v>318</v>
      </c>
      <c r="B52" s="243">
        <v>12</v>
      </c>
      <c r="C52" s="244" t="s">
        <v>200</v>
      </c>
      <c r="D52" s="245" t="s">
        <v>201</v>
      </c>
      <c r="E52" s="246" t="s">
        <v>202</v>
      </c>
      <c r="F52" s="256" t="s">
        <v>203</v>
      </c>
      <c r="G52" s="244" t="s">
        <v>204</v>
      </c>
    </row>
    <row r="53" spans="1:7" ht="7.5" customHeight="1">
      <c r="A53" s="247"/>
      <c r="B53" s="243"/>
      <c r="C53" s="244"/>
      <c r="D53" s="248"/>
      <c r="E53" s="246"/>
      <c r="F53" s="256"/>
      <c r="G53" s="249"/>
    </row>
    <row r="54" spans="1:7" ht="7.5" customHeight="1">
      <c r="A54" s="242" t="s">
        <v>318</v>
      </c>
      <c r="B54" s="253">
        <v>13</v>
      </c>
      <c r="C54" s="244" t="s">
        <v>304</v>
      </c>
      <c r="D54" s="245" t="s">
        <v>264</v>
      </c>
      <c r="E54" s="246" t="s">
        <v>265</v>
      </c>
      <c r="F54" s="256" t="s">
        <v>266</v>
      </c>
      <c r="G54" s="244" t="s">
        <v>267</v>
      </c>
    </row>
    <row r="55" spans="1:7" ht="7.5" customHeight="1">
      <c r="A55" s="247"/>
      <c r="B55" s="253"/>
      <c r="C55" s="244"/>
      <c r="D55" s="248"/>
      <c r="E55" s="246"/>
      <c r="F55" s="256"/>
      <c r="G55" s="249"/>
    </row>
    <row r="56" spans="1:7" ht="7.5" customHeight="1">
      <c r="A56" s="242" t="s">
        <v>318</v>
      </c>
      <c r="B56" s="243">
        <v>14</v>
      </c>
      <c r="C56" s="244" t="s">
        <v>210</v>
      </c>
      <c r="D56" s="245" t="s">
        <v>211</v>
      </c>
      <c r="E56" s="246" t="s">
        <v>212</v>
      </c>
      <c r="F56" s="256" t="s">
        <v>213</v>
      </c>
      <c r="G56" s="244" t="s">
        <v>214</v>
      </c>
    </row>
    <row r="57" spans="1:7" ht="7.5" customHeight="1">
      <c r="A57" s="247"/>
      <c r="B57" s="243"/>
      <c r="C57" s="244"/>
      <c r="D57" s="248"/>
      <c r="E57" s="246"/>
      <c r="F57" s="256"/>
      <c r="G57" s="249"/>
    </row>
    <row r="58" spans="1:7" ht="7.5" customHeight="1">
      <c r="A58" s="242" t="s">
        <v>318</v>
      </c>
      <c r="B58" s="243">
        <v>16</v>
      </c>
      <c r="C58" s="244" t="s">
        <v>259</v>
      </c>
      <c r="D58" s="245" t="s">
        <v>260</v>
      </c>
      <c r="E58" s="246" t="s">
        <v>261</v>
      </c>
      <c r="F58" s="256" t="s">
        <v>262</v>
      </c>
      <c r="G58" s="244" t="s">
        <v>263</v>
      </c>
    </row>
    <row r="59" spans="1:7" ht="7.5" customHeight="1">
      <c r="A59" s="247"/>
      <c r="B59" s="243"/>
      <c r="C59" s="244"/>
      <c r="D59" s="248"/>
      <c r="E59" s="246"/>
      <c r="F59" s="256"/>
      <c r="G59" s="249"/>
    </row>
    <row r="60" spans="1:7" ht="7.5" customHeight="1">
      <c r="A60" s="242" t="s">
        <v>318</v>
      </c>
      <c r="B60" s="243">
        <v>23</v>
      </c>
      <c r="C60" s="244" t="s">
        <v>190</v>
      </c>
      <c r="D60" s="245" t="s">
        <v>191</v>
      </c>
      <c r="E60" s="246" t="s">
        <v>192</v>
      </c>
      <c r="F60" s="256" t="s">
        <v>193</v>
      </c>
      <c r="G60" s="244" t="s">
        <v>194</v>
      </c>
    </row>
    <row r="61" spans="1:7" ht="7.5" customHeight="1">
      <c r="A61" s="247"/>
      <c r="B61" s="243"/>
      <c r="C61" s="244"/>
      <c r="D61" s="248"/>
      <c r="E61" s="246"/>
      <c r="F61" s="256"/>
      <c r="G61" s="249"/>
    </row>
    <row r="62" spans="1:7" ht="7.5" customHeight="1">
      <c r="A62" s="242" t="s">
        <v>318</v>
      </c>
      <c r="B62" s="243">
        <v>25</v>
      </c>
      <c r="C62" s="244" t="s">
        <v>118</v>
      </c>
      <c r="D62" s="248" t="s">
        <v>119</v>
      </c>
      <c r="E62" s="246" t="s">
        <v>120</v>
      </c>
      <c r="F62" s="256" t="s">
        <v>121</v>
      </c>
      <c r="G62" s="244" t="s">
        <v>122</v>
      </c>
    </row>
    <row r="63" spans="1:7" ht="7.5" customHeight="1">
      <c r="A63" s="247"/>
      <c r="B63" s="243"/>
      <c r="C63" s="244"/>
      <c r="D63" s="248"/>
      <c r="E63" s="246"/>
      <c r="F63" s="256"/>
      <c r="G63" s="249"/>
    </row>
    <row r="64" spans="1:7" ht="7.5" customHeight="1">
      <c r="A64" s="242" t="s">
        <v>318</v>
      </c>
      <c r="B64" s="243">
        <v>26</v>
      </c>
      <c r="C64" s="244" t="s">
        <v>230</v>
      </c>
      <c r="D64" s="245" t="s">
        <v>231</v>
      </c>
      <c r="E64" s="246" t="s">
        <v>232</v>
      </c>
      <c r="F64" s="256" t="s">
        <v>233</v>
      </c>
      <c r="G64" s="244" t="s">
        <v>234</v>
      </c>
    </row>
    <row r="65" spans="1:7" ht="7.5" customHeight="1">
      <c r="A65" s="247"/>
      <c r="B65" s="243"/>
      <c r="C65" s="244"/>
      <c r="D65" s="248"/>
      <c r="E65" s="246"/>
      <c r="F65" s="256"/>
      <c r="G65" s="249"/>
    </row>
    <row r="66" spans="1:7" ht="7.5" customHeight="1">
      <c r="A66" s="242" t="s">
        <v>318</v>
      </c>
      <c r="B66" s="243">
        <v>27</v>
      </c>
      <c r="C66" s="244" t="s">
        <v>144</v>
      </c>
      <c r="D66" s="245" t="s">
        <v>145</v>
      </c>
      <c r="E66" s="246" t="s">
        <v>146</v>
      </c>
      <c r="F66" s="256" t="s">
        <v>147</v>
      </c>
      <c r="G66" s="244" t="s">
        <v>148</v>
      </c>
    </row>
    <row r="67" spans="1:7" ht="7.5" customHeight="1">
      <c r="A67" s="247"/>
      <c r="B67" s="243"/>
      <c r="C67" s="244"/>
      <c r="D67" s="248"/>
      <c r="E67" s="246"/>
      <c r="F67" s="256"/>
      <c r="G67" s="249"/>
    </row>
    <row r="68" spans="1:7" ht="7.5" customHeight="1">
      <c r="A68" s="242" t="s">
        <v>318</v>
      </c>
      <c r="B68" s="243">
        <v>35</v>
      </c>
      <c r="C68" s="244" t="s">
        <v>273</v>
      </c>
      <c r="D68" s="245" t="s">
        <v>274</v>
      </c>
      <c r="E68" s="246" t="s">
        <v>270</v>
      </c>
      <c r="F68" s="256" t="s">
        <v>275</v>
      </c>
      <c r="G68" s="244" t="s">
        <v>272</v>
      </c>
    </row>
    <row r="69" spans="1:7" ht="7.5" customHeight="1">
      <c r="A69" s="247"/>
      <c r="B69" s="243"/>
      <c r="C69" s="244"/>
      <c r="D69" s="248"/>
      <c r="E69" s="246"/>
      <c r="F69" s="256"/>
      <c r="G69" s="249"/>
    </row>
    <row r="70" spans="1:7" ht="7.5" customHeight="1">
      <c r="A70" s="242" t="s">
        <v>318</v>
      </c>
      <c r="B70" s="243">
        <v>40</v>
      </c>
      <c r="C70" s="244" t="s">
        <v>123</v>
      </c>
      <c r="D70" s="248" t="s">
        <v>124</v>
      </c>
      <c r="E70" s="246" t="s">
        <v>125</v>
      </c>
      <c r="F70" s="256" t="s">
        <v>126</v>
      </c>
      <c r="G70" s="244" t="s">
        <v>127</v>
      </c>
    </row>
    <row r="71" spans="1:7" ht="7.5" customHeight="1">
      <c r="A71" s="247"/>
      <c r="B71" s="243"/>
      <c r="C71" s="244"/>
      <c r="D71" s="248"/>
      <c r="E71" s="246"/>
      <c r="F71" s="256"/>
      <c r="G71" s="249"/>
    </row>
    <row r="72" spans="1:7" ht="7.5" customHeight="1">
      <c r="A72" s="242" t="s">
        <v>316</v>
      </c>
      <c r="B72" s="243">
        <v>2</v>
      </c>
      <c r="C72" s="244" t="s">
        <v>280</v>
      </c>
      <c r="D72" s="245" t="s">
        <v>281</v>
      </c>
      <c r="E72" s="246" t="s">
        <v>282</v>
      </c>
      <c r="F72" s="256" t="s">
        <v>283</v>
      </c>
      <c r="G72" s="244" t="s">
        <v>284</v>
      </c>
    </row>
    <row r="73" spans="1:7" ht="7.5" customHeight="1">
      <c r="A73" s="247"/>
      <c r="B73" s="243"/>
      <c r="C73" s="244"/>
      <c r="D73" s="248"/>
      <c r="E73" s="246"/>
      <c r="F73" s="256"/>
      <c r="G73" s="249"/>
    </row>
    <row r="74" spans="1:7" ht="7.5" customHeight="1">
      <c r="A74" s="242" t="s">
        <v>316</v>
      </c>
      <c r="B74" s="243">
        <v>3</v>
      </c>
      <c r="C74" s="244" t="s">
        <v>98</v>
      </c>
      <c r="D74" s="245" t="s">
        <v>99</v>
      </c>
      <c r="E74" s="246" t="s">
        <v>100</v>
      </c>
      <c r="F74" s="256" t="s">
        <v>101</v>
      </c>
      <c r="G74" s="244" t="s">
        <v>102</v>
      </c>
    </row>
    <row r="75" spans="1:7" ht="7.5" customHeight="1">
      <c r="A75" s="247"/>
      <c r="B75" s="243"/>
      <c r="C75" s="244"/>
      <c r="D75" s="248"/>
      <c r="E75" s="246"/>
      <c r="F75" s="256"/>
      <c r="G75" s="249"/>
    </row>
    <row r="76" spans="1:7" ht="7.5" customHeight="1">
      <c r="A76" s="242" t="s">
        <v>316</v>
      </c>
      <c r="B76" s="243">
        <v>8</v>
      </c>
      <c r="C76" s="244" t="s">
        <v>113</v>
      </c>
      <c r="D76" s="245" t="s">
        <v>114</v>
      </c>
      <c r="E76" s="246" t="s">
        <v>115</v>
      </c>
      <c r="F76" s="256" t="s">
        <v>116</v>
      </c>
      <c r="G76" s="244" t="s">
        <v>117</v>
      </c>
    </row>
    <row r="77" spans="1:7" ht="7.5" customHeight="1">
      <c r="A77" s="247"/>
      <c r="B77" s="243"/>
      <c r="C77" s="244"/>
      <c r="D77" s="248"/>
      <c r="E77" s="246"/>
      <c r="F77" s="256"/>
      <c r="G77" s="249"/>
    </row>
    <row r="78" spans="1:7" ht="7.5" customHeight="1">
      <c r="A78" s="242" t="s">
        <v>316</v>
      </c>
      <c r="B78" s="243">
        <v>9</v>
      </c>
      <c r="C78" s="244" t="s">
        <v>163</v>
      </c>
      <c r="D78" s="245" t="s">
        <v>164</v>
      </c>
      <c r="E78" s="246" t="s">
        <v>165</v>
      </c>
      <c r="F78" s="256" t="s">
        <v>166</v>
      </c>
      <c r="G78" s="244" t="s">
        <v>167</v>
      </c>
    </row>
    <row r="79" spans="1:7" ht="7.5" customHeight="1">
      <c r="A79" s="247"/>
      <c r="B79" s="243"/>
      <c r="C79" s="244"/>
      <c r="D79" s="248"/>
      <c r="E79" s="246"/>
      <c r="F79" s="256"/>
      <c r="G79" s="249"/>
    </row>
    <row r="80" spans="1:7" ht="7.5" customHeight="1">
      <c r="A80" s="242" t="s">
        <v>316</v>
      </c>
      <c r="B80" s="243">
        <v>10</v>
      </c>
      <c r="C80" s="244" t="s">
        <v>249</v>
      </c>
      <c r="D80" s="245" t="s">
        <v>250</v>
      </c>
      <c r="E80" s="246" t="s">
        <v>251</v>
      </c>
      <c r="F80" s="256" t="s">
        <v>252</v>
      </c>
      <c r="G80" s="244" t="s">
        <v>253</v>
      </c>
    </row>
    <row r="81" spans="1:7" ht="7.5" customHeight="1">
      <c r="A81" s="247"/>
      <c r="B81" s="243"/>
      <c r="C81" s="244"/>
      <c r="D81" s="248"/>
      <c r="E81" s="246"/>
      <c r="F81" s="256"/>
      <c r="G81" s="249"/>
    </row>
    <row r="82" spans="1:7" ht="7.5" customHeight="1">
      <c r="A82" s="242" t="s">
        <v>316</v>
      </c>
      <c r="B82" s="243">
        <v>11</v>
      </c>
      <c r="C82" s="244" t="s">
        <v>303</v>
      </c>
      <c r="D82" s="245" t="s">
        <v>235</v>
      </c>
      <c r="E82" s="246" t="s">
        <v>236</v>
      </c>
      <c r="F82" s="256" t="s">
        <v>237</v>
      </c>
      <c r="G82" s="244" t="s">
        <v>238</v>
      </c>
    </row>
    <row r="83" spans="1:7" ht="7.5" customHeight="1">
      <c r="A83" s="247"/>
      <c r="B83" s="243"/>
      <c r="C83" s="244"/>
      <c r="D83" s="248"/>
      <c r="E83" s="246"/>
      <c r="F83" s="256"/>
      <c r="G83" s="249"/>
    </row>
    <row r="84" spans="1:7" ht="7.5" customHeight="1">
      <c r="A84" s="242" t="s">
        <v>316</v>
      </c>
      <c r="B84" s="243">
        <v>36</v>
      </c>
      <c r="C84" s="244" t="s">
        <v>154</v>
      </c>
      <c r="D84" s="245" t="s">
        <v>155</v>
      </c>
      <c r="E84" s="246" t="s">
        <v>156</v>
      </c>
      <c r="F84" s="256"/>
      <c r="G84" s="244" t="s">
        <v>157</v>
      </c>
    </row>
    <row r="85" spans="1:7" ht="7.5" customHeight="1">
      <c r="A85" s="247"/>
      <c r="B85" s="243"/>
      <c r="C85" s="244"/>
      <c r="D85" s="248"/>
      <c r="E85" s="246"/>
      <c r="F85" s="256"/>
      <c r="G85" s="249"/>
    </row>
    <row r="86" spans="1:7" ht="7.5" customHeight="1">
      <c r="A86" s="242" t="s">
        <v>316</v>
      </c>
      <c r="B86" s="243">
        <v>37</v>
      </c>
      <c r="C86" s="244" t="s">
        <v>215</v>
      </c>
      <c r="D86" s="245" t="s">
        <v>216</v>
      </c>
      <c r="E86" s="246" t="s">
        <v>217</v>
      </c>
      <c r="F86" s="256" t="s">
        <v>218</v>
      </c>
      <c r="G86" s="244" t="s">
        <v>219</v>
      </c>
    </row>
    <row r="87" spans="1:7" ht="7.5" customHeight="1">
      <c r="A87" s="247"/>
      <c r="B87" s="243"/>
      <c r="C87" s="244"/>
      <c r="D87" s="248"/>
      <c r="E87" s="246"/>
      <c r="F87" s="256"/>
      <c r="G87" s="249"/>
    </row>
    <row r="88" spans="1:7" ht="7.5" customHeight="1">
      <c r="A88" s="242" t="s">
        <v>316</v>
      </c>
      <c r="B88" s="243">
        <v>38</v>
      </c>
      <c r="C88" s="244" t="s">
        <v>294</v>
      </c>
      <c r="D88" s="245" t="s">
        <v>295</v>
      </c>
      <c r="E88" s="246" t="s">
        <v>270</v>
      </c>
      <c r="F88" s="256" t="s">
        <v>296</v>
      </c>
      <c r="G88" s="244" t="s">
        <v>297</v>
      </c>
    </row>
    <row r="89" spans="1:7" ht="7.5" customHeight="1">
      <c r="A89" s="247"/>
      <c r="B89" s="243"/>
      <c r="C89" s="244"/>
      <c r="D89" s="248"/>
      <c r="E89" s="246"/>
      <c r="F89" s="256"/>
      <c r="G89" s="249"/>
    </row>
    <row r="90" spans="1:7" ht="7.5" customHeight="1">
      <c r="A90" s="242" t="s">
        <v>316</v>
      </c>
      <c r="B90" s="243">
        <v>39</v>
      </c>
      <c r="C90" s="244" t="s">
        <v>141</v>
      </c>
      <c r="D90" s="245" t="s">
        <v>142</v>
      </c>
      <c r="E90" s="246" t="s">
        <v>135</v>
      </c>
      <c r="F90" s="256" t="s">
        <v>143</v>
      </c>
      <c r="G90" s="244" t="s">
        <v>137</v>
      </c>
    </row>
    <row r="91" spans="1:7" ht="7.5" customHeight="1">
      <c r="A91" s="247"/>
      <c r="B91" s="243"/>
      <c r="C91" s="244"/>
      <c r="D91" s="248"/>
      <c r="E91" s="246"/>
      <c r="F91" s="256"/>
      <c r="G91" s="249"/>
    </row>
    <row r="92" spans="1:7" ht="7.5" customHeight="1">
      <c r="A92" s="242" t="s">
        <v>316</v>
      </c>
      <c r="B92" s="243">
        <v>44</v>
      </c>
      <c r="C92" s="244" t="s">
        <v>185</v>
      </c>
      <c r="D92" s="245" t="s">
        <v>186</v>
      </c>
      <c r="E92" s="246" t="s">
        <v>187</v>
      </c>
      <c r="F92" s="256" t="s">
        <v>188</v>
      </c>
      <c r="G92" s="244" t="s">
        <v>189</v>
      </c>
    </row>
    <row r="93" spans="1:7" ht="7.5" customHeight="1">
      <c r="A93" s="247" t="str">
        <f>HYPERLINK('[1]реквизиты'!$A$20)</f>
        <v>Гл. судья, судья МК</v>
      </c>
      <c r="B93" s="243"/>
      <c r="C93" s="244"/>
      <c r="D93" s="248"/>
      <c r="E93" s="246"/>
      <c r="F93" s="256"/>
      <c r="G93" s="249"/>
    </row>
    <row r="94" spans="1:7" ht="7.5" customHeight="1">
      <c r="A94" s="242" t="s">
        <v>316</v>
      </c>
      <c r="B94" s="243">
        <v>45</v>
      </c>
      <c r="C94" s="244" t="s">
        <v>300</v>
      </c>
      <c r="D94" s="245" t="s">
        <v>301</v>
      </c>
      <c r="E94" s="246" t="s">
        <v>278</v>
      </c>
      <c r="F94" s="256" t="s">
        <v>302</v>
      </c>
      <c r="G94" s="244" t="s">
        <v>297</v>
      </c>
    </row>
    <row r="95" spans="1:7" ht="7.5" customHeight="1">
      <c r="A95" s="247" t="str">
        <f>HYPERLINK('[1]реквизиты'!$A$22)</f>
        <v>Гл. секретарь, судья МК</v>
      </c>
      <c r="B95" s="243"/>
      <c r="C95" s="244"/>
      <c r="D95" s="248"/>
      <c r="E95" s="246"/>
      <c r="F95" s="256"/>
      <c r="G95" s="244"/>
    </row>
    <row r="97" spans="1:7" ht="12.75">
      <c r="A97" s="28" t="str">
        <f>HYPERLINK('[1]реквизиты'!$A$20)</f>
        <v>Гл. судья, судья МК</v>
      </c>
      <c r="B97" s="33"/>
      <c r="C97" s="33"/>
      <c r="D97" s="33"/>
      <c r="E97" s="73" t="str">
        <f>HYPERLINK('[1]реквизиты'!$G$20)</f>
        <v>В.Т. Перчик</v>
      </c>
      <c r="G97" s="31" t="str">
        <f>HYPERLINK('[1]реквизиты'!$G$21)</f>
        <v>/г.Краснокамск/</v>
      </c>
    </row>
    <row r="98" spans="1:7" ht="12.75">
      <c r="A98" s="33"/>
      <c r="B98" s="33"/>
      <c r="C98" s="33"/>
      <c r="D98" s="33"/>
      <c r="E98" s="74"/>
      <c r="G98" s="13"/>
    </row>
    <row r="99" spans="1:7" ht="12.75">
      <c r="A99" s="30" t="str">
        <f>HYPERLINK('[1]реквизиты'!$A$22)</f>
        <v>Гл. секретарь, судья МК</v>
      </c>
      <c r="C99" s="33"/>
      <c r="D99" s="33"/>
      <c r="E99" s="73" t="str">
        <f>HYPERLINK('[1]реквизиты'!$G$22)</f>
        <v>Р.М. Закиров</v>
      </c>
      <c r="G99" s="32" t="str">
        <f>HYPERLINK('[1]реквизиты'!$G$23)</f>
        <v>/г.Пермь/</v>
      </c>
    </row>
    <row r="100" ht="12.75">
      <c r="D100" s="13"/>
    </row>
  </sheetData>
  <mergeCells count="325">
    <mergeCell ref="A92:A93"/>
    <mergeCell ref="A94:A95"/>
    <mergeCell ref="F92:F93"/>
    <mergeCell ref="G92:G93"/>
    <mergeCell ref="B94:B95"/>
    <mergeCell ref="C94:C95"/>
    <mergeCell ref="D94:D95"/>
    <mergeCell ref="E94:E95"/>
    <mergeCell ref="F94:F95"/>
    <mergeCell ref="G94:G95"/>
    <mergeCell ref="B92:B93"/>
    <mergeCell ref="C92:C93"/>
    <mergeCell ref="D92:D93"/>
    <mergeCell ref="E92:E93"/>
    <mergeCell ref="E26:E27"/>
    <mergeCell ref="G26:G27"/>
    <mergeCell ref="E28:E29"/>
    <mergeCell ref="G28:G29"/>
    <mergeCell ref="E30:E31"/>
    <mergeCell ref="F30:F31"/>
    <mergeCell ref="A28:A29"/>
    <mergeCell ref="B28:B29"/>
    <mergeCell ref="C28:C29"/>
    <mergeCell ref="D28:D29"/>
    <mergeCell ref="A30:A31"/>
    <mergeCell ref="B30:B31"/>
    <mergeCell ref="C30:C31"/>
    <mergeCell ref="D30:D31"/>
    <mergeCell ref="A26:A27"/>
    <mergeCell ref="B26:B27"/>
    <mergeCell ref="C26:C27"/>
    <mergeCell ref="D26:D27"/>
    <mergeCell ref="E24:E25"/>
    <mergeCell ref="G24:G25"/>
    <mergeCell ref="A22:A23"/>
    <mergeCell ref="B22:B23"/>
    <mergeCell ref="A24:A25"/>
    <mergeCell ref="B24:B25"/>
    <mergeCell ref="C24:C25"/>
    <mergeCell ref="D24:D25"/>
    <mergeCell ref="C22:C23"/>
    <mergeCell ref="D22:D23"/>
    <mergeCell ref="E18:E19"/>
    <mergeCell ref="G18:G19"/>
    <mergeCell ref="E20:E21"/>
    <mergeCell ref="G20:G21"/>
    <mergeCell ref="E22:E23"/>
    <mergeCell ref="G22:G23"/>
    <mergeCell ref="A20:A21"/>
    <mergeCell ref="B20:B21"/>
    <mergeCell ref="C20:C21"/>
    <mergeCell ref="D20:D21"/>
    <mergeCell ref="F20:F21"/>
    <mergeCell ref="F22:F23"/>
    <mergeCell ref="A18:A19"/>
    <mergeCell ref="B18:B19"/>
    <mergeCell ref="C18:C19"/>
    <mergeCell ref="D18:D19"/>
    <mergeCell ref="E16:E17"/>
    <mergeCell ref="G16:G17"/>
    <mergeCell ref="A14:A15"/>
    <mergeCell ref="B14:B15"/>
    <mergeCell ref="A16:A17"/>
    <mergeCell ref="B16:B17"/>
    <mergeCell ref="C16:C17"/>
    <mergeCell ref="D16:D17"/>
    <mergeCell ref="C14:C15"/>
    <mergeCell ref="D14:D15"/>
    <mergeCell ref="E10:E11"/>
    <mergeCell ref="G10:G11"/>
    <mergeCell ref="E12:E13"/>
    <mergeCell ref="G12:G13"/>
    <mergeCell ref="E14:E15"/>
    <mergeCell ref="G14:G15"/>
    <mergeCell ref="A12:A13"/>
    <mergeCell ref="B12:B13"/>
    <mergeCell ref="C12:C13"/>
    <mergeCell ref="D12:D13"/>
    <mergeCell ref="F12:F13"/>
    <mergeCell ref="F14:F15"/>
    <mergeCell ref="A10:A11"/>
    <mergeCell ref="B10:B11"/>
    <mergeCell ref="C10:C11"/>
    <mergeCell ref="D10:D11"/>
    <mergeCell ref="E8:E9"/>
    <mergeCell ref="G8:G9"/>
    <mergeCell ref="A6:A7"/>
    <mergeCell ref="B6:B7"/>
    <mergeCell ref="A8:A9"/>
    <mergeCell ref="B8:B9"/>
    <mergeCell ref="C8:C9"/>
    <mergeCell ref="D8:D9"/>
    <mergeCell ref="C6:C7"/>
    <mergeCell ref="D6:D7"/>
    <mergeCell ref="E4:E5"/>
    <mergeCell ref="G4:G5"/>
    <mergeCell ref="E6:E7"/>
    <mergeCell ref="G6:G7"/>
    <mergeCell ref="F4:F5"/>
    <mergeCell ref="F6:F7"/>
    <mergeCell ref="A4:A5"/>
    <mergeCell ref="B4:B5"/>
    <mergeCell ref="C4:C5"/>
    <mergeCell ref="D4:D5"/>
    <mergeCell ref="F8:F9"/>
    <mergeCell ref="F10:F11"/>
    <mergeCell ref="F16:F17"/>
    <mergeCell ref="F18:F19"/>
    <mergeCell ref="F24:F25"/>
    <mergeCell ref="F26:F27"/>
    <mergeCell ref="F28:F29"/>
    <mergeCell ref="G30:G31"/>
    <mergeCell ref="F32:F33"/>
    <mergeCell ref="G32:G33"/>
    <mergeCell ref="F34:F35"/>
    <mergeCell ref="G34:G35"/>
    <mergeCell ref="F36:F37"/>
    <mergeCell ref="G36:G37"/>
    <mergeCell ref="F38:F39"/>
    <mergeCell ref="G38:G39"/>
    <mergeCell ref="F40:F41"/>
    <mergeCell ref="G40:G41"/>
    <mergeCell ref="F42:F43"/>
    <mergeCell ref="G42:G43"/>
    <mergeCell ref="F44:F45"/>
    <mergeCell ref="G44:G45"/>
    <mergeCell ref="F46:F47"/>
    <mergeCell ref="G46:G47"/>
    <mergeCell ref="F48:F49"/>
    <mergeCell ref="G48:G49"/>
    <mergeCell ref="F50:F51"/>
    <mergeCell ref="G50:G51"/>
    <mergeCell ref="F52:F53"/>
    <mergeCell ref="G52:G53"/>
    <mergeCell ref="A1:G1"/>
    <mergeCell ref="A2:G2"/>
    <mergeCell ref="A32:A33"/>
    <mergeCell ref="B32:B33"/>
    <mergeCell ref="C32:C33"/>
    <mergeCell ref="D32:D33"/>
    <mergeCell ref="E32:E33"/>
    <mergeCell ref="A34:A35"/>
    <mergeCell ref="B34:B35"/>
    <mergeCell ref="C34:C35"/>
    <mergeCell ref="D34:D35"/>
    <mergeCell ref="E34:E35"/>
    <mergeCell ref="E36:E37"/>
    <mergeCell ref="A38:A39"/>
    <mergeCell ref="B38:B39"/>
    <mergeCell ref="C38:C39"/>
    <mergeCell ref="D38:D39"/>
    <mergeCell ref="E38:E39"/>
    <mergeCell ref="A36:A37"/>
    <mergeCell ref="B36:B37"/>
    <mergeCell ref="C36:C37"/>
    <mergeCell ref="D36:D37"/>
    <mergeCell ref="E40:E41"/>
    <mergeCell ref="A42:A43"/>
    <mergeCell ref="B42:B43"/>
    <mergeCell ref="C42:C43"/>
    <mergeCell ref="D42:D43"/>
    <mergeCell ref="E42:E43"/>
    <mergeCell ref="A40:A41"/>
    <mergeCell ref="B40:B41"/>
    <mergeCell ref="C40:C41"/>
    <mergeCell ref="D40:D41"/>
    <mergeCell ref="A44:A45"/>
    <mergeCell ref="B44:B45"/>
    <mergeCell ref="C44:C45"/>
    <mergeCell ref="D44:D45"/>
    <mergeCell ref="A46:A47"/>
    <mergeCell ref="B46:B47"/>
    <mergeCell ref="C46:C47"/>
    <mergeCell ref="D46:D47"/>
    <mergeCell ref="A48:A49"/>
    <mergeCell ref="B48:B49"/>
    <mergeCell ref="C48:C49"/>
    <mergeCell ref="D48:D49"/>
    <mergeCell ref="A50:A51"/>
    <mergeCell ref="B50:B51"/>
    <mergeCell ref="C50:C51"/>
    <mergeCell ref="D50:D51"/>
    <mergeCell ref="A52:A53"/>
    <mergeCell ref="B52:B53"/>
    <mergeCell ref="C52:C53"/>
    <mergeCell ref="D52:D53"/>
    <mergeCell ref="A54:A55"/>
    <mergeCell ref="B54:B55"/>
    <mergeCell ref="C54:C55"/>
    <mergeCell ref="D54:D55"/>
    <mergeCell ref="G58:G59"/>
    <mergeCell ref="A56:A57"/>
    <mergeCell ref="B56:B57"/>
    <mergeCell ref="C56:C57"/>
    <mergeCell ref="D56:D57"/>
    <mergeCell ref="F58:F59"/>
    <mergeCell ref="F54:F55"/>
    <mergeCell ref="G54:G55"/>
    <mergeCell ref="E56:E57"/>
    <mergeCell ref="F56:F57"/>
    <mergeCell ref="G56:G57"/>
    <mergeCell ref="E54:E55"/>
    <mergeCell ref="F60:F61"/>
    <mergeCell ref="G60:G61"/>
    <mergeCell ref="A58:A59"/>
    <mergeCell ref="B58:B59"/>
    <mergeCell ref="A60:A61"/>
    <mergeCell ref="B60:B61"/>
    <mergeCell ref="C60:C61"/>
    <mergeCell ref="D60:D61"/>
    <mergeCell ref="C58:C59"/>
    <mergeCell ref="D58:D59"/>
    <mergeCell ref="E52:E53"/>
    <mergeCell ref="G70:G71"/>
    <mergeCell ref="A70:A71"/>
    <mergeCell ref="B70:B71"/>
    <mergeCell ref="C70:C71"/>
    <mergeCell ref="A62:A63"/>
    <mergeCell ref="B62:B63"/>
    <mergeCell ref="C62:C63"/>
    <mergeCell ref="D62:D63"/>
    <mergeCell ref="D70:D71"/>
    <mergeCell ref="D3:E3"/>
    <mergeCell ref="E68:E69"/>
    <mergeCell ref="E70:E71"/>
    <mergeCell ref="E58:E59"/>
    <mergeCell ref="E60:E61"/>
    <mergeCell ref="E48:E49"/>
    <mergeCell ref="E50:E51"/>
    <mergeCell ref="E44:E45"/>
    <mergeCell ref="E46:E47"/>
    <mergeCell ref="E66:E67"/>
    <mergeCell ref="E72:E73"/>
    <mergeCell ref="F72:F73"/>
    <mergeCell ref="G72:G73"/>
    <mergeCell ref="E62:E63"/>
    <mergeCell ref="F62:F63"/>
    <mergeCell ref="G62:G63"/>
    <mergeCell ref="E64:E65"/>
    <mergeCell ref="F64:F65"/>
    <mergeCell ref="F70:F71"/>
    <mergeCell ref="G64:G65"/>
    <mergeCell ref="A72:A73"/>
    <mergeCell ref="B72:B73"/>
    <mergeCell ref="C72:C73"/>
    <mergeCell ref="D72:D73"/>
    <mergeCell ref="A74:A75"/>
    <mergeCell ref="B74:B75"/>
    <mergeCell ref="C74:C75"/>
    <mergeCell ref="D74:D75"/>
    <mergeCell ref="E74:E75"/>
    <mergeCell ref="F74:F75"/>
    <mergeCell ref="G74:G75"/>
    <mergeCell ref="A76:A77"/>
    <mergeCell ref="B76:B77"/>
    <mergeCell ref="C76:C77"/>
    <mergeCell ref="D76:D77"/>
    <mergeCell ref="E76:E77"/>
    <mergeCell ref="F76:F77"/>
    <mergeCell ref="G76:G77"/>
    <mergeCell ref="G78:G79"/>
    <mergeCell ref="A80:A81"/>
    <mergeCell ref="B80:B81"/>
    <mergeCell ref="C80:C81"/>
    <mergeCell ref="D80:D81"/>
    <mergeCell ref="E80:E81"/>
    <mergeCell ref="F80:F81"/>
    <mergeCell ref="G80:G81"/>
    <mergeCell ref="A78:A79"/>
    <mergeCell ref="B78:B79"/>
    <mergeCell ref="E78:E79"/>
    <mergeCell ref="F78:F79"/>
    <mergeCell ref="C78:C79"/>
    <mergeCell ref="D78:D79"/>
    <mergeCell ref="G82:G83"/>
    <mergeCell ref="A84:A85"/>
    <mergeCell ref="B84:B85"/>
    <mergeCell ref="C84:C85"/>
    <mergeCell ref="D84:D85"/>
    <mergeCell ref="E84:E85"/>
    <mergeCell ref="F84:F85"/>
    <mergeCell ref="G84:G85"/>
    <mergeCell ref="A82:A83"/>
    <mergeCell ref="B82:B83"/>
    <mergeCell ref="G86:G87"/>
    <mergeCell ref="A88:A89"/>
    <mergeCell ref="B88:B89"/>
    <mergeCell ref="C88:C89"/>
    <mergeCell ref="D88:D89"/>
    <mergeCell ref="E88:E89"/>
    <mergeCell ref="F88:F89"/>
    <mergeCell ref="G88:G89"/>
    <mergeCell ref="A86:A87"/>
    <mergeCell ref="B86:B87"/>
    <mergeCell ref="G90:G91"/>
    <mergeCell ref="A90:A91"/>
    <mergeCell ref="B90:B91"/>
    <mergeCell ref="C90:C91"/>
    <mergeCell ref="D90:D91"/>
    <mergeCell ref="E90:E91"/>
    <mergeCell ref="F90:F91"/>
    <mergeCell ref="C86:C87"/>
    <mergeCell ref="D86:D87"/>
    <mergeCell ref="E82:E83"/>
    <mergeCell ref="F82:F83"/>
    <mergeCell ref="C82:C83"/>
    <mergeCell ref="D82:D83"/>
    <mergeCell ref="E86:E87"/>
    <mergeCell ref="F86:F87"/>
    <mergeCell ref="F66:F67"/>
    <mergeCell ref="G66:G67"/>
    <mergeCell ref="A64:A65"/>
    <mergeCell ref="B64:B65"/>
    <mergeCell ref="A66:A67"/>
    <mergeCell ref="B66:B67"/>
    <mergeCell ref="C66:C67"/>
    <mergeCell ref="D66:D67"/>
    <mergeCell ref="C64:C65"/>
    <mergeCell ref="D64:D65"/>
    <mergeCell ref="F68:F69"/>
    <mergeCell ref="G68:G69"/>
    <mergeCell ref="A68:A69"/>
    <mergeCell ref="B68:B69"/>
    <mergeCell ref="C68:C69"/>
    <mergeCell ref="D68:D69"/>
  </mergeCells>
  <printOptions horizontalCentered="1"/>
  <pageMargins left="0" right="0" top="0" bottom="0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G132"/>
  <sheetViews>
    <sheetView workbookViewId="0" topLeftCell="A89">
      <selection activeCell="B5" sqref="B5:G94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6" max="6" width="8.57421875" style="0" customWidth="1"/>
    <col min="7" max="7" width="19.57421875" style="0" customWidth="1"/>
  </cols>
  <sheetData>
    <row r="1" spans="1:7" ht="29.25" customHeight="1">
      <c r="A1" s="160" t="str">
        <f>HYPERLINK('[1]реквизиты'!$A$11)</f>
        <v>ПРОТОКОЛ ВЗВЕШИВАНИЯ                                                                                                                                                          Чемпионат России по САМБО среди мужчин</v>
      </c>
      <c r="B1" s="160"/>
      <c r="C1" s="160"/>
      <c r="D1" s="160"/>
      <c r="E1" s="160"/>
      <c r="F1" s="160"/>
      <c r="G1" s="160"/>
    </row>
    <row r="2" spans="1:7" ht="14.25" customHeight="1">
      <c r="A2" s="161" t="str">
        <f>HYPERLINK('[1]реквизиты'!$A$15)</f>
        <v>13-16 марта 2008 г. г. Москва</v>
      </c>
      <c r="B2" s="161"/>
      <c r="C2" s="161"/>
      <c r="D2" s="161"/>
      <c r="E2" s="161"/>
      <c r="F2" s="161"/>
      <c r="G2" s="161"/>
    </row>
    <row r="3" spans="1:7" ht="12.75" customHeight="1">
      <c r="A3" s="149" t="s">
        <v>2</v>
      </c>
      <c r="B3" s="149" t="s">
        <v>3</v>
      </c>
      <c r="C3" s="149" t="s">
        <v>4</v>
      </c>
      <c r="D3" s="149" t="s">
        <v>5</v>
      </c>
      <c r="E3" s="149" t="s">
        <v>6</v>
      </c>
      <c r="F3" s="149" t="s">
        <v>10</v>
      </c>
      <c r="G3" s="149" t="s">
        <v>7</v>
      </c>
    </row>
    <row r="4" spans="1:7" ht="12.75">
      <c r="A4" s="150"/>
      <c r="B4" s="150"/>
      <c r="C4" s="150"/>
      <c r="D4" s="150"/>
      <c r="E4" s="150"/>
      <c r="F4" s="150"/>
      <c r="G4" s="150"/>
    </row>
    <row r="5" spans="1:7" ht="12.75" customHeight="1">
      <c r="A5" s="151" t="s">
        <v>31</v>
      </c>
      <c r="B5" s="153">
        <v>1</v>
      </c>
      <c r="C5" s="156" t="s">
        <v>103</v>
      </c>
      <c r="D5" s="158" t="s">
        <v>104</v>
      </c>
      <c r="E5" s="155" t="s">
        <v>105</v>
      </c>
      <c r="F5" s="152" t="s">
        <v>106</v>
      </c>
      <c r="G5" s="156" t="s">
        <v>107</v>
      </c>
    </row>
    <row r="6" spans="1:7" ht="12.75" customHeight="1">
      <c r="A6" s="151"/>
      <c r="B6" s="153"/>
      <c r="C6" s="156"/>
      <c r="D6" s="158"/>
      <c r="E6" s="155"/>
      <c r="F6" s="152"/>
      <c r="G6" s="142"/>
    </row>
    <row r="7" spans="1:7" ht="12.75" customHeight="1">
      <c r="A7" s="151" t="s">
        <v>32</v>
      </c>
      <c r="B7" s="153">
        <v>2</v>
      </c>
      <c r="C7" s="156" t="s">
        <v>280</v>
      </c>
      <c r="D7" s="157" t="s">
        <v>281</v>
      </c>
      <c r="E7" s="155" t="s">
        <v>282</v>
      </c>
      <c r="F7" s="152" t="s">
        <v>283</v>
      </c>
      <c r="G7" s="156" t="s">
        <v>284</v>
      </c>
    </row>
    <row r="8" spans="1:7" ht="12.75" customHeight="1">
      <c r="A8" s="151"/>
      <c r="B8" s="153"/>
      <c r="C8" s="156"/>
      <c r="D8" s="158"/>
      <c r="E8" s="155"/>
      <c r="F8" s="152"/>
      <c r="G8" s="142"/>
    </row>
    <row r="9" spans="1:7" ht="12.75" customHeight="1">
      <c r="A9" s="151" t="s">
        <v>33</v>
      </c>
      <c r="B9" s="153">
        <v>3</v>
      </c>
      <c r="C9" s="156" t="s">
        <v>98</v>
      </c>
      <c r="D9" s="157" t="s">
        <v>99</v>
      </c>
      <c r="E9" s="155" t="s">
        <v>100</v>
      </c>
      <c r="F9" s="152" t="s">
        <v>101</v>
      </c>
      <c r="G9" s="156" t="s">
        <v>102</v>
      </c>
    </row>
    <row r="10" spans="1:7" ht="15" customHeight="1">
      <c r="A10" s="151"/>
      <c r="B10" s="153"/>
      <c r="C10" s="156"/>
      <c r="D10" s="158"/>
      <c r="E10" s="155"/>
      <c r="F10" s="152"/>
      <c r="G10" s="142"/>
    </row>
    <row r="11" spans="1:7" ht="12.75" customHeight="1">
      <c r="A11" s="151" t="s">
        <v>34</v>
      </c>
      <c r="B11" s="153">
        <v>4</v>
      </c>
      <c r="C11" s="156" t="s">
        <v>298</v>
      </c>
      <c r="D11" s="157">
        <v>30302</v>
      </c>
      <c r="E11" s="155" t="s">
        <v>270</v>
      </c>
      <c r="F11" s="152"/>
      <c r="G11" s="156" t="s">
        <v>299</v>
      </c>
    </row>
    <row r="12" spans="1:7" ht="15" customHeight="1">
      <c r="A12" s="151"/>
      <c r="B12" s="153"/>
      <c r="C12" s="156"/>
      <c r="D12" s="158"/>
      <c r="E12" s="155"/>
      <c r="F12" s="152"/>
      <c r="G12" s="142"/>
    </row>
    <row r="13" spans="1:7" ht="15" customHeight="1">
      <c r="A13" s="151" t="s">
        <v>35</v>
      </c>
      <c r="B13" s="153">
        <v>5</v>
      </c>
      <c r="C13" s="156" t="s">
        <v>205</v>
      </c>
      <c r="D13" s="157" t="s">
        <v>206</v>
      </c>
      <c r="E13" s="155" t="s">
        <v>207</v>
      </c>
      <c r="F13" s="152" t="s">
        <v>208</v>
      </c>
      <c r="G13" s="156" t="s">
        <v>209</v>
      </c>
    </row>
    <row r="14" spans="1:7" ht="15.75" customHeight="1">
      <c r="A14" s="151"/>
      <c r="B14" s="153"/>
      <c r="C14" s="156"/>
      <c r="D14" s="158"/>
      <c r="E14" s="155"/>
      <c r="F14" s="152"/>
      <c r="G14" s="142"/>
    </row>
    <row r="15" spans="1:7" ht="12.75" customHeight="1">
      <c r="A15" s="151" t="s">
        <v>36</v>
      </c>
      <c r="B15" s="153">
        <v>6</v>
      </c>
      <c r="C15" s="156" t="s">
        <v>220</v>
      </c>
      <c r="D15" s="157" t="s">
        <v>221</v>
      </c>
      <c r="E15" s="155" t="s">
        <v>222</v>
      </c>
      <c r="F15" s="152" t="s">
        <v>223</v>
      </c>
      <c r="G15" s="156" t="s">
        <v>224</v>
      </c>
    </row>
    <row r="16" spans="1:7" ht="15" customHeight="1">
      <c r="A16" s="151"/>
      <c r="B16" s="153"/>
      <c r="C16" s="156"/>
      <c r="D16" s="158"/>
      <c r="E16" s="155"/>
      <c r="F16" s="152"/>
      <c r="G16" s="142"/>
    </row>
    <row r="17" spans="1:7" ht="12.75" customHeight="1">
      <c r="A17" s="151" t="s">
        <v>37</v>
      </c>
      <c r="B17" s="153">
        <v>7</v>
      </c>
      <c r="C17" s="156" t="s">
        <v>182</v>
      </c>
      <c r="D17" s="157" t="s">
        <v>183</v>
      </c>
      <c r="E17" s="155" t="s">
        <v>175</v>
      </c>
      <c r="F17" s="152" t="s">
        <v>184</v>
      </c>
      <c r="G17" s="156" t="s">
        <v>177</v>
      </c>
    </row>
    <row r="18" spans="1:7" ht="15" customHeight="1">
      <c r="A18" s="151"/>
      <c r="B18" s="153"/>
      <c r="C18" s="156"/>
      <c r="D18" s="158"/>
      <c r="E18" s="155"/>
      <c r="F18" s="152"/>
      <c r="G18" s="142"/>
    </row>
    <row r="19" spans="1:7" ht="12.75" customHeight="1">
      <c r="A19" s="151" t="s">
        <v>38</v>
      </c>
      <c r="B19" s="153">
        <v>8</v>
      </c>
      <c r="C19" s="156" t="s">
        <v>113</v>
      </c>
      <c r="D19" s="157" t="s">
        <v>114</v>
      </c>
      <c r="E19" s="155" t="s">
        <v>115</v>
      </c>
      <c r="F19" s="152" t="s">
        <v>116</v>
      </c>
      <c r="G19" s="142" t="s">
        <v>117</v>
      </c>
    </row>
    <row r="20" spans="1:7" ht="15" customHeight="1">
      <c r="A20" s="151"/>
      <c r="B20" s="153"/>
      <c r="C20" s="156"/>
      <c r="D20" s="158"/>
      <c r="E20" s="155"/>
      <c r="F20" s="152"/>
      <c r="G20" s="143"/>
    </row>
    <row r="21" spans="1:7" ht="12.75" customHeight="1">
      <c r="A21" s="151" t="s">
        <v>39</v>
      </c>
      <c r="B21" s="153">
        <v>9</v>
      </c>
      <c r="C21" s="156" t="s">
        <v>163</v>
      </c>
      <c r="D21" s="157" t="s">
        <v>164</v>
      </c>
      <c r="E21" s="155" t="s">
        <v>165</v>
      </c>
      <c r="F21" s="152" t="s">
        <v>166</v>
      </c>
      <c r="G21" s="142" t="s">
        <v>167</v>
      </c>
    </row>
    <row r="22" spans="1:7" ht="15" customHeight="1">
      <c r="A22" s="151"/>
      <c r="B22" s="153"/>
      <c r="C22" s="156"/>
      <c r="D22" s="158"/>
      <c r="E22" s="155"/>
      <c r="F22" s="152"/>
      <c r="G22" s="143"/>
    </row>
    <row r="23" spans="1:7" ht="12.75" customHeight="1">
      <c r="A23" s="151" t="s">
        <v>40</v>
      </c>
      <c r="B23" s="153">
        <v>10</v>
      </c>
      <c r="C23" s="156" t="s">
        <v>249</v>
      </c>
      <c r="D23" s="157" t="s">
        <v>250</v>
      </c>
      <c r="E23" s="155" t="s">
        <v>251</v>
      </c>
      <c r="F23" s="152" t="s">
        <v>252</v>
      </c>
      <c r="G23" s="142" t="s">
        <v>253</v>
      </c>
    </row>
    <row r="24" spans="1:7" ht="15" customHeight="1">
      <c r="A24" s="151"/>
      <c r="B24" s="153"/>
      <c r="C24" s="156"/>
      <c r="D24" s="158"/>
      <c r="E24" s="155"/>
      <c r="F24" s="152"/>
      <c r="G24" s="143"/>
    </row>
    <row r="25" spans="1:7" ht="12.75" customHeight="1">
      <c r="A25" s="151" t="s">
        <v>41</v>
      </c>
      <c r="B25" s="153">
        <v>11</v>
      </c>
      <c r="C25" s="156" t="s">
        <v>303</v>
      </c>
      <c r="D25" s="157" t="s">
        <v>235</v>
      </c>
      <c r="E25" s="155" t="s">
        <v>236</v>
      </c>
      <c r="F25" s="152" t="s">
        <v>237</v>
      </c>
      <c r="G25" s="142" t="s">
        <v>238</v>
      </c>
    </row>
    <row r="26" spans="1:7" ht="15" customHeight="1">
      <c r="A26" s="151"/>
      <c r="B26" s="153"/>
      <c r="C26" s="156"/>
      <c r="D26" s="158"/>
      <c r="E26" s="155"/>
      <c r="F26" s="152"/>
      <c r="G26" s="143"/>
    </row>
    <row r="27" spans="1:7" ht="12.75" customHeight="1">
      <c r="A27" s="151" t="s">
        <v>42</v>
      </c>
      <c r="B27" s="153">
        <v>12</v>
      </c>
      <c r="C27" s="156" t="s">
        <v>200</v>
      </c>
      <c r="D27" s="157" t="s">
        <v>201</v>
      </c>
      <c r="E27" s="155" t="s">
        <v>202</v>
      </c>
      <c r="F27" s="152" t="s">
        <v>203</v>
      </c>
      <c r="G27" s="156" t="s">
        <v>204</v>
      </c>
    </row>
    <row r="28" spans="1:7" ht="15" customHeight="1">
      <c r="A28" s="151"/>
      <c r="B28" s="153"/>
      <c r="C28" s="156"/>
      <c r="D28" s="158"/>
      <c r="E28" s="155"/>
      <c r="F28" s="152"/>
      <c r="G28" s="142"/>
    </row>
    <row r="29" spans="1:7" ht="12.75" customHeight="1">
      <c r="A29" s="151" t="s">
        <v>43</v>
      </c>
      <c r="B29" s="162">
        <v>13</v>
      </c>
      <c r="C29" s="156" t="s">
        <v>304</v>
      </c>
      <c r="D29" s="157" t="s">
        <v>264</v>
      </c>
      <c r="E29" s="155" t="s">
        <v>265</v>
      </c>
      <c r="F29" s="152" t="s">
        <v>266</v>
      </c>
      <c r="G29" s="156" t="s">
        <v>267</v>
      </c>
    </row>
    <row r="30" spans="1:7" ht="15" customHeight="1">
      <c r="A30" s="151"/>
      <c r="B30" s="162"/>
      <c r="C30" s="156"/>
      <c r="D30" s="158"/>
      <c r="E30" s="155"/>
      <c r="F30" s="152"/>
      <c r="G30" s="142"/>
    </row>
    <row r="31" spans="1:7" ht="15.75" customHeight="1">
      <c r="A31" s="151" t="s">
        <v>44</v>
      </c>
      <c r="B31" s="153">
        <v>14</v>
      </c>
      <c r="C31" s="156" t="s">
        <v>210</v>
      </c>
      <c r="D31" s="157" t="s">
        <v>211</v>
      </c>
      <c r="E31" s="155" t="s">
        <v>212</v>
      </c>
      <c r="F31" s="152" t="s">
        <v>213</v>
      </c>
      <c r="G31" s="156" t="s">
        <v>214</v>
      </c>
    </row>
    <row r="32" spans="1:7" ht="15" customHeight="1">
      <c r="A32" s="151"/>
      <c r="B32" s="153"/>
      <c r="C32" s="156"/>
      <c r="D32" s="158"/>
      <c r="E32" s="155"/>
      <c r="F32" s="152"/>
      <c r="G32" s="142"/>
    </row>
    <row r="33" spans="1:7" ht="12.75" customHeight="1">
      <c r="A33" s="151" t="s">
        <v>45</v>
      </c>
      <c r="B33" s="153">
        <v>15</v>
      </c>
      <c r="C33" s="156" t="s">
        <v>254</v>
      </c>
      <c r="D33" s="157" t="s">
        <v>255</v>
      </c>
      <c r="E33" s="155" t="s">
        <v>256</v>
      </c>
      <c r="F33" s="152" t="s">
        <v>257</v>
      </c>
      <c r="G33" s="156" t="s">
        <v>258</v>
      </c>
    </row>
    <row r="34" spans="1:7" ht="15" customHeight="1">
      <c r="A34" s="151"/>
      <c r="B34" s="153"/>
      <c r="C34" s="156"/>
      <c r="D34" s="158"/>
      <c r="E34" s="155"/>
      <c r="F34" s="152"/>
      <c r="G34" s="142"/>
    </row>
    <row r="35" spans="1:7" ht="12.75" customHeight="1">
      <c r="A35" s="151" t="s">
        <v>46</v>
      </c>
      <c r="B35" s="153">
        <v>16</v>
      </c>
      <c r="C35" s="156" t="s">
        <v>259</v>
      </c>
      <c r="D35" s="157" t="s">
        <v>260</v>
      </c>
      <c r="E35" s="155" t="s">
        <v>261</v>
      </c>
      <c r="F35" s="152" t="s">
        <v>262</v>
      </c>
      <c r="G35" s="156" t="s">
        <v>263</v>
      </c>
    </row>
    <row r="36" spans="1:7" ht="15" customHeight="1">
      <c r="A36" s="151"/>
      <c r="B36" s="153"/>
      <c r="C36" s="156"/>
      <c r="D36" s="158"/>
      <c r="E36" s="155"/>
      <c r="F36" s="152"/>
      <c r="G36" s="142"/>
    </row>
    <row r="37" spans="1:7" ht="12.75" customHeight="1">
      <c r="A37" s="151" t="s">
        <v>47</v>
      </c>
      <c r="B37" s="153">
        <v>17</v>
      </c>
      <c r="C37" s="156" t="s">
        <v>239</v>
      </c>
      <c r="D37" s="157" t="s">
        <v>240</v>
      </c>
      <c r="E37" s="155" t="s">
        <v>241</v>
      </c>
      <c r="F37" s="152" t="s">
        <v>242</v>
      </c>
      <c r="G37" s="156" t="s">
        <v>243</v>
      </c>
    </row>
    <row r="38" spans="1:7" ht="15" customHeight="1">
      <c r="A38" s="151"/>
      <c r="B38" s="153"/>
      <c r="C38" s="156"/>
      <c r="D38" s="158"/>
      <c r="E38" s="155"/>
      <c r="F38" s="152"/>
      <c r="G38" s="142"/>
    </row>
    <row r="39" spans="1:7" ht="15.75" customHeight="1">
      <c r="A39" s="151" t="s">
        <v>48</v>
      </c>
      <c r="B39" s="153">
        <v>18</v>
      </c>
      <c r="C39" s="156" t="s">
        <v>133</v>
      </c>
      <c r="D39" s="157" t="s">
        <v>134</v>
      </c>
      <c r="E39" s="155" t="s">
        <v>135</v>
      </c>
      <c r="F39" s="152" t="s">
        <v>136</v>
      </c>
      <c r="G39" s="156" t="s">
        <v>137</v>
      </c>
    </row>
    <row r="40" spans="1:7" ht="12.75" customHeight="1">
      <c r="A40" s="151"/>
      <c r="B40" s="153"/>
      <c r="C40" s="156"/>
      <c r="D40" s="158"/>
      <c r="E40" s="155"/>
      <c r="F40" s="152"/>
      <c r="G40" s="142"/>
    </row>
    <row r="41" spans="1:7" ht="12.75" customHeight="1">
      <c r="A41" s="151" t="s">
        <v>49</v>
      </c>
      <c r="B41" s="153">
        <v>19</v>
      </c>
      <c r="C41" s="156" t="s">
        <v>108</v>
      </c>
      <c r="D41" s="158" t="s">
        <v>109</v>
      </c>
      <c r="E41" s="155" t="s">
        <v>110</v>
      </c>
      <c r="F41" s="152" t="s">
        <v>111</v>
      </c>
      <c r="G41" s="156" t="s">
        <v>112</v>
      </c>
    </row>
    <row r="42" spans="1:7" ht="12.75" customHeight="1">
      <c r="A42" s="151"/>
      <c r="B42" s="153"/>
      <c r="C42" s="156"/>
      <c r="D42" s="158"/>
      <c r="E42" s="155"/>
      <c r="F42" s="152"/>
      <c r="G42" s="156"/>
    </row>
    <row r="43" spans="1:7" ht="12.75" customHeight="1">
      <c r="A43" s="151" t="s">
        <v>50</v>
      </c>
      <c r="B43" s="153">
        <v>20</v>
      </c>
      <c r="C43" s="156" t="s">
        <v>225</v>
      </c>
      <c r="D43" s="157" t="s">
        <v>226</v>
      </c>
      <c r="E43" s="155" t="s">
        <v>227</v>
      </c>
      <c r="F43" s="152" t="s">
        <v>228</v>
      </c>
      <c r="G43" s="156" t="s">
        <v>229</v>
      </c>
    </row>
    <row r="44" spans="1:7" ht="12.75" customHeight="1">
      <c r="A44" s="151"/>
      <c r="B44" s="153"/>
      <c r="C44" s="156"/>
      <c r="D44" s="158"/>
      <c r="E44" s="155"/>
      <c r="F44" s="152"/>
      <c r="G44" s="142"/>
    </row>
    <row r="45" spans="1:7" ht="12.75" customHeight="1">
      <c r="A45" s="151" t="s">
        <v>51</v>
      </c>
      <c r="B45" s="153">
        <v>21</v>
      </c>
      <c r="C45" s="156" t="s">
        <v>149</v>
      </c>
      <c r="D45" s="157" t="s">
        <v>150</v>
      </c>
      <c r="E45" s="155" t="s">
        <v>151</v>
      </c>
      <c r="F45" s="152" t="s">
        <v>152</v>
      </c>
      <c r="G45" s="156" t="s">
        <v>153</v>
      </c>
    </row>
    <row r="46" spans="1:7" ht="12.75" customHeight="1">
      <c r="A46" s="151"/>
      <c r="B46" s="153"/>
      <c r="C46" s="156"/>
      <c r="D46" s="158"/>
      <c r="E46" s="155"/>
      <c r="F46" s="152"/>
      <c r="G46" s="142"/>
    </row>
    <row r="47" spans="1:7" ht="12.75" customHeight="1">
      <c r="A47" s="151" t="s">
        <v>52</v>
      </c>
      <c r="B47" s="153">
        <v>22</v>
      </c>
      <c r="C47" s="156" t="s">
        <v>178</v>
      </c>
      <c r="D47" s="157" t="s">
        <v>179</v>
      </c>
      <c r="E47" s="155" t="s">
        <v>180</v>
      </c>
      <c r="F47" s="152" t="s">
        <v>181</v>
      </c>
      <c r="G47" s="156" t="s">
        <v>177</v>
      </c>
    </row>
    <row r="48" spans="1:7" ht="12.75" customHeight="1">
      <c r="A48" s="151"/>
      <c r="B48" s="153"/>
      <c r="C48" s="156"/>
      <c r="D48" s="158"/>
      <c r="E48" s="155"/>
      <c r="F48" s="152"/>
      <c r="G48" s="142"/>
    </row>
    <row r="49" spans="1:7" ht="12.75" customHeight="1">
      <c r="A49" s="151" t="s">
        <v>53</v>
      </c>
      <c r="B49" s="153">
        <v>23</v>
      </c>
      <c r="C49" s="156" t="s">
        <v>190</v>
      </c>
      <c r="D49" s="157" t="s">
        <v>191</v>
      </c>
      <c r="E49" s="155" t="s">
        <v>192</v>
      </c>
      <c r="F49" s="152" t="s">
        <v>193</v>
      </c>
      <c r="G49" s="156" t="s">
        <v>194</v>
      </c>
    </row>
    <row r="50" spans="1:7" ht="12.75" customHeight="1">
      <c r="A50" s="151"/>
      <c r="B50" s="153"/>
      <c r="C50" s="156"/>
      <c r="D50" s="158"/>
      <c r="E50" s="155"/>
      <c r="F50" s="152"/>
      <c r="G50" s="142"/>
    </row>
    <row r="51" spans="1:7" ht="12.75" customHeight="1">
      <c r="A51" s="151" t="s">
        <v>54</v>
      </c>
      <c r="B51" s="153">
        <v>24</v>
      </c>
      <c r="C51" s="156" t="s">
        <v>276</v>
      </c>
      <c r="D51" s="157" t="s">
        <v>277</v>
      </c>
      <c r="E51" s="155" t="s">
        <v>278</v>
      </c>
      <c r="F51" s="152" t="s">
        <v>279</v>
      </c>
      <c r="G51" s="156" t="s">
        <v>272</v>
      </c>
    </row>
    <row r="52" spans="1:7" ht="12.75" customHeight="1">
      <c r="A52" s="151"/>
      <c r="B52" s="153"/>
      <c r="C52" s="156"/>
      <c r="D52" s="158"/>
      <c r="E52" s="155"/>
      <c r="F52" s="152"/>
      <c r="G52" s="142"/>
    </row>
    <row r="53" spans="1:7" ht="12.75" customHeight="1">
      <c r="A53" s="151" t="s">
        <v>55</v>
      </c>
      <c r="B53" s="153">
        <v>25</v>
      </c>
      <c r="C53" s="156" t="s">
        <v>118</v>
      </c>
      <c r="D53" s="158" t="s">
        <v>119</v>
      </c>
      <c r="E53" s="155" t="s">
        <v>120</v>
      </c>
      <c r="F53" s="152" t="s">
        <v>121</v>
      </c>
      <c r="G53" s="156" t="s">
        <v>122</v>
      </c>
    </row>
    <row r="54" spans="1:7" ht="12.75" customHeight="1">
      <c r="A54" s="151"/>
      <c r="B54" s="153"/>
      <c r="C54" s="156"/>
      <c r="D54" s="158"/>
      <c r="E54" s="155"/>
      <c r="F54" s="152"/>
      <c r="G54" s="142"/>
    </row>
    <row r="55" spans="1:7" ht="12.75" customHeight="1">
      <c r="A55" s="151" t="s">
        <v>56</v>
      </c>
      <c r="B55" s="153">
        <v>26</v>
      </c>
      <c r="C55" s="156" t="s">
        <v>230</v>
      </c>
      <c r="D55" s="157" t="s">
        <v>231</v>
      </c>
      <c r="E55" s="155" t="s">
        <v>232</v>
      </c>
      <c r="F55" s="152" t="s">
        <v>233</v>
      </c>
      <c r="G55" s="156" t="s">
        <v>234</v>
      </c>
    </row>
    <row r="56" spans="1:7" ht="12.75" customHeight="1">
      <c r="A56" s="151"/>
      <c r="B56" s="153"/>
      <c r="C56" s="156"/>
      <c r="D56" s="158"/>
      <c r="E56" s="155"/>
      <c r="F56" s="152"/>
      <c r="G56" s="142"/>
    </row>
    <row r="57" spans="1:7" ht="12.75" customHeight="1">
      <c r="A57" s="151" t="s">
        <v>57</v>
      </c>
      <c r="B57" s="153">
        <v>27</v>
      </c>
      <c r="C57" s="156" t="s">
        <v>144</v>
      </c>
      <c r="D57" s="157" t="s">
        <v>145</v>
      </c>
      <c r="E57" s="155" t="s">
        <v>146</v>
      </c>
      <c r="F57" s="152" t="s">
        <v>147</v>
      </c>
      <c r="G57" s="156" t="s">
        <v>148</v>
      </c>
    </row>
    <row r="58" spans="1:7" ht="12.75" customHeight="1">
      <c r="A58" s="151"/>
      <c r="B58" s="153"/>
      <c r="C58" s="156"/>
      <c r="D58" s="158"/>
      <c r="E58" s="155"/>
      <c r="F58" s="152"/>
      <c r="G58" s="142"/>
    </row>
    <row r="59" spans="1:7" ht="12.75" customHeight="1">
      <c r="A59" s="151" t="s">
        <v>58</v>
      </c>
      <c r="B59" s="153">
        <v>28</v>
      </c>
      <c r="C59" s="156" t="s">
        <v>244</v>
      </c>
      <c r="D59" s="157" t="s">
        <v>245</v>
      </c>
      <c r="E59" s="155" t="s">
        <v>246</v>
      </c>
      <c r="F59" s="152" t="s">
        <v>247</v>
      </c>
      <c r="G59" s="156" t="s">
        <v>248</v>
      </c>
    </row>
    <row r="60" spans="1:7" ht="12.75" customHeight="1">
      <c r="A60" s="151"/>
      <c r="B60" s="153"/>
      <c r="C60" s="156"/>
      <c r="D60" s="158"/>
      <c r="E60" s="155"/>
      <c r="F60" s="152"/>
      <c r="G60" s="142"/>
    </row>
    <row r="61" spans="1:7" ht="12.75" customHeight="1">
      <c r="A61" s="151" t="s">
        <v>59</v>
      </c>
      <c r="B61" s="153">
        <v>29</v>
      </c>
      <c r="C61" s="156" t="s">
        <v>138</v>
      </c>
      <c r="D61" s="157" t="s">
        <v>139</v>
      </c>
      <c r="E61" s="155" t="s">
        <v>135</v>
      </c>
      <c r="F61" s="152" t="s">
        <v>140</v>
      </c>
      <c r="G61" s="156" t="s">
        <v>137</v>
      </c>
    </row>
    <row r="62" spans="1:7" ht="12.75" customHeight="1">
      <c r="A62" s="151"/>
      <c r="B62" s="153"/>
      <c r="C62" s="156"/>
      <c r="D62" s="158"/>
      <c r="E62" s="155"/>
      <c r="F62" s="152"/>
      <c r="G62" s="142"/>
    </row>
    <row r="63" spans="1:7" ht="12.75" customHeight="1">
      <c r="A63" s="151" t="s">
        <v>60</v>
      </c>
      <c r="B63" s="153">
        <v>30</v>
      </c>
      <c r="C63" s="156" t="s">
        <v>158</v>
      </c>
      <c r="D63" s="157" t="s">
        <v>159</v>
      </c>
      <c r="E63" s="155" t="s">
        <v>160</v>
      </c>
      <c r="F63" s="152" t="s">
        <v>161</v>
      </c>
      <c r="G63" s="156" t="s">
        <v>162</v>
      </c>
    </row>
    <row r="64" spans="1:7" ht="12.75" customHeight="1">
      <c r="A64" s="151"/>
      <c r="B64" s="153"/>
      <c r="C64" s="156"/>
      <c r="D64" s="158"/>
      <c r="E64" s="155"/>
      <c r="F64" s="152"/>
      <c r="G64" s="142"/>
    </row>
    <row r="65" spans="1:7" ht="12.75" customHeight="1">
      <c r="A65" s="151" t="s">
        <v>61</v>
      </c>
      <c r="B65" s="153">
        <v>31</v>
      </c>
      <c r="C65" s="156" t="s">
        <v>195</v>
      </c>
      <c r="D65" s="157" t="s">
        <v>196</v>
      </c>
      <c r="E65" s="155" t="s">
        <v>197</v>
      </c>
      <c r="F65" s="152" t="s">
        <v>198</v>
      </c>
      <c r="G65" s="156" t="s">
        <v>199</v>
      </c>
    </row>
    <row r="66" spans="1:7" ht="12.75" customHeight="1">
      <c r="A66" s="151"/>
      <c r="B66" s="153"/>
      <c r="C66" s="156"/>
      <c r="D66" s="158"/>
      <c r="E66" s="155"/>
      <c r="F66" s="152"/>
      <c r="G66" s="142"/>
    </row>
    <row r="67" spans="1:7" ht="12.75" customHeight="1">
      <c r="A67" s="151" t="s">
        <v>62</v>
      </c>
      <c r="B67" s="153">
        <v>32</v>
      </c>
      <c r="C67" s="156" t="s">
        <v>285</v>
      </c>
      <c r="D67" s="157" t="s">
        <v>286</v>
      </c>
      <c r="E67" s="155" t="s">
        <v>287</v>
      </c>
      <c r="F67" s="152" t="s">
        <v>288</v>
      </c>
      <c r="G67" s="156" t="s">
        <v>289</v>
      </c>
    </row>
    <row r="68" spans="1:7" ht="12.75" customHeight="1">
      <c r="A68" s="151"/>
      <c r="B68" s="153"/>
      <c r="C68" s="156"/>
      <c r="D68" s="158"/>
      <c r="E68" s="155"/>
      <c r="F68" s="152"/>
      <c r="G68" s="142"/>
    </row>
    <row r="69" spans="1:7" ht="12.75" customHeight="1">
      <c r="A69" s="151" t="s">
        <v>63</v>
      </c>
      <c r="B69" s="153">
        <v>33</v>
      </c>
      <c r="C69" s="156" t="s">
        <v>173</v>
      </c>
      <c r="D69" s="157" t="s">
        <v>174</v>
      </c>
      <c r="E69" s="155" t="s">
        <v>175</v>
      </c>
      <c r="F69" s="152" t="s">
        <v>176</v>
      </c>
      <c r="G69" s="156" t="s">
        <v>177</v>
      </c>
    </row>
    <row r="70" spans="1:7" ht="12.75" customHeight="1">
      <c r="A70" s="151"/>
      <c r="B70" s="153"/>
      <c r="C70" s="156"/>
      <c r="D70" s="158"/>
      <c r="E70" s="155"/>
      <c r="F70" s="152"/>
      <c r="G70" s="142"/>
    </row>
    <row r="71" spans="1:7" ht="12.75" customHeight="1">
      <c r="A71" s="151" t="s">
        <v>64</v>
      </c>
      <c r="B71" s="153">
        <v>34</v>
      </c>
      <c r="C71" s="156" t="s">
        <v>128</v>
      </c>
      <c r="D71" s="158" t="s">
        <v>129</v>
      </c>
      <c r="E71" s="155" t="s">
        <v>130</v>
      </c>
      <c r="F71" s="152" t="s">
        <v>131</v>
      </c>
      <c r="G71" s="156" t="s">
        <v>132</v>
      </c>
    </row>
    <row r="72" spans="1:7" ht="12.75" customHeight="1">
      <c r="A72" s="151"/>
      <c r="B72" s="153"/>
      <c r="C72" s="156"/>
      <c r="D72" s="158"/>
      <c r="E72" s="155"/>
      <c r="F72" s="152"/>
      <c r="G72" s="142"/>
    </row>
    <row r="73" spans="1:7" ht="12.75" customHeight="1">
      <c r="A73" s="151" t="s">
        <v>65</v>
      </c>
      <c r="B73" s="153">
        <v>35</v>
      </c>
      <c r="C73" s="156" t="s">
        <v>273</v>
      </c>
      <c r="D73" s="157" t="s">
        <v>274</v>
      </c>
      <c r="E73" s="155" t="s">
        <v>270</v>
      </c>
      <c r="F73" s="152" t="s">
        <v>275</v>
      </c>
      <c r="G73" s="156" t="s">
        <v>272</v>
      </c>
    </row>
    <row r="74" spans="1:7" ht="12.75" customHeight="1">
      <c r="A74" s="151"/>
      <c r="B74" s="153"/>
      <c r="C74" s="156"/>
      <c r="D74" s="158"/>
      <c r="E74" s="155"/>
      <c r="F74" s="152"/>
      <c r="G74" s="142"/>
    </row>
    <row r="75" spans="1:7" ht="12.75" customHeight="1">
      <c r="A75" s="151" t="s">
        <v>66</v>
      </c>
      <c r="B75" s="153">
        <v>36</v>
      </c>
      <c r="C75" s="156" t="s">
        <v>154</v>
      </c>
      <c r="D75" s="157" t="s">
        <v>155</v>
      </c>
      <c r="E75" s="155" t="s">
        <v>156</v>
      </c>
      <c r="F75" s="152"/>
      <c r="G75" s="156" t="s">
        <v>157</v>
      </c>
    </row>
    <row r="76" spans="1:7" ht="12.75" customHeight="1">
      <c r="A76" s="151"/>
      <c r="B76" s="153"/>
      <c r="C76" s="156"/>
      <c r="D76" s="158"/>
      <c r="E76" s="155"/>
      <c r="F76" s="152"/>
      <c r="G76" s="142"/>
    </row>
    <row r="77" spans="1:7" ht="12.75" customHeight="1">
      <c r="A77" s="151" t="s">
        <v>67</v>
      </c>
      <c r="B77" s="153">
        <v>37</v>
      </c>
      <c r="C77" s="156" t="s">
        <v>215</v>
      </c>
      <c r="D77" s="157" t="s">
        <v>216</v>
      </c>
      <c r="E77" s="155" t="s">
        <v>217</v>
      </c>
      <c r="F77" s="152" t="s">
        <v>218</v>
      </c>
      <c r="G77" s="156" t="s">
        <v>219</v>
      </c>
    </row>
    <row r="78" spans="1:7" ht="12.75" customHeight="1">
      <c r="A78" s="151"/>
      <c r="B78" s="153"/>
      <c r="C78" s="156"/>
      <c r="D78" s="158"/>
      <c r="E78" s="155"/>
      <c r="F78" s="152"/>
      <c r="G78" s="142"/>
    </row>
    <row r="79" spans="1:7" ht="12.75" customHeight="1">
      <c r="A79" s="151" t="s">
        <v>68</v>
      </c>
      <c r="B79" s="153">
        <v>38</v>
      </c>
      <c r="C79" s="156" t="s">
        <v>294</v>
      </c>
      <c r="D79" s="157" t="s">
        <v>295</v>
      </c>
      <c r="E79" s="155" t="s">
        <v>270</v>
      </c>
      <c r="F79" s="152" t="s">
        <v>296</v>
      </c>
      <c r="G79" s="156" t="s">
        <v>297</v>
      </c>
    </row>
    <row r="80" spans="1:7" ht="12.75" customHeight="1">
      <c r="A80" s="151"/>
      <c r="B80" s="153"/>
      <c r="C80" s="156"/>
      <c r="D80" s="158"/>
      <c r="E80" s="155"/>
      <c r="F80" s="152"/>
      <c r="G80" s="142"/>
    </row>
    <row r="81" spans="1:7" ht="12.75" customHeight="1">
      <c r="A81" s="151" t="s">
        <v>69</v>
      </c>
      <c r="B81" s="153">
        <v>39</v>
      </c>
      <c r="C81" s="156" t="s">
        <v>141</v>
      </c>
      <c r="D81" s="157" t="s">
        <v>142</v>
      </c>
      <c r="E81" s="155" t="s">
        <v>135</v>
      </c>
      <c r="F81" s="152" t="s">
        <v>143</v>
      </c>
      <c r="G81" s="156" t="s">
        <v>137</v>
      </c>
    </row>
    <row r="82" spans="1:7" ht="12.75" customHeight="1">
      <c r="A82" s="151"/>
      <c r="B82" s="153"/>
      <c r="C82" s="156"/>
      <c r="D82" s="158"/>
      <c r="E82" s="155"/>
      <c r="F82" s="152"/>
      <c r="G82" s="142"/>
    </row>
    <row r="83" spans="1:7" ht="12.75" customHeight="1">
      <c r="A83" s="151" t="s">
        <v>70</v>
      </c>
      <c r="B83" s="153">
        <v>40</v>
      </c>
      <c r="C83" s="156" t="s">
        <v>123</v>
      </c>
      <c r="D83" s="158" t="s">
        <v>124</v>
      </c>
      <c r="E83" s="155" t="s">
        <v>125</v>
      </c>
      <c r="F83" s="152" t="s">
        <v>126</v>
      </c>
      <c r="G83" s="156" t="s">
        <v>127</v>
      </c>
    </row>
    <row r="84" spans="1:7" ht="12.75" customHeight="1">
      <c r="A84" s="151"/>
      <c r="B84" s="153"/>
      <c r="C84" s="156"/>
      <c r="D84" s="158"/>
      <c r="E84" s="155"/>
      <c r="F84" s="152"/>
      <c r="G84" s="142"/>
    </row>
    <row r="85" spans="1:7" ht="12.75" customHeight="1">
      <c r="A85" s="151" t="s">
        <v>71</v>
      </c>
      <c r="B85" s="153">
        <v>41</v>
      </c>
      <c r="C85" s="156" t="s">
        <v>268</v>
      </c>
      <c r="D85" s="157" t="s">
        <v>269</v>
      </c>
      <c r="E85" s="155" t="s">
        <v>270</v>
      </c>
      <c r="F85" s="152" t="s">
        <v>271</v>
      </c>
      <c r="G85" s="156" t="s">
        <v>272</v>
      </c>
    </row>
    <row r="86" spans="1:7" ht="12.75" customHeight="1">
      <c r="A86" s="151"/>
      <c r="B86" s="153"/>
      <c r="C86" s="156"/>
      <c r="D86" s="158"/>
      <c r="E86" s="155"/>
      <c r="F86" s="152"/>
      <c r="G86" s="142"/>
    </row>
    <row r="87" spans="1:7" ht="12.75" customHeight="1">
      <c r="A87" s="151" t="s">
        <v>72</v>
      </c>
      <c r="B87" s="153">
        <v>42</v>
      </c>
      <c r="C87" s="156" t="s">
        <v>290</v>
      </c>
      <c r="D87" s="157" t="s">
        <v>291</v>
      </c>
      <c r="E87" s="155" t="s">
        <v>270</v>
      </c>
      <c r="F87" s="152" t="s">
        <v>292</v>
      </c>
      <c r="G87" s="156" t="s">
        <v>293</v>
      </c>
    </row>
    <row r="88" spans="1:7" ht="12.75" customHeight="1">
      <c r="A88" s="151"/>
      <c r="B88" s="153"/>
      <c r="C88" s="156"/>
      <c r="D88" s="158"/>
      <c r="E88" s="155"/>
      <c r="F88" s="152"/>
      <c r="G88" s="142"/>
    </row>
    <row r="89" spans="1:7" ht="12.75" customHeight="1">
      <c r="A89" s="151" t="s">
        <v>73</v>
      </c>
      <c r="B89" s="153">
        <v>43</v>
      </c>
      <c r="C89" s="156" t="s">
        <v>168</v>
      </c>
      <c r="D89" s="157" t="s">
        <v>169</v>
      </c>
      <c r="E89" s="155" t="s">
        <v>170</v>
      </c>
      <c r="F89" s="152" t="s">
        <v>171</v>
      </c>
      <c r="G89" s="154" t="s">
        <v>172</v>
      </c>
    </row>
    <row r="90" spans="1:7" ht="12.75" customHeight="1">
      <c r="A90" s="151"/>
      <c r="B90" s="153"/>
      <c r="C90" s="156"/>
      <c r="D90" s="158"/>
      <c r="E90" s="155"/>
      <c r="F90" s="152"/>
      <c r="G90" s="159"/>
    </row>
    <row r="91" spans="1:7" ht="12.75" customHeight="1">
      <c r="A91" s="151" t="s">
        <v>74</v>
      </c>
      <c r="B91" s="153">
        <v>44</v>
      </c>
      <c r="C91" s="156" t="s">
        <v>185</v>
      </c>
      <c r="D91" s="157" t="s">
        <v>186</v>
      </c>
      <c r="E91" s="155" t="s">
        <v>187</v>
      </c>
      <c r="F91" s="152" t="s">
        <v>188</v>
      </c>
      <c r="G91" s="156" t="s">
        <v>189</v>
      </c>
    </row>
    <row r="92" spans="1:7" ht="12.75" customHeight="1">
      <c r="A92" s="151"/>
      <c r="B92" s="153"/>
      <c r="C92" s="156"/>
      <c r="D92" s="158"/>
      <c r="E92" s="155"/>
      <c r="F92" s="152"/>
      <c r="G92" s="142"/>
    </row>
    <row r="93" spans="1:7" ht="12.75" customHeight="1">
      <c r="A93" s="151" t="s">
        <v>75</v>
      </c>
      <c r="B93" s="153">
        <v>45</v>
      </c>
      <c r="C93" s="156" t="s">
        <v>300</v>
      </c>
      <c r="D93" s="157" t="s">
        <v>301</v>
      </c>
      <c r="E93" s="155" t="s">
        <v>278</v>
      </c>
      <c r="F93" s="152" t="s">
        <v>302</v>
      </c>
      <c r="G93" s="156" t="s">
        <v>297</v>
      </c>
    </row>
    <row r="94" spans="1:7" ht="12.75" customHeight="1">
      <c r="A94" s="151"/>
      <c r="B94" s="153"/>
      <c r="C94" s="156"/>
      <c r="D94" s="158"/>
      <c r="E94" s="155"/>
      <c r="F94" s="152"/>
      <c r="G94" s="142"/>
    </row>
    <row r="95" spans="1:7" ht="12.75" customHeight="1">
      <c r="A95" s="151" t="s">
        <v>76</v>
      </c>
      <c r="B95" s="153"/>
      <c r="C95" s="154"/>
      <c r="D95" s="151"/>
      <c r="E95" s="151"/>
      <c r="F95" s="152"/>
      <c r="G95" s="151"/>
    </row>
    <row r="96" spans="1:7" ht="12.75" customHeight="1">
      <c r="A96" s="151"/>
      <c r="B96" s="153"/>
      <c r="C96" s="154"/>
      <c r="D96" s="151"/>
      <c r="E96" s="151"/>
      <c r="F96" s="152"/>
      <c r="G96" s="151"/>
    </row>
    <row r="97" spans="1:7" ht="12.75" customHeight="1">
      <c r="A97" s="151" t="s">
        <v>77</v>
      </c>
      <c r="B97" s="153"/>
      <c r="C97" s="154"/>
      <c r="D97" s="151"/>
      <c r="E97" s="151"/>
      <c r="F97" s="152"/>
      <c r="G97" s="151"/>
    </row>
    <row r="98" spans="1:7" ht="12.75" customHeight="1">
      <c r="A98" s="151"/>
      <c r="B98" s="153"/>
      <c r="C98" s="154"/>
      <c r="D98" s="151"/>
      <c r="E98" s="151"/>
      <c r="F98" s="152"/>
      <c r="G98" s="151"/>
    </row>
    <row r="99" spans="1:7" ht="12.75" customHeight="1">
      <c r="A99" s="151" t="s">
        <v>78</v>
      </c>
      <c r="B99" s="153"/>
      <c r="C99" s="154"/>
      <c r="D99" s="151"/>
      <c r="E99" s="151"/>
      <c r="F99" s="152"/>
      <c r="G99" s="151"/>
    </row>
    <row r="100" spans="1:7" ht="12.75" customHeight="1">
      <c r="A100" s="151"/>
      <c r="B100" s="153"/>
      <c r="C100" s="154"/>
      <c r="D100" s="151"/>
      <c r="E100" s="151"/>
      <c r="F100" s="152"/>
      <c r="G100" s="151"/>
    </row>
    <row r="101" spans="1:7" ht="12.75" customHeight="1">
      <c r="A101" s="151" t="s">
        <v>79</v>
      </c>
      <c r="B101" s="153"/>
      <c r="C101" s="154"/>
      <c r="D101" s="151"/>
      <c r="E101" s="151"/>
      <c r="F101" s="152"/>
      <c r="G101" s="151"/>
    </row>
    <row r="102" spans="1:7" ht="12.75" customHeight="1">
      <c r="A102" s="151"/>
      <c r="B102" s="153"/>
      <c r="C102" s="154"/>
      <c r="D102" s="151"/>
      <c r="E102" s="151"/>
      <c r="F102" s="152"/>
      <c r="G102" s="151"/>
    </row>
    <row r="103" spans="1:7" ht="12.75" customHeight="1">
      <c r="A103" s="151" t="s">
        <v>80</v>
      </c>
      <c r="B103" s="153"/>
      <c r="C103" s="154"/>
      <c r="D103" s="151"/>
      <c r="E103" s="151"/>
      <c r="F103" s="152"/>
      <c r="G103" s="151"/>
    </row>
    <row r="104" spans="1:7" ht="12.75" customHeight="1">
      <c r="A104" s="151"/>
      <c r="B104" s="153"/>
      <c r="C104" s="154"/>
      <c r="D104" s="151"/>
      <c r="E104" s="151"/>
      <c r="F104" s="152"/>
      <c r="G104" s="151"/>
    </row>
    <row r="105" spans="1:7" ht="12.75" customHeight="1">
      <c r="A105" s="151" t="s">
        <v>81</v>
      </c>
      <c r="B105" s="153"/>
      <c r="C105" s="154"/>
      <c r="D105" s="151"/>
      <c r="E105" s="151"/>
      <c r="F105" s="152"/>
      <c r="G105" s="151"/>
    </row>
    <row r="106" spans="1:7" ht="12.75" customHeight="1">
      <c r="A106" s="151"/>
      <c r="B106" s="153"/>
      <c r="C106" s="154"/>
      <c r="D106" s="151"/>
      <c r="E106" s="151"/>
      <c r="F106" s="152"/>
      <c r="G106" s="151"/>
    </row>
    <row r="107" spans="1:7" ht="12.75" customHeight="1">
      <c r="A107" s="151" t="s">
        <v>82</v>
      </c>
      <c r="B107" s="153"/>
      <c r="C107" s="154"/>
      <c r="D107" s="151"/>
      <c r="E107" s="151"/>
      <c r="F107" s="152"/>
      <c r="G107" s="151"/>
    </row>
    <row r="108" spans="1:7" ht="12.75" customHeight="1">
      <c r="A108" s="151"/>
      <c r="B108" s="153"/>
      <c r="C108" s="154"/>
      <c r="D108" s="151"/>
      <c r="E108" s="151"/>
      <c r="F108" s="152"/>
      <c r="G108" s="151"/>
    </row>
    <row r="109" spans="1:7" ht="12.75" customHeight="1">
      <c r="A109" s="151" t="s">
        <v>83</v>
      </c>
      <c r="B109" s="153"/>
      <c r="C109" s="154"/>
      <c r="D109" s="151"/>
      <c r="E109" s="151"/>
      <c r="F109" s="152"/>
      <c r="G109" s="151"/>
    </row>
    <row r="110" spans="1:7" ht="12.75" customHeight="1">
      <c r="A110" s="151"/>
      <c r="B110" s="153"/>
      <c r="C110" s="154"/>
      <c r="D110" s="151"/>
      <c r="E110" s="151"/>
      <c r="F110" s="152"/>
      <c r="G110" s="151"/>
    </row>
    <row r="111" spans="1:7" ht="12.75" customHeight="1">
      <c r="A111" s="151" t="s">
        <v>84</v>
      </c>
      <c r="B111" s="153"/>
      <c r="C111" s="154"/>
      <c r="D111" s="151"/>
      <c r="E111" s="151"/>
      <c r="F111" s="152"/>
      <c r="G111" s="151"/>
    </row>
    <row r="112" spans="1:7" ht="12.75" customHeight="1">
      <c r="A112" s="151"/>
      <c r="B112" s="153"/>
      <c r="C112" s="154"/>
      <c r="D112" s="151"/>
      <c r="E112" s="151"/>
      <c r="F112" s="152"/>
      <c r="G112" s="151"/>
    </row>
    <row r="113" spans="1:7" ht="12.75" customHeight="1">
      <c r="A113" s="151" t="s">
        <v>85</v>
      </c>
      <c r="B113" s="153"/>
      <c r="C113" s="154"/>
      <c r="D113" s="151"/>
      <c r="E113" s="151"/>
      <c r="F113" s="152"/>
      <c r="G113" s="151"/>
    </row>
    <row r="114" spans="1:7" ht="12.75" customHeight="1">
      <c r="A114" s="151"/>
      <c r="B114" s="153"/>
      <c r="C114" s="154"/>
      <c r="D114" s="151"/>
      <c r="E114" s="151"/>
      <c r="F114" s="152"/>
      <c r="G114" s="151"/>
    </row>
    <row r="115" spans="1:7" ht="12.75" customHeight="1">
      <c r="A115" s="151" t="s">
        <v>86</v>
      </c>
      <c r="B115" s="153"/>
      <c r="C115" s="154"/>
      <c r="D115" s="151"/>
      <c r="E115" s="151"/>
      <c r="F115" s="152"/>
      <c r="G115" s="151"/>
    </row>
    <row r="116" spans="1:7" ht="12.75" customHeight="1">
      <c r="A116" s="151"/>
      <c r="B116" s="153"/>
      <c r="C116" s="154"/>
      <c r="D116" s="151"/>
      <c r="E116" s="151"/>
      <c r="F116" s="152"/>
      <c r="G116" s="151"/>
    </row>
    <row r="117" spans="1:7" ht="12.75" customHeight="1">
      <c r="A117" s="151" t="s">
        <v>87</v>
      </c>
      <c r="B117" s="153"/>
      <c r="C117" s="154"/>
      <c r="D117" s="151"/>
      <c r="E117" s="151"/>
      <c r="F117" s="152"/>
      <c r="G117" s="151"/>
    </row>
    <row r="118" spans="1:7" ht="12.75" customHeight="1">
      <c r="A118" s="151"/>
      <c r="B118" s="153"/>
      <c r="C118" s="154"/>
      <c r="D118" s="151"/>
      <c r="E118" s="151"/>
      <c r="F118" s="152"/>
      <c r="G118" s="151"/>
    </row>
    <row r="119" spans="1:7" ht="12.75" customHeight="1">
      <c r="A119" s="151" t="s">
        <v>88</v>
      </c>
      <c r="B119" s="153"/>
      <c r="C119" s="154"/>
      <c r="D119" s="151"/>
      <c r="E119" s="151"/>
      <c r="F119" s="152"/>
      <c r="G119" s="151"/>
    </row>
    <row r="120" spans="1:7" ht="12.75" customHeight="1">
      <c r="A120" s="151"/>
      <c r="B120" s="153"/>
      <c r="C120" s="154"/>
      <c r="D120" s="151"/>
      <c r="E120" s="151"/>
      <c r="F120" s="152"/>
      <c r="G120" s="151"/>
    </row>
    <row r="121" spans="1:7" ht="12.75" customHeight="1">
      <c r="A121" s="151" t="s">
        <v>89</v>
      </c>
      <c r="B121" s="153"/>
      <c r="C121" s="154"/>
      <c r="D121" s="151"/>
      <c r="E121" s="151"/>
      <c r="F121" s="152"/>
      <c r="G121" s="151"/>
    </row>
    <row r="122" spans="1:7" ht="12.75" customHeight="1">
      <c r="A122" s="151"/>
      <c r="B122" s="153"/>
      <c r="C122" s="154"/>
      <c r="D122" s="151"/>
      <c r="E122" s="151"/>
      <c r="F122" s="152"/>
      <c r="G122" s="151"/>
    </row>
    <row r="123" spans="1:7" ht="12.75" customHeight="1">
      <c r="A123" s="151" t="s">
        <v>90</v>
      </c>
      <c r="B123" s="153"/>
      <c r="C123" s="154"/>
      <c r="D123" s="151"/>
      <c r="E123" s="151"/>
      <c r="F123" s="152"/>
      <c r="G123" s="151"/>
    </row>
    <row r="124" spans="1:7" ht="12.75" customHeight="1">
      <c r="A124" s="151"/>
      <c r="B124" s="153"/>
      <c r="C124" s="154"/>
      <c r="D124" s="151"/>
      <c r="E124" s="151"/>
      <c r="F124" s="152"/>
      <c r="G124" s="151"/>
    </row>
    <row r="125" spans="1:7" ht="12.75" customHeight="1">
      <c r="A125" s="151" t="s">
        <v>91</v>
      </c>
      <c r="B125" s="153"/>
      <c r="C125" s="154"/>
      <c r="D125" s="151"/>
      <c r="E125" s="151"/>
      <c r="F125" s="152"/>
      <c r="G125" s="151"/>
    </row>
    <row r="126" spans="1:7" ht="12.75" customHeight="1">
      <c r="A126" s="151"/>
      <c r="B126" s="153"/>
      <c r="C126" s="154"/>
      <c r="D126" s="151"/>
      <c r="E126" s="151"/>
      <c r="F126" s="152"/>
      <c r="G126" s="151"/>
    </row>
    <row r="127" spans="1:7" ht="12.75" customHeight="1">
      <c r="A127" s="151" t="s">
        <v>92</v>
      </c>
      <c r="B127" s="153"/>
      <c r="C127" s="154"/>
      <c r="D127" s="151"/>
      <c r="E127" s="151"/>
      <c r="F127" s="152"/>
      <c r="G127" s="151"/>
    </row>
    <row r="128" spans="1:7" ht="12.75" customHeight="1">
      <c r="A128" s="151"/>
      <c r="B128" s="153"/>
      <c r="C128" s="154"/>
      <c r="D128" s="151"/>
      <c r="E128" s="151"/>
      <c r="F128" s="152"/>
      <c r="G128" s="151"/>
    </row>
    <row r="129" spans="1:7" ht="12.75" customHeight="1">
      <c r="A129" s="151" t="s">
        <v>93</v>
      </c>
      <c r="B129" s="153"/>
      <c r="C129" s="154"/>
      <c r="D129" s="151"/>
      <c r="E129" s="151"/>
      <c r="F129" s="152"/>
      <c r="G129" s="151"/>
    </row>
    <row r="130" spans="1:7" ht="12.75" customHeight="1">
      <c r="A130" s="151"/>
      <c r="B130" s="153"/>
      <c r="C130" s="154"/>
      <c r="D130" s="151"/>
      <c r="E130" s="151"/>
      <c r="F130" s="152"/>
      <c r="G130" s="151"/>
    </row>
    <row r="131" spans="1:7" ht="12.75" customHeight="1">
      <c r="A131" s="151" t="s">
        <v>94</v>
      </c>
      <c r="B131" s="153"/>
      <c r="C131" s="154"/>
      <c r="D131" s="151"/>
      <c r="E131" s="151"/>
      <c r="F131" s="152"/>
      <c r="G131" s="151"/>
    </row>
    <row r="132" spans="1:7" ht="12.75" customHeight="1">
      <c r="A132" s="151"/>
      <c r="B132" s="153"/>
      <c r="C132" s="154"/>
      <c r="D132" s="151"/>
      <c r="E132" s="151"/>
      <c r="F132" s="152"/>
      <c r="G132" s="151"/>
    </row>
  </sheetData>
  <mergeCells count="457">
    <mergeCell ref="E27:E28"/>
    <mergeCell ref="G27:G28"/>
    <mergeCell ref="E29:E30"/>
    <mergeCell ref="G29:G30"/>
    <mergeCell ref="F29:F30"/>
    <mergeCell ref="E31:E32"/>
    <mergeCell ref="G31:G32"/>
    <mergeCell ref="A29:A30"/>
    <mergeCell ref="B29:B30"/>
    <mergeCell ref="C29:C30"/>
    <mergeCell ref="D29:D30"/>
    <mergeCell ref="A31:A32"/>
    <mergeCell ref="B31:B32"/>
    <mergeCell ref="C31:C32"/>
    <mergeCell ref="D31:D32"/>
    <mergeCell ref="A27:A28"/>
    <mergeCell ref="B27:B28"/>
    <mergeCell ref="C27:C28"/>
    <mergeCell ref="D27:D28"/>
    <mergeCell ref="E25:E26"/>
    <mergeCell ref="G25:G26"/>
    <mergeCell ref="A23:A24"/>
    <mergeCell ref="B23:B24"/>
    <mergeCell ref="A25:A26"/>
    <mergeCell ref="B25:B26"/>
    <mergeCell ref="C25:C26"/>
    <mergeCell ref="D25:D26"/>
    <mergeCell ref="C23:C24"/>
    <mergeCell ref="D23:D24"/>
    <mergeCell ref="E19:E20"/>
    <mergeCell ref="G19:G20"/>
    <mergeCell ref="E21:E22"/>
    <mergeCell ref="G21:G22"/>
    <mergeCell ref="E23:E24"/>
    <mergeCell ref="G23:G24"/>
    <mergeCell ref="A21:A22"/>
    <mergeCell ref="B21:B22"/>
    <mergeCell ref="C21:C22"/>
    <mergeCell ref="D21:D22"/>
    <mergeCell ref="F21:F22"/>
    <mergeCell ref="F23:F24"/>
    <mergeCell ref="A19:A20"/>
    <mergeCell ref="B19:B20"/>
    <mergeCell ref="C19:C20"/>
    <mergeCell ref="D19:D20"/>
    <mergeCell ref="E17:E18"/>
    <mergeCell ref="G17:G18"/>
    <mergeCell ref="A15:A16"/>
    <mergeCell ref="B15:B16"/>
    <mergeCell ref="A17:A18"/>
    <mergeCell ref="B17:B18"/>
    <mergeCell ref="C17:C18"/>
    <mergeCell ref="D17:D18"/>
    <mergeCell ref="C15:C16"/>
    <mergeCell ref="D15:D16"/>
    <mergeCell ref="A13:A14"/>
    <mergeCell ref="B13:B14"/>
    <mergeCell ref="C13:C14"/>
    <mergeCell ref="D13:D14"/>
    <mergeCell ref="B9:B10"/>
    <mergeCell ref="C9:C10"/>
    <mergeCell ref="E15:E16"/>
    <mergeCell ref="G15:G16"/>
    <mergeCell ref="E11:E12"/>
    <mergeCell ref="G11:G12"/>
    <mergeCell ref="E13:E14"/>
    <mergeCell ref="G13:G14"/>
    <mergeCell ref="D9:D10"/>
    <mergeCell ref="F11:F12"/>
    <mergeCell ref="A11:A12"/>
    <mergeCell ref="B11:B12"/>
    <mergeCell ref="C11:C12"/>
    <mergeCell ref="D11:D12"/>
    <mergeCell ref="G5:G6"/>
    <mergeCell ref="E9:E10"/>
    <mergeCell ref="G9:G10"/>
    <mergeCell ref="E7:E8"/>
    <mergeCell ref="G7:G8"/>
    <mergeCell ref="G3:G4"/>
    <mergeCell ref="D7:D8"/>
    <mergeCell ref="A7:A8"/>
    <mergeCell ref="B7:B8"/>
    <mergeCell ref="C7:C8"/>
    <mergeCell ref="E5:E6"/>
    <mergeCell ref="A5:A6"/>
    <mergeCell ref="B5:B6"/>
    <mergeCell ref="C5:C6"/>
    <mergeCell ref="D5:D6"/>
    <mergeCell ref="B3:B4"/>
    <mergeCell ref="C3:C4"/>
    <mergeCell ref="D3:D4"/>
    <mergeCell ref="E3:E4"/>
    <mergeCell ref="C33:C34"/>
    <mergeCell ref="D33:D34"/>
    <mergeCell ref="E33:E34"/>
    <mergeCell ref="G33:G34"/>
    <mergeCell ref="F33:F34"/>
    <mergeCell ref="C35:C36"/>
    <mergeCell ref="D35:D36"/>
    <mergeCell ref="E35:E36"/>
    <mergeCell ref="G35:G36"/>
    <mergeCell ref="F35:F36"/>
    <mergeCell ref="C37:C38"/>
    <mergeCell ref="D37:D38"/>
    <mergeCell ref="E37:E38"/>
    <mergeCell ref="G37:G38"/>
    <mergeCell ref="F37:F38"/>
    <mergeCell ref="C39:C40"/>
    <mergeCell ref="D39:D40"/>
    <mergeCell ref="E39:E40"/>
    <mergeCell ref="G39:G40"/>
    <mergeCell ref="F39:F40"/>
    <mergeCell ref="B33:B34"/>
    <mergeCell ref="B35:B36"/>
    <mergeCell ref="B37:B38"/>
    <mergeCell ref="B39:B40"/>
    <mergeCell ref="A33:A34"/>
    <mergeCell ref="A35:A36"/>
    <mergeCell ref="A37:A38"/>
    <mergeCell ref="A39:A40"/>
    <mergeCell ref="A41:A42"/>
    <mergeCell ref="B41:B42"/>
    <mergeCell ref="C41:C42"/>
    <mergeCell ref="D41:D42"/>
    <mergeCell ref="E41:E42"/>
    <mergeCell ref="G41:G42"/>
    <mergeCell ref="A43:A44"/>
    <mergeCell ref="B43:B44"/>
    <mergeCell ref="C43:C44"/>
    <mergeCell ref="D43:D44"/>
    <mergeCell ref="E43:E44"/>
    <mergeCell ref="G43:G44"/>
    <mergeCell ref="F41:F42"/>
    <mergeCell ref="F43:F44"/>
    <mergeCell ref="A45:A46"/>
    <mergeCell ref="B45:B46"/>
    <mergeCell ref="C45:C46"/>
    <mergeCell ref="D45:D46"/>
    <mergeCell ref="E45:E46"/>
    <mergeCell ref="G45:G46"/>
    <mergeCell ref="A47:A48"/>
    <mergeCell ref="B47:B48"/>
    <mergeCell ref="C47:C48"/>
    <mergeCell ref="D47:D48"/>
    <mergeCell ref="E47:E48"/>
    <mergeCell ref="G47:G48"/>
    <mergeCell ref="F45:F46"/>
    <mergeCell ref="F47:F48"/>
    <mergeCell ref="A49:A50"/>
    <mergeCell ref="B49:B50"/>
    <mergeCell ref="C49:C50"/>
    <mergeCell ref="D49:D50"/>
    <mergeCell ref="E49:E50"/>
    <mergeCell ref="G49:G50"/>
    <mergeCell ref="A51:A52"/>
    <mergeCell ref="B51:B52"/>
    <mergeCell ref="C51:C52"/>
    <mergeCell ref="D51:D52"/>
    <mergeCell ref="E51:E52"/>
    <mergeCell ref="G51:G52"/>
    <mergeCell ref="F49:F50"/>
    <mergeCell ref="F51:F52"/>
    <mergeCell ref="A53:A54"/>
    <mergeCell ref="B53:B54"/>
    <mergeCell ref="C53:C54"/>
    <mergeCell ref="D53:D54"/>
    <mergeCell ref="E53:E54"/>
    <mergeCell ref="G53:G54"/>
    <mergeCell ref="A55:A56"/>
    <mergeCell ref="B55:B56"/>
    <mergeCell ref="C55:C56"/>
    <mergeCell ref="D55:D56"/>
    <mergeCell ref="E55:E56"/>
    <mergeCell ref="G55:G56"/>
    <mergeCell ref="F53:F54"/>
    <mergeCell ref="F55:F56"/>
    <mergeCell ref="A57:A58"/>
    <mergeCell ref="B57:B58"/>
    <mergeCell ref="C57:C58"/>
    <mergeCell ref="D57:D58"/>
    <mergeCell ref="E57:E58"/>
    <mergeCell ref="G57:G58"/>
    <mergeCell ref="A59:A60"/>
    <mergeCell ref="B59:B60"/>
    <mergeCell ref="C59:C60"/>
    <mergeCell ref="D59:D60"/>
    <mergeCell ref="E59:E60"/>
    <mergeCell ref="G59:G60"/>
    <mergeCell ref="F57:F58"/>
    <mergeCell ref="F59:F60"/>
    <mergeCell ref="A61:A62"/>
    <mergeCell ref="B61:B62"/>
    <mergeCell ref="C61:C62"/>
    <mergeCell ref="D61:D62"/>
    <mergeCell ref="E61:E62"/>
    <mergeCell ref="G61:G62"/>
    <mergeCell ref="A63:A64"/>
    <mergeCell ref="B63:B64"/>
    <mergeCell ref="C63:C64"/>
    <mergeCell ref="D63:D64"/>
    <mergeCell ref="E63:E64"/>
    <mergeCell ref="G63:G64"/>
    <mergeCell ref="F61:F62"/>
    <mergeCell ref="F63:F64"/>
    <mergeCell ref="A65:A66"/>
    <mergeCell ref="B65:B66"/>
    <mergeCell ref="C65:C66"/>
    <mergeCell ref="D65:D66"/>
    <mergeCell ref="E65:E66"/>
    <mergeCell ref="G65:G66"/>
    <mergeCell ref="A67:A68"/>
    <mergeCell ref="B67:B68"/>
    <mergeCell ref="C67:C68"/>
    <mergeCell ref="D67:D68"/>
    <mergeCell ref="E67:E68"/>
    <mergeCell ref="G67:G68"/>
    <mergeCell ref="F65:F66"/>
    <mergeCell ref="F67:F68"/>
    <mergeCell ref="F31:F32"/>
    <mergeCell ref="F13:F14"/>
    <mergeCell ref="F15:F16"/>
    <mergeCell ref="F17:F18"/>
    <mergeCell ref="F19:F20"/>
    <mergeCell ref="A1:G1"/>
    <mergeCell ref="A2:G2"/>
    <mergeCell ref="F25:F26"/>
    <mergeCell ref="F27:F28"/>
    <mergeCell ref="F3:F4"/>
    <mergeCell ref="F5:F6"/>
    <mergeCell ref="F7:F8"/>
    <mergeCell ref="F9:F10"/>
    <mergeCell ref="A9:A10"/>
    <mergeCell ref="A3:A4"/>
    <mergeCell ref="A69:A70"/>
    <mergeCell ref="B69:B70"/>
    <mergeCell ref="C69:C70"/>
    <mergeCell ref="D69:D70"/>
    <mergeCell ref="E69:E70"/>
    <mergeCell ref="F69:F70"/>
    <mergeCell ref="G69:G70"/>
    <mergeCell ref="A71:A72"/>
    <mergeCell ref="B71:B72"/>
    <mergeCell ref="C71:C72"/>
    <mergeCell ref="D71:D72"/>
    <mergeCell ref="E71:E72"/>
    <mergeCell ref="F71:F72"/>
    <mergeCell ref="G71:G72"/>
    <mergeCell ref="A73:A74"/>
    <mergeCell ref="B73:B74"/>
    <mergeCell ref="C73:C74"/>
    <mergeCell ref="D73:D74"/>
    <mergeCell ref="E73:E74"/>
    <mergeCell ref="F73:F74"/>
    <mergeCell ref="G73:G74"/>
    <mergeCell ref="A75:A76"/>
    <mergeCell ref="B75:B76"/>
    <mergeCell ref="C75:C76"/>
    <mergeCell ref="D75:D76"/>
    <mergeCell ref="E75:E76"/>
    <mergeCell ref="F75:F76"/>
    <mergeCell ref="G75:G76"/>
    <mergeCell ref="A77:A78"/>
    <mergeCell ref="B77:B78"/>
    <mergeCell ref="C77:C78"/>
    <mergeCell ref="D77:D78"/>
    <mergeCell ref="E77:E78"/>
    <mergeCell ref="F77:F78"/>
    <mergeCell ref="G77:G78"/>
    <mergeCell ref="A79:A80"/>
    <mergeCell ref="B79:B80"/>
    <mergeCell ref="C79:C80"/>
    <mergeCell ref="D79:D80"/>
    <mergeCell ref="E79:E80"/>
    <mergeCell ref="F79:F80"/>
    <mergeCell ref="G79:G80"/>
    <mergeCell ref="A81:A82"/>
    <mergeCell ref="B81:B82"/>
    <mergeCell ref="C81:C82"/>
    <mergeCell ref="D81:D82"/>
    <mergeCell ref="E81:E82"/>
    <mergeCell ref="F81:F82"/>
    <mergeCell ref="G81:G82"/>
    <mergeCell ref="A83:A84"/>
    <mergeCell ref="B83:B84"/>
    <mergeCell ref="C83:C84"/>
    <mergeCell ref="D83:D84"/>
    <mergeCell ref="E83:E84"/>
    <mergeCell ref="F83:F84"/>
    <mergeCell ref="G83:G84"/>
    <mergeCell ref="A85:A86"/>
    <mergeCell ref="B85:B86"/>
    <mergeCell ref="C85:C86"/>
    <mergeCell ref="D85:D86"/>
    <mergeCell ref="E85:E86"/>
    <mergeCell ref="F85:F86"/>
    <mergeCell ref="G85:G86"/>
    <mergeCell ref="A87:A88"/>
    <mergeCell ref="B87:B88"/>
    <mergeCell ref="C87:C88"/>
    <mergeCell ref="D87:D88"/>
    <mergeCell ref="E87:E88"/>
    <mergeCell ref="F87:F88"/>
    <mergeCell ref="G87:G88"/>
    <mergeCell ref="A89:A90"/>
    <mergeCell ref="B89:B90"/>
    <mergeCell ref="C89:C90"/>
    <mergeCell ref="D89:D90"/>
    <mergeCell ref="E89:E90"/>
    <mergeCell ref="F89:F90"/>
    <mergeCell ref="G89:G90"/>
    <mergeCell ref="A91:A92"/>
    <mergeCell ref="B91:B92"/>
    <mergeCell ref="C91:C92"/>
    <mergeCell ref="D91:D92"/>
    <mergeCell ref="E91:E92"/>
    <mergeCell ref="F91:F92"/>
    <mergeCell ref="G91:G92"/>
    <mergeCell ref="A93:A94"/>
    <mergeCell ref="B93:B94"/>
    <mergeCell ref="C93:C94"/>
    <mergeCell ref="D93:D94"/>
    <mergeCell ref="E93:E94"/>
    <mergeCell ref="F93:F94"/>
    <mergeCell ref="G93:G94"/>
    <mergeCell ref="A95:A96"/>
    <mergeCell ref="B95:B96"/>
    <mergeCell ref="C95:C96"/>
    <mergeCell ref="D95:D96"/>
    <mergeCell ref="E95:E96"/>
    <mergeCell ref="F95:F96"/>
    <mergeCell ref="G95:G96"/>
    <mergeCell ref="A97:A98"/>
    <mergeCell ref="B97:B98"/>
    <mergeCell ref="C97:C98"/>
    <mergeCell ref="D97:D98"/>
    <mergeCell ref="E97:E98"/>
    <mergeCell ref="F97:F98"/>
    <mergeCell ref="G97:G98"/>
    <mergeCell ref="A99:A100"/>
    <mergeCell ref="B99:B100"/>
    <mergeCell ref="C99:C100"/>
    <mergeCell ref="D99:D100"/>
    <mergeCell ref="E99:E100"/>
    <mergeCell ref="F99:F100"/>
    <mergeCell ref="G99:G100"/>
    <mergeCell ref="A101:A102"/>
    <mergeCell ref="B101:B102"/>
    <mergeCell ref="C101:C102"/>
    <mergeCell ref="D101:D102"/>
    <mergeCell ref="E101:E102"/>
    <mergeCell ref="F101:F102"/>
    <mergeCell ref="G101:G102"/>
    <mergeCell ref="A103:A104"/>
    <mergeCell ref="B103:B104"/>
    <mergeCell ref="C103:C104"/>
    <mergeCell ref="D103:D104"/>
    <mergeCell ref="E103:E104"/>
    <mergeCell ref="F103:F104"/>
    <mergeCell ref="G103:G104"/>
    <mergeCell ref="A105:A106"/>
    <mergeCell ref="B105:B106"/>
    <mergeCell ref="C105:C106"/>
    <mergeCell ref="D105:D106"/>
    <mergeCell ref="E105:E106"/>
    <mergeCell ref="F105:F106"/>
    <mergeCell ref="G105:G106"/>
    <mergeCell ref="A107:A108"/>
    <mergeCell ref="B107:B108"/>
    <mergeCell ref="C107:C108"/>
    <mergeCell ref="D107:D108"/>
    <mergeCell ref="E107:E108"/>
    <mergeCell ref="F107:F108"/>
    <mergeCell ref="G107:G108"/>
    <mergeCell ref="A109:A110"/>
    <mergeCell ref="B109:B110"/>
    <mergeCell ref="C109:C110"/>
    <mergeCell ref="D109:D110"/>
    <mergeCell ref="E109:E110"/>
    <mergeCell ref="F109:F110"/>
    <mergeCell ref="G109:G110"/>
    <mergeCell ref="A111:A112"/>
    <mergeCell ref="B111:B112"/>
    <mergeCell ref="C111:C112"/>
    <mergeCell ref="D111:D112"/>
    <mergeCell ref="E111:E112"/>
    <mergeCell ref="F111:F112"/>
    <mergeCell ref="G111:G112"/>
    <mergeCell ref="A113:A114"/>
    <mergeCell ref="B113:B114"/>
    <mergeCell ref="C113:C114"/>
    <mergeCell ref="D113:D114"/>
    <mergeCell ref="E113:E114"/>
    <mergeCell ref="F113:F114"/>
    <mergeCell ref="G113:G114"/>
    <mergeCell ref="A115:A116"/>
    <mergeCell ref="B115:B116"/>
    <mergeCell ref="C115:C116"/>
    <mergeCell ref="D115:D116"/>
    <mergeCell ref="E115:E116"/>
    <mergeCell ref="F115:F116"/>
    <mergeCell ref="G115:G116"/>
    <mergeCell ref="A117:A118"/>
    <mergeCell ref="B117:B118"/>
    <mergeCell ref="C117:C118"/>
    <mergeCell ref="D117:D118"/>
    <mergeCell ref="E117:E118"/>
    <mergeCell ref="F117:F118"/>
    <mergeCell ref="G117:G118"/>
    <mergeCell ref="A119:A120"/>
    <mergeCell ref="B119:B120"/>
    <mergeCell ref="C119:C120"/>
    <mergeCell ref="D119:D120"/>
    <mergeCell ref="E119:E120"/>
    <mergeCell ref="F119:F120"/>
    <mergeCell ref="G119:G120"/>
    <mergeCell ref="A121:A122"/>
    <mergeCell ref="B121:B122"/>
    <mergeCell ref="C121:C122"/>
    <mergeCell ref="D121:D122"/>
    <mergeCell ref="E121:E122"/>
    <mergeCell ref="F121:F122"/>
    <mergeCell ref="G121:G122"/>
    <mergeCell ref="A123:A124"/>
    <mergeCell ref="B123:B124"/>
    <mergeCell ref="C123:C124"/>
    <mergeCell ref="D123:D124"/>
    <mergeCell ref="E123:E124"/>
    <mergeCell ref="F123:F124"/>
    <mergeCell ref="G123:G124"/>
    <mergeCell ref="A125:A126"/>
    <mergeCell ref="B125:B126"/>
    <mergeCell ref="C125:C126"/>
    <mergeCell ref="D125:D126"/>
    <mergeCell ref="E125:E126"/>
    <mergeCell ref="F125:F126"/>
    <mergeCell ref="G125:G126"/>
    <mergeCell ref="A127:A128"/>
    <mergeCell ref="B127:B128"/>
    <mergeCell ref="C127:C128"/>
    <mergeCell ref="D127:D128"/>
    <mergeCell ref="E127:E128"/>
    <mergeCell ref="F127:F128"/>
    <mergeCell ref="G127:G128"/>
    <mergeCell ref="A129:A130"/>
    <mergeCell ref="B129:B130"/>
    <mergeCell ref="C129:C130"/>
    <mergeCell ref="D129:D130"/>
    <mergeCell ref="E129:E130"/>
    <mergeCell ref="F129:F130"/>
    <mergeCell ref="G129:G130"/>
    <mergeCell ref="A131:A132"/>
    <mergeCell ref="B131:B132"/>
    <mergeCell ref="C131:C132"/>
    <mergeCell ref="D131:D132"/>
    <mergeCell ref="E131:E132"/>
    <mergeCell ref="F131:F132"/>
    <mergeCell ref="G131:G13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H44"/>
  <sheetViews>
    <sheetView workbookViewId="0" topLeftCell="A32">
      <selection activeCell="A42" sqref="A42:H44"/>
    </sheetView>
  </sheetViews>
  <sheetFormatPr defaultColWidth="9.140625" defaultRowHeight="12.75"/>
  <cols>
    <col min="1" max="1" width="6.140625" style="0" customWidth="1"/>
    <col min="2" max="2" width="6.421875" style="0" customWidth="1"/>
    <col min="3" max="3" width="22.00390625" style="0" customWidth="1"/>
    <col min="4" max="4" width="10.421875" style="0" customWidth="1"/>
    <col min="5" max="5" width="12.00390625" style="0" customWidth="1"/>
    <col min="6" max="6" width="21.28125" style="0" customWidth="1"/>
  </cols>
  <sheetData>
    <row r="1" spans="1:8" ht="30" customHeight="1">
      <c r="A1" s="163" t="str">
        <f>HYPERLINK('[1]реквизиты'!$L$3)</f>
        <v>Чемпионат России по САМБО среди мужчин 2008 г.</v>
      </c>
      <c r="B1" s="163"/>
      <c r="C1" s="163"/>
      <c r="D1" s="163"/>
      <c r="E1" s="163"/>
      <c r="F1" s="163"/>
      <c r="G1" s="163"/>
      <c r="H1" s="163"/>
    </row>
    <row r="2" spans="4:5" ht="12.75">
      <c r="D2" s="69" t="s">
        <v>13</v>
      </c>
      <c r="E2" s="69" t="s">
        <v>315</v>
      </c>
    </row>
    <row r="3" ht="19.5" customHeight="1" hidden="1">
      <c r="C3" s="70" t="s">
        <v>96</v>
      </c>
    </row>
    <row r="4" ht="21" customHeight="1" hidden="1">
      <c r="C4" s="71" t="s">
        <v>14</v>
      </c>
    </row>
    <row r="5" spans="1:8" ht="12.75" hidden="1">
      <c r="A5" s="158" t="s">
        <v>15</v>
      </c>
      <c r="B5" s="158" t="s">
        <v>3</v>
      </c>
      <c r="C5" s="150" t="s">
        <v>4</v>
      </c>
      <c r="D5" s="158" t="s">
        <v>16</v>
      </c>
      <c r="E5" s="158" t="s">
        <v>17</v>
      </c>
      <c r="F5" s="158" t="s">
        <v>18</v>
      </c>
      <c r="G5" s="158" t="s">
        <v>19</v>
      </c>
      <c r="H5" s="158" t="s">
        <v>20</v>
      </c>
    </row>
    <row r="6" spans="1:8" ht="12.75" hidden="1">
      <c r="A6" s="149"/>
      <c r="B6" s="149"/>
      <c r="C6" s="149"/>
      <c r="D6" s="149"/>
      <c r="E6" s="149"/>
      <c r="F6" s="149"/>
      <c r="G6" s="149"/>
      <c r="H6" s="149"/>
    </row>
    <row r="7" spans="1:8" ht="12.75" hidden="1">
      <c r="A7" s="164"/>
      <c r="B7" s="165"/>
      <c r="C7" s="166" t="e">
        <f>VLOOKUP(B7,'пр.взв.'!B5:C68,2,FALSE)</f>
        <v>#N/A</v>
      </c>
      <c r="D7" s="166" t="e">
        <f>VLOOKUP(C7,'пр.взв.'!C5:D68,2,FALSE)</f>
        <v>#N/A</v>
      </c>
      <c r="E7" s="166" t="e">
        <f>VLOOKUP(D7,'пр.взв.'!D5:E68,2,FALSE)</f>
        <v>#N/A</v>
      </c>
      <c r="F7" s="167"/>
      <c r="G7" s="152"/>
      <c r="H7" s="158"/>
    </row>
    <row r="8" spans="1:8" ht="12.75" hidden="1">
      <c r="A8" s="164"/>
      <c r="B8" s="158"/>
      <c r="C8" s="166"/>
      <c r="D8" s="166"/>
      <c r="E8" s="166"/>
      <c r="F8" s="167"/>
      <c r="G8" s="152"/>
      <c r="H8" s="158"/>
    </row>
    <row r="9" spans="1:8" ht="12.75" hidden="1">
      <c r="A9" s="168"/>
      <c r="B9" s="165"/>
      <c r="C9" s="166" t="e">
        <f>VLOOKUP(B9,'пр.взв.'!B7:C70,2,FALSE)</f>
        <v>#N/A</v>
      </c>
      <c r="D9" s="166" t="e">
        <f>VLOOKUP(C9,'пр.взв.'!C7:D70,2,FALSE)</f>
        <v>#N/A</v>
      </c>
      <c r="E9" s="166" t="e">
        <f>VLOOKUP(D9,'пр.взв.'!D7:E70,2,FALSE)</f>
        <v>#N/A</v>
      </c>
      <c r="F9" s="167"/>
      <c r="G9" s="158"/>
      <c r="H9" s="158"/>
    </row>
    <row r="10" spans="1:8" ht="12.75" hidden="1">
      <c r="A10" s="168"/>
      <c r="B10" s="158"/>
      <c r="C10" s="166"/>
      <c r="D10" s="166"/>
      <c r="E10" s="166"/>
      <c r="F10" s="167"/>
      <c r="G10" s="158"/>
      <c r="H10" s="158"/>
    </row>
    <row r="11" spans="1:2" ht="34.5" customHeight="1" hidden="1">
      <c r="A11" s="36" t="s">
        <v>21</v>
      </c>
      <c r="B11" s="36"/>
    </row>
    <row r="12" spans="2:8" ht="19.5" customHeight="1" hidden="1">
      <c r="B12" s="36" t="s">
        <v>0</v>
      </c>
      <c r="C12" s="72"/>
      <c r="D12" s="72"/>
      <c r="E12" s="72"/>
      <c r="F12" s="72"/>
      <c r="G12" s="72"/>
      <c r="H12" s="72"/>
    </row>
    <row r="13" spans="2:8" ht="19.5" customHeight="1" hidden="1">
      <c r="B13" s="36" t="s">
        <v>1</v>
      </c>
      <c r="C13" s="72"/>
      <c r="D13" s="72"/>
      <c r="E13" s="72"/>
      <c r="F13" s="72"/>
      <c r="G13" s="72"/>
      <c r="H13" s="72"/>
    </row>
    <row r="14" ht="19.5" customHeight="1" hidden="1"/>
    <row r="15" ht="24" customHeight="1" hidden="1">
      <c r="C15" s="70" t="s">
        <v>96</v>
      </c>
    </row>
    <row r="16" spans="3:5" ht="13.5" hidden="1">
      <c r="C16" s="71" t="s">
        <v>22</v>
      </c>
      <c r="E16" s="69" t="s">
        <v>9</v>
      </c>
    </row>
    <row r="17" spans="1:8" ht="12.75" hidden="1">
      <c r="A17" s="158" t="s">
        <v>15</v>
      </c>
      <c r="B17" s="158" t="s">
        <v>3</v>
      </c>
      <c r="C17" s="150" t="s">
        <v>4</v>
      </c>
      <c r="D17" s="158" t="s">
        <v>16</v>
      </c>
      <c r="E17" s="158" t="s">
        <v>17</v>
      </c>
      <c r="F17" s="158" t="s">
        <v>18</v>
      </c>
      <c r="G17" s="158" t="s">
        <v>19</v>
      </c>
      <c r="H17" s="158" t="s">
        <v>20</v>
      </c>
    </row>
    <row r="18" spans="1:8" ht="12.75" hidden="1">
      <c r="A18" s="149"/>
      <c r="B18" s="149"/>
      <c r="C18" s="149"/>
      <c r="D18" s="149"/>
      <c r="E18" s="149"/>
      <c r="F18" s="149"/>
      <c r="G18" s="149"/>
      <c r="H18" s="149"/>
    </row>
    <row r="19" spans="1:8" ht="12.75" hidden="1">
      <c r="A19" s="164"/>
      <c r="B19" s="165"/>
      <c r="C19" s="166" t="e">
        <f>VLOOKUP(B19,'пр.взв.'!B5:C68,2,FALSE)</f>
        <v>#N/A</v>
      </c>
      <c r="D19" s="166" t="e">
        <f>VLOOKUP(C19,'пр.взв.'!C5:D68,2,FALSE)</f>
        <v>#N/A</v>
      </c>
      <c r="E19" s="166" t="e">
        <f>VLOOKUP(D19,'пр.взв.'!D5:E68,2,FALSE)</f>
        <v>#N/A</v>
      </c>
      <c r="F19" s="167"/>
      <c r="G19" s="152"/>
      <c r="H19" s="158"/>
    </row>
    <row r="20" spans="1:8" ht="12.75" hidden="1">
      <c r="A20" s="164"/>
      <c r="B20" s="158"/>
      <c r="C20" s="166"/>
      <c r="D20" s="166"/>
      <c r="E20" s="166"/>
      <c r="F20" s="167"/>
      <c r="G20" s="152"/>
      <c r="H20" s="158"/>
    </row>
    <row r="21" spans="1:8" ht="12.75" hidden="1">
      <c r="A21" s="168"/>
      <c r="B21" s="165"/>
      <c r="C21" s="166" t="e">
        <f>VLOOKUP(B21,'пр.взв.'!B7:C70,2,FALSE)</f>
        <v>#N/A</v>
      </c>
      <c r="D21" s="166" t="e">
        <f>VLOOKUP(C21,'пр.взв.'!C7:D70,2,FALSE)</f>
        <v>#N/A</v>
      </c>
      <c r="E21" s="166" t="e">
        <f>VLOOKUP(D21,'пр.взв.'!D7:E70,2,FALSE)</f>
        <v>#N/A</v>
      </c>
      <c r="F21" s="167"/>
      <c r="G21" s="158"/>
      <c r="H21" s="158"/>
    </row>
    <row r="22" spans="1:8" ht="12.75" hidden="1">
      <c r="A22" s="168"/>
      <c r="B22" s="158"/>
      <c r="C22" s="166"/>
      <c r="D22" s="166"/>
      <c r="E22" s="166"/>
      <c r="F22" s="167"/>
      <c r="G22" s="158"/>
      <c r="H22" s="158"/>
    </row>
    <row r="23" spans="1:2" ht="32.25" customHeight="1" hidden="1">
      <c r="A23" s="36" t="s">
        <v>21</v>
      </c>
      <c r="B23" s="36"/>
    </row>
    <row r="24" spans="2:8" ht="19.5" customHeight="1" hidden="1">
      <c r="B24" s="36" t="s">
        <v>0</v>
      </c>
      <c r="C24" s="72"/>
      <c r="D24" s="72"/>
      <c r="E24" s="72"/>
      <c r="F24" s="72"/>
      <c r="G24" s="72"/>
      <c r="H24" s="72"/>
    </row>
    <row r="25" spans="2:8" ht="19.5" customHeight="1" hidden="1">
      <c r="B25" s="36" t="s">
        <v>1</v>
      </c>
      <c r="C25" s="72"/>
      <c r="D25" s="72"/>
      <c r="E25" s="72"/>
      <c r="F25" s="72"/>
      <c r="G25" s="72"/>
      <c r="H25" s="72"/>
    </row>
    <row r="26" ht="12.75" hidden="1"/>
    <row r="27" ht="12.75" hidden="1"/>
    <row r="28" ht="12.75" hidden="1"/>
    <row r="29" spans="3:5" ht="15">
      <c r="C29" s="68" t="s">
        <v>23</v>
      </c>
      <c r="E29" s="69"/>
    </row>
    <row r="30" spans="1:8" ht="12.75">
      <c r="A30" s="158" t="s">
        <v>15</v>
      </c>
      <c r="B30" s="158" t="s">
        <v>3</v>
      </c>
      <c r="C30" s="150" t="s">
        <v>4</v>
      </c>
      <c r="D30" s="158" t="s">
        <v>16</v>
      </c>
      <c r="E30" s="158" t="s">
        <v>17</v>
      </c>
      <c r="F30" s="158" t="s">
        <v>18</v>
      </c>
      <c r="G30" s="158" t="s">
        <v>19</v>
      </c>
      <c r="H30" s="158" t="s">
        <v>20</v>
      </c>
    </row>
    <row r="31" spans="1:8" ht="12.75">
      <c r="A31" s="149"/>
      <c r="B31" s="149"/>
      <c r="C31" s="149"/>
      <c r="D31" s="149"/>
      <c r="E31" s="149"/>
      <c r="F31" s="149"/>
      <c r="G31" s="149"/>
      <c r="H31" s="149"/>
    </row>
    <row r="32" spans="1:8" ht="12.75" customHeight="1">
      <c r="A32" s="164"/>
      <c r="B32" s="165">
        <v>33</v>
      </c>
      <c r="C32" s="166" t="str">
        <f>VLOOKUP(B32,'пр.взв.'!B5:D94,2,FALSE)</f>
        <v>Рахматуллин Раис Халитович</v>
      </c>
      <c r="D32" s="166" t="str">
        <f>VLOOKUP(C32,'пр.взв.'!C5:E94,2,FALSE)</f>
        <v>23.05.75 змс</v>
      </c>
      <c r="E32" s="166" t="str">
        <f>VLOOKUP(D32,'пр.взв.'!D5:F94,2,FALSE)</f>
        <v>ПФО Н.Новгород  Д</v>
      </c>
      <c r="F32" s="167"/>
      <c r="G32" s="152"/>
      <c r="H32" s="158"/>
    </row>
    <row r="33" spans="1:8" ht="12.75" customHeight="1">
      <c r="A33" s="164"/>
      <c r="B33" s="158"/>
      <c r="C33" s="166"/>
      <c r="D33" s="166"/>
      <c r="E33" s="166"/>
      <c r="F33" s="167"/>
      <c r="G33" s="152"/>
      <c r="H33" s="158"/>
    </row>
    <row r="34" spans="1:8" ht="12.75">
      <c r="A34" s="168"/>
      <c r="B34" s="165">
        <v>20</v>
      </c>
      <c r="C34" s="166" t="str">
        <f>VLOOKUP(B34,'пр.взв.'!B7:C70,2,FALSE)</f>
        <v>Харитонов Алексей Александрович</v>
      </c>
      <c r="D34" s="166" t="str">
        <f>VLOOKUP(C34,'пр.взв.'!C7:D70,2,FALSE)</f>
        <v>02.11.78 змс</v>
      </c>
      <c r="E34" s="166" t="str">
        <f>VLOOKUP(D34,'пр.взв.'!D7:E70,2,FALSE)</f>
        <v>ПФО Пензенская Заречный Д</v>
      </c>
      <c r="F34" s="167"/>
      <c r="G34" s="158"/>
      <c r="H34" s="158"/>
    </row>
    <row r="35" spans="1:8" ht="12.75">
      <c r="A35" s="168"/>
      <c r="B35" s="158"/>
      <c r="C35" s="166"/>
      <c r="D35" s="166"/>
      <c r="E35" s="166"/>
      <c r="F35" s="167"/>
      <c r="G35" s="158"/>
      <c r="H35" s="158"/>
    </row>
    <row r="36" spans="1:2" ht="38.25" customHeight="1">
      <c r="A36" s="36" t="s">
        <v>21</v>
      </c>
      <c r="B36" s="36"/>
    </row>
    <row r="37" spans="2:8" ht="19.5" customHeight="1">
      <c r="B37" s="36" t="s">
        <v>0</v>
      </c>
      <c r="C37" s="72"/>
      <c r="D37" s="72"/>
      <c r="E37" s="72"/>
      <c r="F37" s="72"/>
      <c r="G37" s="72"/>
      <c r="H37" s="72"/>
    </row>
    <row r="38" spans="2:8" ht="19.5" customHeight="1">
      <c r="B38" s="36" t="s">
        <v>1</v>
      </c>
      <c r="C38" s="72"/>
      <c r="D38" s="72"/>
      <c r="E38" s="72"/>
      <c r="F38" s="72"/>
      <c r="G38" s="72"/>
      <c r="H38" s="72"/>
    </row>
    <row r="42" spans="1:7" ht="12.75">
      <c r="A42" s="28" t="str">
        <f>HYPERLINK('[1]реквизиты'!$A$20)</f>
        <v>Гл. судья, судья МК</v>
      </c>
      <c r="B42" s="33"/>
      <c r="C42" s="33"/>
      <c r="D42" s="33"/>
      <c r="E42" s="12"/>
      <c r="F42" s="73" t="str">
        <f>HYPERLINK('[1]реквизиты'!$G$20)</f>
        <v>В.Т. Перчик</v>
      </c>
      <c r="G42" s="31" t="str">
        <f>HYPERLINK('[1]реквизиты'!$G$21)</f>
        <v>/г.Краснокамск/</v>
      </c>
    </row>
    <row r="43" spans="1:7" ht="12.75">
      <c r="A43" s="33"/>
      <c r="B43" s="33"/>
      <c r="C43" s="33"/>
      <c r="D43" s="34"/>
      <c r="E43" s="13"/>
      <c r="F43" s="74"/>
      <c r="G43" s="13"/>
    </row>
    <row r="44" spans="1:7" ht="12.75">
      <c r="A44" s="30" t="str">
        <f>HYPERLINK('[1]реквизиты'!$A$22)</f>
        <v>Гл. секретарь, судья МК</v>
      </c>
      <c r="C44" s="33"/>
      <c r="D44" s="35"/>
      <c r="E44" s="75"/>
      <c r="F44" s="73" t="str">
        <f>HYPERLINK('[1]реквизиты'!$G$22)</f>
        <v>Р.М. Закиров</v>
      </c>
      <c r="G44" s="32" t="str">
        <f>HYPERLINK('[1]реквизиты'!$G$23)</f>
        <v>/г.Пермь/</v>
      </c>
    </row>
  </sheetData>
  <mergeCells count="73">
    <mergeCell ref="E34:E35"/>
    <mergeCell ref="F34:F35"/>
    <mergeCell ref="G34:G35"/>
    <mergeCell ref="H34:H35"/>
    <mergeCell ref="A34:A35"/>
    <mergeCell ref="B34:B35"/>
    <mergeCell ref="C34:C35"/>
    <mergeCell ref="D34:D35"/>
    <mergeCell ref="E32:E33"/>
    <mergeCell ref="F32:F33"/>
    <mergeCell ref="G32:G33"/>
    <mergeCell ref="H32:H33"/>
    <mergeCell ref="A32:A33"/>
    <mergeCell ref="B32:B33"/>
    <mergeCell ref="C32:C33"/>
    <mergeCell ref="D32:D33"/>
    <mergeCell ref="E30:E31"/>
    <mergeCell ref="F30:F31"/>
    <mergeCell ref="G30:G31"/>
    <mergeCell ref="H30:H31"/>
    <mergeCell ref="A30:A31"/>
    <mergeCell ref="B30:B31"/>
    <mergeCell ref="C30:C31"/>
    <mergeCell ref="D30:D31"/>
    <mergeCell ref="E21:E22"/>
    <mergeCell ref="F21:F22"/>
    <mergeCell ref="G21:G22"/>
    <mergeCell ref="H21:H22"/>
    <mergeCell ref="A21:A22"/>
    <mergeCell ref="B21:B22"/>
    <mergeCell ref="C21:C22"/>
    <mergeCell ref="D21:D22"/>
    <mergeCell ref="E19:E20"/>
    <mergeCell ref="F19:F20"/>
    <mergeCell ref="G19:G20"/>
    <mergeCell ref="H19:H20"/>
    <mergeCell ref="A19:A20"/>
    <mergeCell ref="B19:B20"/>
    <mergeCell ref="C19:C20"/>
    <mergeCell ref="D19:D20"/>
    <mergeCell ref="E17:E18"/>
    <mergeCell ref="F17:F18"/>
    <mergeCell ref="G17:G18"/>
    <mergeCell ref="H17:H18"/>
    <mergeCell ref="A17:A18"/>
    <mergeCell ref="B17:B18"/>
    <mergeCell ref="C17:C18"/>
    <mergeCell ref="D17:D18"/>
    <mergeCell ref="E9:E10"/>
    <mergeCell ref="F9:F10"/>
    <mergeCell ref="G9:G10"/>
    <mergeCell ref="H9:H10"/>
    <mergeCell ref="A9:A10"/>
    <mergeCell ref="B9:B10"/>
    <mergeCell ref="C9:C10"/>
    <mergeCell ref="D9:D10"/>
    <mergeCell ref="E7:E8"/>
    <mergeCell ref="F7:F8"/>
    <mergeCell ref="G7:G8"/>
    <mergeCell ref="H7:H8"/>
    <mergeCell ref="A7:A8"/>
    <mergeCell ref="B7:B8"/>
    <mergeCell ref="C7:C8"/>
    <mergeCell ref="D7:D8"/>
    <mergeCell ref="A1:H1"/>
    <mergeCell ref="A5:A6"/>
    <mergeCell ref="B5:B6"/>
    <mergeCell ref="C5:C6"/>
    <mergeCell ref="D5:D6"/>
    <mergeCell ref="E5:E6"/>
    <mergeCell ref="F5:F6"/>
    <mergeCell ref="G5:G6"/>
    <mergeCell ref="H5:H6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2"/>
  </sheetPr>
  <dimension ref="A1:I124"/>
  <sheetViews>
    <sheetView workbookViewId="0" topLeftCell="A1">
      <selection activeCell="F13" sqref="F13"/>
    </sheetView>
  </sheetViews>
  <sheetFormatPr defaultColWidth="9.140625" defaultRowHeight="12.75"/>
  <cols>
    <col min="1" max="1" width="4.8515625" style="0" customWidth="1"/>
    <col min="2" max="2" width="14.00390625" style="0" customWidth="1"/>
    <col min="3" max="3" width="8.7109375" style="0" customWidth="1"/>
    <col min="4" max="4" width="14.57421875" style="0" customWidth="1"/>
    <col min="5" max="10" width="14.7109375" style="0" customWidth="1"/>
  </cols>
  <sheetData>
    <row r="1" spans="1:7" ht="12.75" customHeight="1">
      <c r="A1" s="160" t="str">
        <f>HYPERLINK('[1]реквизиты'!$L$14)</f>
        <v>СТАРТОВЫЙ ПОТОКОЛ</v>
      </c>
      <c r="B1" s="189"/>
      <c r="C1" s="189"/>
      <c r="D1" s="189"/>
      <c r="E1" s="189"/>
      <c r="F1" s="189"/>
      <c r="G1" s="189"/>
    </row>
    <row r="2" spans="1:8" ht="13.5" customHeight="1" thickBot="1">
      <c r="A2" s="161"/>
      <c r="B2" s="190"/>
      <c r="C2" s="190"/>
      <c r="D2" s="190"/>
      <c r="E2" s="190"/>
      <c r="F2" s="190"/>
      <c r="G2" s="190"/>
      <c r="H2" s="191" t="s">
        <v>309</v>
      </c>
    </row>
    <row r="3" spans="1:8" ht="12" customHeight="1">
      <c r="A3" s="175">
        <v>2</v>
      </c>
      <c r="B3" s="176" t="str">
        <f>VLOOKUP(A3,'пр.взв.'!B5:C132,2,FALSE)</f>
        <v>Брычкин Роман Георгиевич</v>
      </c>
      <c r="C3" s="186" t="str">
        <f>VLOOKUP(B3,'пр.взв.'!C5:D132,2,FALSE)</f>
        <v>03.02.83 мс</v>
      </c>
      <c r="D3" s="186" t="str">
        <f>VLOOKUP('Стартовый Б'!A3:A4,'пр.взв.'!B5:E132,4,FALSE)</f>
        <v>ЦФО Рязань Д</v>
      </c>
      <c r="H3" s="191"/>
    </row>
    <row r="4" spans="1:6" ht="12" customHeight="1">
      <c r="A4" s="169"/>
      <c r="B4" s="177"/>
      <c r="C4" s="187"/>
      <c r="D4" s="187"/>
      <c r="E4" s="1"/>
      <c r="F4" s="1"/>
    </row>
    <row r="5" spans="1:7" ht="12" customHeight="1">
      <c r="A5" s="169">
        <v>34</v>
      </c>
      <c r="B5" s="180" t="str">
        <f>VLOOKUP(A5,'пр.взв.'!B9:C136,2,FALSE)</f>
        <v>Белых Евгений Валерьевич</v>
      </c>
      <c r="C5" s="188" t="str">
        <f>VLOOKUP(B5,'пр.взв.'!C9:D136,2,FALSE)</f>
        <v>27.12.81 мс</v>
      </c>
      <c r="D5" s="188" t="str">
        <f>VLOOKUP(A5,'пр.взв.'!B9:E136,4,FALSE)</f>
        <v>ЦФО Липецкая Елец ЛОК</v>
      </c>
      <c r="E5" s="3"/>
      <c r="F5" s="1"/>
      <c r="G5" s="1"/>
    </row>
    <row r="6" spans="1:7" ht="12" customHeight="1" thickBot="1">
      <c r="A6" s="170"/>
      <c r="B6" s="177"/>
      <c r="C6" s="187"/>
      <c r="D6" s="187"/>
      <c r="E6" s="4"/>
      <c r="F6" s="8"/>
      <c r="G6" s="1"/>
    </row>
    <row r="7" spans="1:7" ht="12" customHeight="1">
      <c r="A7" s="175">
        <v>18</v>
      </c>
      <c r="B7" s="176" t="str">
        <f>VLOOKUP(A7,'пр.взв.'!B11:C138,2,FALSE)</f>
        <v>Астапов Павел Леонидович</v>
      </c>
      <c r="C7" s="186" t="str">
        <f>VLOOKUP(B7,'пр.взв.'!C11:D138,2,FALSE)</f>
        <v>15.06.79 мсмк</v>
      </c>
      <c r="D7" s="186" t="str">
        <f>VLOOKUP(A7,'пр.взв.'!B11:E138,4,FALSE)</f>
        <v>УФО Свердловская В.Пышма ПР</v>
      </c>
      <c r="E7" s="4"/>
      <c r="F7" s="5"/>
      <c r="G7" s="1"/>
    </row>
    <row r="8" spans="1:7" ht="12" customHeight="1">
      <c r="A8" s="169"/>
      <c r="B8" s="177"/>
      <c r="C8" s="187"/>
      <c r="D8" s="187"/>
      <c r="E8" s="9"/>
      <c r="F8" s="6"/>
      <c r="G8" s="1"/>
    </row>
    <row r="9" spans="1:7" ht="12" customHeight="1">
      <c r="A9" s="169">
        <v>50</v>
      </c>
      <c r="B9" s="178" t="e">
        <f>VLOOKUP(A9,'пр.взв.'!B13:C140,2,FALSE)</f>
        <v>#N/A</v>
      </c>
      <c r="C9" s="181" t="e">
        <f>VLOOKUP(B9,'пр.взв.'!C13:D140,2,FALSE)</f>
        <v>#N/A</v>
      </c>
      <c r="D9" s="181" t="e">
        <f>VLOOKUP(C9,'пр.взв.'!D13:E140,2,FALSE)</f>
        <v>#N/A</v>
      </c>
      <c r="E9" s="2"/>
      <c r="F9" s="6"/>
      <c r="G9" s="1"/>
    </row>
    <row r="10" spans="1:7" ht="12" customHeight="1" thickBot="1">
      <c r="A10" s="170"/>
      <c r="B10" s="179"/>
      <c r="C10" s="182"/>
      <c r="D10" s="182"/>
      <c r="E10" s="1"/>
      <c r="F10" s="6"/>
      <c r="G10" s="8"/>
    </row>
    <row r="11" spans="1:7" ht="12" customHeight="1">
      <c r="A11" s="175">
        <v>10</v>
      </c>
      <c r="B11" s="176" t="str">
        <f>VLOOKUP(A11,'пр.взв.'!B15:C142,2,FALSE)</f>
        <v>Галоян Аарон Оганесович</v>
      </c>
      <c r="C11" s="186" t="str">
        <f>VLOOKUP(B11,'пр.взв.'!C15:D142,2,FALSE)</f>
        <v>28.11.84 мсмк</v>
      </c>
      <c r="D11" s="186" t="str">
        <f>VLOOKUP(A11,'пр.взв.'!B15:E142,4,FALSE)</f>
        <v>ДВФО Амуская Благовещенск  ПР</v>
      </c>
      <c r="E11" s="1"/>
      <c r="F11" s="6"/>
      <c r="G11" s="5"/>
    </row>
    <row r="12" spans="1:7" ht="12" customHeight="1">
      <c r="A12" s="169"/>
      <c r="B12" s="177"/>
      <c r="C12" s="187"/>
      <c r="D12" s="187"/>
      <c r="E12" s="7"/>
      <c r="F12" s="6"/>
      <c r="G12" s="6"/>
    </row>
    <row r="13" spans="1:7" ht="12" customHeight="1">
      <c r="A13" s="169">
        <v>42</v>
      </c>
      <c r="B13" s="180" t="str">
        <f>VLOOKUP(A13,'пр.взв.'!B17:C144,2,FALSE)</f>
        <v>Приказчиков Владимир Александрович</v>
      </c>
      <c r="C13" s="188" t="str">
        <f>VLOOKUP(B13,'пр.взв.'!C17:D144,2,FALSE)</f>
        <v>06.11.87 мсмк</v>
      </c>
      <c r="D13" s="188" t="str">
        <f>VLOOKUP(A13,'пр.взв.'!B17:E144,4,FALSE)</f>
        <v>Москва Д</v>
      </c>
      <c r="E13" s="3"/>
      <c r="F13" s="6"/>
      <c r="G13" s="6"/>
    </row>
    <row r="14" spans="1:7" ht="12" customHeight="1" thickBot="1">
      <c r="A14" s="170"/>
      <c r="B14" s="177"/>
      <c r="C14" s="187"/>
      <c r="D14" s="187"/>
      <c r="E14" s="4"/>
      <c r="F14" s="10"/>
      <c r="G14" s="6"/>
    </row>
    <row r="15" spans="1:7" ht="12" customHeight="1">
      <c r="A15" s="175">
        <v>26</v>
      </c>
      <c r="B15" s="176" t="str">
        <f>VLOOKUP(A15,'пр.взв.'!B19:C146,2,FALSE)</f>
        <v>Романов Андрей владимирович</v>
      </c>
      <c r="C15" s="186" t="str">
        <f>VLOOKUP(B15,'пр.взв.'!C19:D146,2,FALSE)</f>
        <v>07.04.83 мс</v>
      </c>
      <c r="D15" s="186" t="str">
        <f>VLOOKUP(A15,'пр.взв.'!B19:E146,4,FALSE)</f>
        <v>ПФО Пензенская ВС</v>
      </c>
      <c r="E15" s="4"/>
      <c r="F15" s="1"/>
      <c r="G15" s="6"/>
    </row>
    <row r="16" spans="1:7" ht="12" customHeight="1">
      <c r="A16" s="169"/>
      <c r="B16" s="177"/>
      <c r="C16" s="187"/>
      <c r="D16" s="187"/>
      <c r="E16" s="9"/>
      <c r="F16" s="1"/>
      <c r="G16" s="6"/>
    </row>
    <row r="17" spans="1:7" ht="12" customHeight="1">
      <c r="A17" s="169">
        <v>58</v>
      </c>
      <c r="B17" s="178" t="e">
        <f>VLOOKUP(A17,'пр.взв.'!B21:C148,2,FALSE)</f>
        <v>#N/A</v>
      </c>
      <c r="C17" s="181" t="e">
        <f>VLOOKUP(B17,'пр.взв.'!C21:D148,2,FALSE)</f>
        <v>#N/A</v>
      </c>
      <c r="D17" s="181" t="e">
        <f>VLOOKUP(A17,'пр.взв.'!B21:E148,4,FALSE)</f>
        <v>#N/A</v>
      </c>
      <c r="E17" s="2"/>
      <c r="F17" s="1"/>
      <c r="G17" s="6"/>
    </row>
    <row r="18" spans="1:7" ht="12" customHeight="1" thickBot="1">
      <c r="A18" s="170"/>
      <c r="B18" s="179"/>
      <c r="C18" s="182"/>
      <c r="D18" s="182"/>
      <c r="E18" s="1"/>
      <c r="F18" s="1"/>
      <c r="G18" s="6"/>
    </row>
    <row r="19" spans="1:8" ht="12" customHeight="1">
      <c r="A19" s="175">
        <v>6</v>
      </c>
      <c r="B19" s="176" t="str">
        <f>VLOOKUP(A19,'пр.взв.'!B7:C134,2,FALSE)</f>
        <v>Вакаев Шейх-Магомед Ширваниевич</v>
      </c>
      <c r="C19" s="186" t="str">
        <f>VLOOKUP(B19,'пр.взв.'!C7:D134,2,FALSE)</f>
        <v>30.10.87 мсмк</v>
      </c>
      <c r="D19" s="186" t="str">
        <f>VLOOKUP(A19,'пр.взв.'!B5:E132,4,FALSE)</f>
        <v>ЮФО Чеченская  Аргун МО</v>
      </c>
      <c r="E19" s="1"/>
      <c r="F19" s="1"/>
      <c r="G19" s="6"/>
      <c r="H19" s="66"/>
    </row>
    <row r="20" spans="1:8" ht="12" customHeight="1">
      <c r="A20" s="169"/>
      <c r="B20" s="177"/>
      <c r="C20" s="187"/>
      <c r="D20" s="187"/>
      <c r="E20" s="7"/>
      <c r="F20" s="1"/>
      <c r="G20" s="6"/>
      <c r="H20" s="65"/>
    </row>
    <row r="21" spans="1:8" ht="12" customHeight="1">
      <c r="A21" s="169">
        <v>38</v>
      </c>
      <c r="B21" s="180" t="str">
        <f>VLOOKUP(A21,'пр.взв.'!B25:C152,2,FALSE)</f>
        <v>Богатырев Дмитрий Викторович</v>
      </c>
      <c r="C21" s="188" t="str">
        <f>VLOOKUP(B21,'пр.взв.'!C25:D152,2,FALSE)</f>
        <v>24.01.81 мсмк</v>
      </c>
      <c r="D21" s="188" t="str">
        <f>VLOOKUP(A21,'пр.взв.'!B25:E152,4,FALSE)</f>
        <v>Москва Д</v>
      </c>
      <c r="E21" s="3"/>
      <c r="F21" s="1"/>
      <c r="G21" s="6"/>
      <c r="H21" s="65"/>
    </row>
    <row r="22" spans="1:8" ht="12" customHeight="1" thickBot="1">
      <c r="A22" s="170"/>
      <c r="B22" s="177"/>
      <c r="C22" s="187"/>
      <c r="D22" s="187"/>
      <c r="E22" s="4"/>
      <c r="F22" s="8"/>
      <c r="G22" s="6"/>
      <c r="H22" s="65"/>
    </row>
    <row r="23" spans="1:8" ht="12" customHeight="1">
      <c r="A23" s="175">
        <v>22</v>
      </c>
      <c r="B23" s="176" t="str">
        <f>VLOOKUP(A23,'пр.взв.'!B27:C154,2,FALSE)</f>
        <v>Мокеичев Александр Владимирович</v>
      </c>
      <c r="C23" s="186" t="str">
        <f>VLOOKUP(B23,'пр.взв.'!C27:D154,2,FALSE)</f>
        <v>04.01.87 мс</v>
      </c>
      <c r="D23" s="186" t="str">
        <f>VLOOKUP(A23,'пр.взв.'!B27:E154,4,FALSE)</f>
        <v>ПФО Н.Новгород  ПР</v>
      </c>
      <c r="E23" s="4"/>
      <c r="F23" s="5"/>
      <c r="G23" s="6"/>
      <c r="H23" s="65"/>
    </row>
    <row r="24" spans="1:8" ht="12" customHeight="1">
      <c r="A24" s="169"/>
      <c r="B24" s="177"/>
      <c r="C24" s="187"/>
      <c r="D24" s="187"/>
      <c r="E24" s="9"/>
      <c r="F24" s="6"/>
      <c r="G24" s="6"/>
      <c r="H24" s="65"/>
    </row>
    <row r="25" spans="1:8" ht="12" customHeight="1">
      <c r="A25" s="169">
        <v>54</v>
      </c>
      <c r="B25" s="178" t="e">
        <f>VLOOKUP(A25,'пр.взв.'!B29:C156,2,FALSE)</f>
        <v>#N/A</v>
      </c>
      <c r="C25" s="181" t="e">
        <f>VLOOKUP(B25,'пр.взв.'!C29:D156,2,FALSE)</f>
        <v>#N/A</v>
      </c>
      <c r="D25" s="181" t="e">
        <f>VLOOKUP(A25,'пр.взв.'!B5:E132,4,FALSE)</f>
        <v>#N/A</v>
      </c>
      <c r="E25" s="2"/>
      <c r="F25" s="6"/>
      <c r="G25" s="6"/>
      <c r="H25" s="65"/>
    </row>
    <row r="26" spans="1:8" ht="12" customHeight="1" thickBot="1">
      <c r="A26" s="170"/>
      <c r="B26" s="179"/>
      <c r="C26" s="182"/>
      <c r="D26" s="182"/>
      <c r="E26" s="1"/>
      <c r="F26" s="6"/>
      <c r="G26" s="6"/>
      <c r="H26" s="65"/>
    </row>
    <row r="27" spans="1:8" ht="12" customHeight="1">
      <c r="A27" s="175">
        <v>14</v>
      </c>
      <c r="B27" s="176" t="str">
        <f>VLOOKUP(A27,'пр.взв.'!B5:C132,2,FALSE)</f>
        <v>Максимов Евгений Олегович</v>
      </c>
      <c r="C27" s="186" t="str">
        <f>VLOOKUP(B27,'пр.взв.'!C5:D132,2,FALSE)</f>
        <v>05.03.87 мс</v>
      </c>
      <c r="D27" s="186" t="str">
        <f>VLOOKUP(A27,'пр.взв.'!B5:E132,4,FALSE)</f>
        <v>ЦФО Московская Климовск Д</v>
      </c>
      <c r="E27" s="1"/>
      <c r="F27" s="6"/>
      <c r="G27" s="10"/>
      <c r="H27" s="65"/>
    </row>
    <row r="28" spans="1:8" ht="12" customHeight="1">
      <c r="A28" s="169"/>
      <c r="B28" s="177"/>
      <c r="C28" s="187"/>
      <c r="D28" s="187"/>
      <c r="E28" s="7"/>
      <c r="F28" s="6"/>
      <c r="G28" s="1"/>
      <c r="H28" s="65"/>
    </row>
    <row r="29" spans="1:8" ht="12" customHeight="1">
      <c r="A29" s="169">
        <v>46</v>
      </c>
      <c r="B29" s="178" t="e">
        <f>VLOOKUP(A29,'пр.взв.'!B33:C160,2,FALSE)</f>
        <v>#N/A</v>
      </c>
      <c r="C29" s="181" t="e">
        <f>VLOOKUP(B29,'пр.взв.'!C33:D160,2,FALSE)</f>
        <v>#N/A</v>
      </c>
      <c r="D29" s="181" t="e">
        <f>VLOOKUP(A29,'пр.взв.'!B33:E160,4,FALSE)</f>
        <v>#N/A</v>
      </c>
      <c r="E29" s="3"/>
      <c r="F29" s="6"/>
      <c r="G29" s="1"/>
      <c r="H29" s="65"/>
    </row>
    <row r="30" spans="1:8" ht="12" customHeight="1" thickBot="1">
      <c r="A30" s="170"/>
      <c r="B30" s="179"/>
      <c r="C30" s="182"/>
      <c r="D30" s="182"/>
      <c r="E30" s="4"/>
      <c r="F30" s="10"/>
      <c r="G30" s="1"/>
      <c r="H30" s="65"/>
    </row>
    <row r="31" spans="1:8" ht="12" customHeight="1">
      <c r="A31" s="175">
        <v>30</v>
      </c>
      <c r="B31" s="176" t="str">
        <f>VLOOKUP(A31,'пр.взв.'!B35:C162,2,FALSE)</f>
        <v>Сапожников Сергей Сергеевич</v>
      </c>
      <c r="C31" s="186" t="str">
        <f>VLOOKUP(B31,'пр.взв.'!C35:D162,2,FALSE)</f>
        <v>81 мс</v>
      </c>
      <c r="D31" s="186" t="str">
        <f>VLOOKUP(A31,'пр.взв.'!B35:E162,4,FALSE)</f>
        <v>ЦФО Ярославль </v>
      </c>
      <c r="E31" s="4"/>
      <c r="F31" s="1"/>
      <c r="G31" s="1"/>
      <c r="H31" s="65"/>
    </row>
    <row r="32" spans="1:8" ht="12" customHeight="1">
      <c r="A32" s="169"/>
      <c r="B32" s="177"/>
      <c r="C32" s="187"/>
      <c r="D32" s="187"/>
      <c r="E32" s="9"/>
      <c r="F32" s="1"/>
      <c r="G32" s="1"/>
      <c r="H32" s="65"/>
    </row>
    <row r="33" spans="1:8" ht="12" customHeight="1">
      <c r="A33" s="169">
        <v>62</v>
      </c>
      <c r="B33" s="178" t="e">
        <f>VLOOKUP(A33,'пр.взв.'!B37:C164,2,FALSE)</f>
        <v>#N/A</v>
      </c>
      <c r="C33" s="181" t="e">
        <f>VLOOKUP(B33,'пр.взв.'!C37:D164,2,FALSE)</f>
        <v>#N/A</v>
      </c>
      <c r="D33" s="181" t="e">
        <f>VLOOKUP(A33,'пр.взв.'!B37:E164,4,FALSE)</f>
        <v>#N/A</v>
      </c>
      <c r="E33" s="2"/>
      <c r="F33" s="1"/>
      <c r="G33" s="1"/>
      <c r="H33" s="65"/>
    </row>
    <row r="34" spans="1:8" ht="12" customHeight="1" thickBot="1">
      <c r="A34" s="170"/>
      <c r="B34" s="172"/>
      <c r="C34" s="174"/>
      <c r="D34" s="174"/>
      <c r="H34" s="65"/>
    </row>
    <row r="35" spans="1:8" ht="12" customHeight="1" thickBot="1">
      <c r="A35" s="87"/>
      <c r="B35" s="96"/>
      <c r="C35" s="103"/>
      <c r="D35" s="103"/>
      <c r="E35" s="1"/>
      <c r="F35" s="1"/>
      <c r="G35" s="1"/>
      <c r="H35" s="67"/>
    </row>
    <row r="36" spans="1:8" ht="12" customHeight="1">
      <c r="A36" s="175">
        <v>4</v>
      </c>
      <c r="B36" s="176" t="str">
        <f>VLOOKUP(A36,'пр.взв.'!B7:C134,2,FALSE)</f>
        <v>Насыров Евгений Габдибарыевич</v>
      </c>
      <c r="C36" s="176">
        <f>VLOOKUP(B36,'пр.взв.'!C7:D134,2,FALSE)</f>
        <v>30302</v>
      </c>
      <c r="D36" s="176" t="str">
        <f>VLOOKUP(C36,'пр.взв.'!D7:E134,2,FALSE)</f>
        <v>Москва Д</v>
      </c>
      <c r="H36" s="65"/>
    </row>
    <row r="37" spans="1:8" ht="12" customHeight="1">
      <c r="A37" s="169"/>
      <c r="B37" s="177"/>
      <c r="C37" s="177"/>
      <c r="D37" s="177"/>
      <c r="E37" s="1"/>
      <c r="F37" s="1"/>
      <c r="H37" s="65"/>
    </row>
    <row r="38" spans="1:8" ht="12" customHeight="1">
      <c r="A38" s="169">
        <v>36</v>
      </c>
      <c r="B38" s="184" t="str">
        <f>VLOOKUP(A38,'пр.взв.'!B9:C136,2,FALSE)</f>
        <v>Фрольцев Евгений Сергеевич</v>
      </c>
      <c r="C38" s="184" t="str">
        <f>VLOOKUP(B38,'пр.взв.'!C9:D136,2,FALSE)</f>
        <v>06.11.86 кмс</v>
      </c>
      <c r="D38" s="184" t="str">
        <f>VLOOKUP(C38,'пр.взв.'!D9:E136,2,FALSE)</f>
        <v>ЦФО Рязань </v>
      </c>
      <c r="E38" s="3"/>
      <c r="F38" s="1"/>
      <c r="G38" s="1"/>
      <c r="H38" s="65"/>
    </row>
    <row r="39" spans="1:8" ht="12" customHeight="1" thickBot="1">
      <c r="A39" s="170"/>
      <c r="B39" s="185"/>
      <c r="C39" s="185"/>
      <c r="D39" s="185"/>
      <c r="E39" s="4"/>
      <c r="F39" s="8"/>
      <c r="G39" s="1"/>
      <c r="H39" s="65"/>
    </row>
    <row r="40" spans="1:8" ht="12" customHeight="1">
      <c r="A40" s="183">
        <v>20</v>
      </c>
      <c r="B40" s="180" t="str">
        <f>VLOOKUP(A40,'пр.взв.'!B5:E76,2,FALSE)</f>
        <v>Харитонов Алексей Александрович</v>
      </c>
      <c r="C40" s="180" t="str">
        <f>VLOOKUP(B40,'пр.взв.'!C5:F76,2,FALSE)</f>
        <v>02.11.78 змс</v>
      </c>
      <c r="D40" s="180" t="str">
        <f>VLOOKUP(C40,'пр.взв.'!D5:G76,2,FALSE)</f>
        <v>ПФО Пензенская Заречный Д</v>
      </c>
      <c r="E40" s="4"/>
      <c r="F40" s="5"/>
      <c r="G40" s="1"/>
      <c r="H40" s="65"/>
    </row>
    <row r="41" spans="1:8" ht="12" customHeight="1">
      <c r="A41" s="169"/>
      <c r="B41" s="177"/>
      <c r="C41" s="177"/>
      <c r="D41" s="177"/>
      <c r="E41" s="9"/>
      <c r="F41" s="6"/>
      <c r="G41" s="1"/>
      <c r="H41" s="65"/>
    </row>
    <row r="42" spans="1:8" ht="12" customHeight="1">
      <c r="A42" s="169">
        <v>52</v>
      </c>
      <c r="B42" s="178" t="e">
        <f>VLOOKUP(A42,'пр.взв.'!B13:C140,2,FALSE)</f>
        <v>#N/A</v>
      </c>
      <c r="C42" s="178" t="e">
        <f>VLOOKUP(B42,'пр.взв.'!C13:D140,2,FALSE)</f>
        <v>#N/A</v>
      </c>
      <c r="D42" s="178" t="e">
        <f>VLOOKUP(C42,'пр.взв.'!D13:E140,2,FALSE)</f>
        <v>#N/A</v>
      </c>
      <c r="E42" s="2"/>
      <c r="F42" s="6"/>
      <c r="G42" s="1"/>
      <c r="H42" s="65"/>
    </row>
    <row r="43" spans="1:8" ht="12" customHeight="1" thickBot="1">
      <c r="A43" s="170"/>
      <c r="B43" s="179"/>
      <c r="C43" s="179"/>
      <c r="D43" s="179"/>
      <c r="E43" s="1"/>
      <c r="F43" s="6"/>
      <c r="G43" s="8"/>
      <c r="H43" s="65"/>
    </row>
    <row r="44" spans="1:8" ht="12" customHeight="1">
      <c r="A44" s="175">
        <v>12</v>
      </c>
      <c r="B44" s="176" t="str">
        <f>VLOOKUP(A44,'пр.взв.'!B5:E76,2,FALSE)</f>
        <v>Зубарев Александр Сергеевич</v>
      </c>
      <c r="C44" s="176" t="str">
        <f>VLOOKUP(B44,'пр.взв.'!C5:F76,2,FALSE)</f>
        <v>01.05.88 кмс</v>
      </c>
      <c r="D44" s="176" t="str">
        <f>VLOOKUP(C44,'пр.взв.'!D5:G76,2,FALSE)</f>
        <v>ЦФО Московская Балашиха Д</v>
      </c>
      <c r="E44" s="1"/>
      <c r="F44" s="6"/>
      <c r="G44" s="5"/>
      <c r="H44" s="65"/>
    </row>
    <row r="45" spans="1:8" ht="12" customHeight="1">
      <c r="A45" s="169"/>
      <c r="B45" s="177"/>
      <c r="C45" s="177"/>
      <c r="D45" s="177"/>
      <c r="E45" s="7"/>
      <c r="F45" s="6"/>
      <c r="G45" s="6"/>
      <c r="H45" s="65"/>
    </row>
    <row r="46" spans="1:8" ht="12" customHeight="1">
      <c r="A46" s="169">
        <v>44</v>
      </c>
      <c r="B46" s="180" t="str">
        <f>VLOOKUP(A46,'пр.взв.'!B17:C144,2,FALSE)</f>
        <v>Калашов Арамбий Бачмизович</v>
      </c>
      <c r="C46" s="180" t="str">
        <f>VLOOKUP(B46,'пр.взв.'!C17:D144,2,FALSE)</f>
        <v>20.12.82 мс</v>
      </c>
      <c r="D46" s="180" t="str">
        <f>VLOOKUP(C46,'пр.взв.'!D17:E144,2,FALSE)</f>
        <v>ЮФО Краснодарски Курганинскк Д</v>
      </c>
      <c r="E46" s="3"/>
      <c r="F46" s="6"/>
      <c r="G46" s="6"/>
      <c r="H46" s="65"/>
    </row>
    <row r="47" spans="1:8" ht="12" customHeight="1" thickBot="1">
      <c r="A47" s="170"/>
      <c r="B47" s="177"/>
      <c r="C47" s="177"/>
      <c r="D47" s="177"/>
      <c r="E47" s="4"/>
      <c r="F47" s="10"/>
      <c r="G47" s="6"/>
      <c r="H47" s="65"/>
    </row>
    <row r="48" spans="1:8" ht="12" customHeight="1">
      <c r="A48" s="175">
        <v>28</v>
      </c>
      <c r="B48" s="176" t="str">
        <f>VLOOKUP(A48,'пр.взв.'!B19:C146,2,FALSE)</f>
        <v>Моторкин Андрей Владимирович</v>
      </c>
      <c r="C48" s="176" t="str">
        <f>VLOOKUP(B48,'пр.взв.'!C19:D146,2,FALSE)</f>
        <v>19.07.80 мсмк</v>
      </c>
      <c r="D48" s="176" t="str">
        <f>VLOOKUP(C48,'пр.взв.'!D19:E146,2,FALSE)</f>
        <v>ЦФО Брянск Д</v>
      </c>
      <c r="E48" s="4"/>
      <c r="F48" s="1"/>
      <c r="G48" s="6"/>
      <c r="H48" s="65"/>
    </row>
    <row r="49" spans="1:8" ht="12" customHeight="1">
      <c r="A49" s="169"/>
      <c r="B49" s="177"/>
      <c r="C49" s="177"/>
      <c r="D49" s="177"/>
      <c r="E49" s="9"/>
      <c r="F49" s="1"/>
      <c r="G49" s="6"/>
      <c r="H49" s="65"/>
    </row>
    <row r="50" spans="1:8" ht="12" customHeight="1">
      <c r="A50" s="169">
        <v>60</v>
      </c>
      <c r="B50" s="178" t="e">
        <f>VLOOKUP(A50,'пр.взв.'!B7:C134,2,FALSE)</f>
        <v>#N/A</v>
      </c>
      <c r="C50" s="181" t="e">
        <f>VLOOKUP(B50,'пр.взв.'!C7:D134,2,FALSE)</f>
        <v>#N/A</v>
      </c>
      <c r="D50" s="181" t="e">
        <f>VLOOKUP(A50,'пр.взв.'!B21:E148,4,FALSE)</f>
        <v>#N/A</v>
      </c>
      <c r="E50" s="2"/>
      <c r="F50" s="1"/>
      <c r="G50" s="6"/>
      <c r="H50" s="65"/>
    </row>
    <row r="51" spans="1:8" ht="12" customHeight="1" thickBot="1">
      <c r="A51" s="170"/>
      <c r="B51" s="179"/>
      <c r="C51" s="182"/>
      <c r="D51" s="182"/>
      <c r="E51" s="1"/>
      <c r="F51" s="1"/>
      <c r="G51" s="6"/>
      <c r="H51" s="65"/>
    </row>
    <row r="52" spans="1:8" ht="12" customHeight="1">
      <c r="A52" s="175">
        <v>8</v>
      </c>
      <c r="B52" s="176" t="str">
        <f>VLOOKUP(A52,'пр.взв.'!B5:E76,2,FALSE)</f>
        <v>Плахута Константин Владимирович</v>
      </c>
      <c r="C52" s="176" t="str">
        <f>VLOOKUP(B52,'пр.взв.'!C5:F76,2,FALSE)</f>
        <v>28.02.86 кмс</v>
      </c>
      <c r="D52" s="176" t="str">
        <f>VLOOKUP(C52,'пр.взв.'!D5:G76,2,FALSE)</f>
        <v>ПФО Пермск Нытва МО</v>
      </c>
      <c r="E52" s="1"/>
      <c r="F52" s="1"/>
      <c r="G52" s="6"/>
      <c r="H52" s="65"/>
    </row>
    <row r="53" spans="1:8" ht="12" customHeight="1">
      <c r="A53" s="169"/>
      <c r="B53" s="177"/>
      <c r="C53" s="177"/>
      <c r="D53" s="177"/>
      <c r="E53" s="7"/>
      <c r="F53" s="1"/>
      <c r="G53" s="6"/>
      <c r="H53" s="67"/>
    </row>
    <row r="54" spans="1:7" ht="12" customHeight="1">
      <c r="A54" s="169">
        <v>40</v>
      </c>
      <c r="B54" s="180" t="str">
        <f>VLOOKUP(A54,'пр.взв.'!B25:C152,2,FALSE)</f>
        <v>Оруджов Роман Афик-Оглы</v>
      </c>
      <c r="C54" s="180" t="str">
        <f>VLOOKUP(B54,'пр.взв.'!C25:D152,2,FALSE)</f>
        <v>25.10.85 КМС</v>
      </c>
      <c r="D54" s="180" t="str">
        <f>VLOOKUP(C54,'пр.взв.'!D25:E152,2,FALSE)</f>
        <v>СЗФО Лен. Об Выборг</v>
      </c>
      <c r="E54" s="3"/>
      <c r="F54" s="1"/>
      <c r="G54" s="6"/>
    </row>
    <row r="55" spans="1:7" ht="12" customHeight="1" thickBot="1">
      <c r="A55" s="170"/>
      <c r="B55" s="177"/>
      <c r="C55" s="177"/>
      <c r="D55" s="177"/>
      <c r="E55" s="4"/>
      <c r="F55" s="8"/>
      <c r="G55" s="6"/>
    </row>
    <row r="56" spans="1:7" ht="12" customHeight="1">
      <c r="A56" s="175">
        <v>24</v>
      </c>
      <c r="B56" s="176" t="str">
        <f>VLOOKUP(A56,'пр.взв.'!B27:C154,2,FALSE)</f>
        <v>Гусаров Андрей Андреевич</v>
      </c>
      <c r="C56" s="176" t="str">
        <f>VLOOKUP(B56,'пр.взв.'!C27:D154,2,FALSE)</f>
        <v>21.10.88 кмс</v>
      </c>
      <c r="D56" s="176" t="str">
        <f>VLOOKUP(C56,'пр.взв.'!D27:E154,2,FALSE)</f>
        <v>Москва ВС</v>
      </c>
      <c r="E56" s="4"/>
      <c r="F56" s="5"/>
      <c r="G56" s="6"/>
    </row>
    <row r="57" spans="1:7" ht="12" customHeight="1">
      <c r="A57" s="169"/>
      <c r="B57" s="177"/>
      <c r="C57" s="177"/>
      <c r="D57" s="177"/>
      <c r="E57" s="9"/>
      <c r="F57" s="6"/>
      <c r="G57" s="6"/>
    </row>
    <row r="58" spans="1:7" ht="12" customHeight="1">
      <c r="A58" s="169">
        <v>56</v>
      </c>
      <c r="B58" s="178" t="e">
        <f>VLOOKUP(A58,'пр.взв.'!B29:C156,2,FALSE)</f>
        <v>#N/A</v>
      </c>
      <c r="C58" s="178" t="e">
        <f>VLOOKUP(B58,'пр.взв.'!C29:D156,2,FALSE)</f>
        <v>#N/A</v>
      </c>
      <c r="D58" s="178" t="e">
        <f>VLOOKUP(C58,'пр.взв.'!D29:E156,2,FALSE)</f>
        <v>#N/A</v>
      </c>
      <c r="E58" s="2"/>
      <c r="F58" s="6"/>
      <c r="G58" s="6"/>
    </row>
    <row r="59" spans="1:7" ht="12" customHeight="1" thickBot="1">
      <c r="A59" s="170"/>
      <c r="B59" s="179"/>
      <c r="C59" s="179"/>
      <c r="D59" s="179"/>
      <c r="E59" s="1"/>
      <c r="F59" s="6"/>
      <c r="G59" s="6"/>
    </row>
    <row r="60" spans="1:7" ht="12" customHeight="1">
      <c r="A60" s="175">
        <v>16</v>
      </c>
      <c r="B60" s="176" t="str">
        <f>VLOOKUP(A60,'пр.взв.'!B31:C158,2,FALSE)</f>
        <v>Петухов Артем Сергеевич</v>
      </c>
      <c r="C60" s="176" t="str">
        <f>VLOOKUP(B60,'пр.взв.'!C31:D158,2,FALSE)</f>
        <v>22.10.79 мс</v>
      </c>
      <c r="D60" s="176" t="str">
        <f>VLOOKUP(C60,'пр.взв.'!D31:E158,2,FALSE)</f>
        <v>ЦФО Иваново</v>
      </c>
      <c r="E60" s="1"/>
      <c r="F60" s="6"/>
      <c r="G60" s="10"/>
    </row>
    <row r="61" spans="1:7" ht="12" customHeight="1">
      <c r="A61" s="169"/>
      <c r="B61" s="177"/>
      <c r="C61" s="177"/>
      <c r="D61" s="177"/>
      <c r="E61" s="7"/>
      <c r="F61" s="6"/>
      <c r="G61" s="1"/>
    </row>
    <row r="62" spans="1:7" ht="12" customHeight="1">
      <c r="A62" s="169">
        <v>48</v>
      </c>
      <c r="B62" s="178" t="e">
        <f>VLOOKUP(A62,'пр.взв.'!B33:C160,2,FALSE)</f>
        <v>#N/A</v>
      </c>
      <c r="C62" s="178" t="e">
        <f>VLOOKUP(B62,'пр.взв.'!C33:D160,2,FALSE)</f>
        <v>#N/A</v>
      </c>
      <c r="D62" s="178" t="e">
        <f>VLOOKUP(C62,'пр.взв.'!D33:E160,2,FALSE)</f>
        <v>#N/A</v>
      </c>
      <c r="E62" s="3"/>
      <c r="F62" s="6"/>
      <c r="G62" s="1"/>
    </row>
    <row r="63" spans="1:7" ht="12" customHeight="1" thickBot="1">
      <c r="A63" s="170"/>
      <c r="B63" s="179"/>
      <c r="C63" s="179"/>
      <c r="D63" s="179"/>
      <c r="E63" s="4"/>
      <c r="F63" s="10"/>
      <c r="G63" s="1"/>
    </row>
    <row r="64" spans="1:7" ht="12" customHeight="1">
      <c r="A64" s="175">
        <v>32</v>
      </c>
      <c r="B64" s="176" t="str">
        <f>VLOOKUP(A64,'пр.взв.'!B35:C162,2,FALSE)</f>
        <v>Слободчиков Андрей Васильевич</v>
      </c>
      <c r="C64" s="176" t="str">
        <f>VLOOKUP(B64,'пр.взв.'!C35:D162,2,FALSE)</f>
        <v>15.06.85 мсмк</v>
      </c>
      <c r="D64" s="176" t="str">
        <f>VLOOKUP(C64,'пр.взв.'!D35:E162,2,FALSE)</f>
        <v>УФО Свердловская Екатеринбург </v>
      </c>
      <c r="E64" s="4"/>
      <c r="F64" s="1"/>
      <c r="G64" s="1"/>
    </row>
    <row r="65" spans="1:7" ht="12" customHeight="1">
      <c r="A65" s="169"/>
      <c r="B65" s="177"/>
      <c r="C65" s="177"/>
      <c r="D65" s="177"/>
      <c r="E65" s="9"/>
      <c r="F65" s="1"/>
      <c r="G65" s="1"/>
    </row>
    <row r="66" spans="1:7" ht="12" customHeight="1">
      <c r="A66" s="169">
        <v>64</v>
      </c>
      <c r="B66" s="171" t="e">
        <f>VLOOKUP(A66,'пр.взв.'!B7:C134,2,FALSE)</f>
        <v>#N/A</v>
      </c>
      <c r="C66" s="173" t="e">
        <f>VLOOKUP(B66,'пр.взв.'!C7:D134,2,FALSE)</f>
        <v>#N/A</v>
      </c>
      <c r="D66" s="173" t="e">
        <f>VLOOKUP(A66,'пр.взв.'!B5:E132,4,FALSE)</f>
        <v>#N/A</v>
      </c>
      <c r="E66" s="2"/>
      <c r="F66" s="1"/>
      <c r="G66" s="1"/>
    </row>
    <row r="67" spans="1:4" ht="12" customHeight="1" thickBot="1">
      <c r="A67" s="170"/>
      <c r="B67" s="172"/>
      <c r="C67" s="174"/>
      <c r="D67" s="174"/>
    </row>
    <row r="68" spans="2:4" ht="12" customHeight="1">
      <c r="B68" s="97"/>
      <c r="C68" s="97"/>
      <c r="D68" s="97"/>
    </row>
    <row r="69" spans="2:4" ht="27.75" customHeight="1">
      <c r="B69" s="97"/>
      <c r="C69" s="97"/>
      <c r="D69" s="97"/>
    </row>
    <row r="70" spans="1:7" ht="19.5" customHeight="1">
      <c r="A70" s="36" t="s">
        <v>25</v>
      </c>
      <c r="B70" s="97"/>
      <c r="C70" s="97"/>
      <c r="D70" s="97"/>
      <c r="G70" s="36" t="s">
        <v>26</v>
      </c>
    </row>
    <row r="71" spans="2:6" ht="15">
      <c r="B71" s="97"/>
      <c r="C71" s="97"/>
      <c r="D71" s="97"/>
      <c r="F71" s="11" t="s">
        <v>307</v>
      </c>
    </row>
    <row r="72" spans="2:4" ht="19.5" customHeight="1">
      <c r="B72" s="97"/>
      <c r="C72" s="97"/>
      <c r="D72" s="97"/>
    </row>
    <row r="73" spans="1:6" ht="19.5" customHeight="1">
      <c r="A73" s="17"/>
      <c r="B73" s="98"/>
      <c r="C73" s="97"/>
      <c r="D73" s="97"/>
      <c r="F73" s="53"/>
    </row>
    <row r="74" spans="1:6" ht="19.5" customHeight="1">
      <c r="A74" s="12"/>
      <c r="B74" s="99"/>
      <c r="C74" s="76"/>
      <c r="D74" s="90"/>
      <c r="E74" s="18"/>
      <c r="F74" s="47"/>
    </row>
    <row r="75" spans="2:7" ht="19.5" customHeight="1">
      <c r="B75" s="100"/>
      <c r="C75" s="22"/>
      <c r="D75" s="101"/>
      <c r="E75" s="19"/>
      <c r="F75" s="18"/>
      <c r="G75" s="53"/>
    </row>
    <row r="76" spans="1:7" ht="19.5" customHeight="1">
      <c r="A76" s="17"/>
      <c r="B76" s="102"/>
      <c r="C76" s="89"/>
      <c r="D76" s="99"/>
      <c r="E76" s="21"/>
      <c r="F76" s="14"/>
      <c r="G76" s="53"/>
    </row>
    <row r="77" spans="1:6" ht="19.5" customHeight="1">
      <c r="A77" s="12"/>
      <c r="B77" s="99"/>
      <c r="C77" s="97"/>
      <c r="D77" s="97"/>
      <c r="E77" s="67"/>
      <c r="F77" s="66"/>
    </row>
    <row r="78" spans="2:6" ht="19.5" customHeight="1">
      <c r="B78" s="97"/>
      <c r="C78" s="97"/>
      <c r="D78" s="97"/>
      <c r="F78" s="65"/>
    </row>
    <row r="79" spans="1:7" ht="19.5" customHeight="1">
      <c r="A79" s="17"/>
      <c r="B79" s="23"/>
      <c r="C79" s="14"/>
      <c r="D79" s="100"/>
      <c r="E79" s="22"/>
      <c r="F79" s="77"/>
      <c r="G79" s="53"/>
    </row>
    <row r="80" spans="1:9" ht="19.5" customHeight="1">
      <c r="A80" s="12"/>
      <c r="B80" s="20"/>
      <c r="C80" s="76"/>
      <c r="D80" s="90"/>
      <c r="E80" s="15"/>
      <c r="F80" s="21"/>
      <c r="G80" s="86"/>
      <c r="I80" s="13"/>
    </row>
    <row r="81" spans="2:9" ht="19.5" customHeight="1">
      <c r="B81" s="100"/>
      <c r="C81" s="22"/>
      <c r="D81" s="101"/>
      <c r="E81" s="19"/>
      <c r="F81" s="21"/>
      <c r="G81" s="82"/>
      <c r="I81" s="13"/>
    </row>
    <row r="82" spans="1:9" ht="19.5" customHeight="1">
      <c r="A82" s="17"/>
      <c r="B82" s="102"/>
      <c r="C82" s="89"/>
      <c r="D82" s="99"/>
      <c r="E82" s="21"/>
      <c r="F82" s="16"/>
      <c r="G82" s="82"/>
      <c r="I82" s="13"/>
    </row>
    <row r="83" spans="1:9" ht="19.5" customHeight="1">
      <c r="A83" s="12"/>
      <c r="B83" s="99"/>
      <c r="C83" s="97"/>
      <c r="D83" s="97"/>
      <c r="E83" s="67"/>
      <c r="G83" s="65"/>
      <c r="H83" s="17"/>
      <c r="I83" s="13"/>
    </row>
    <row r="84" spans="2:9" ht="19.5" customHeight="1">
      <c r="B84" s="97"/>
      <c r="C84" s="97"/>
      <c r="D84" s="97"/>
      <c r="G84" s="65"/>
      <c r="H84" s="13"/>
      <c r="I84" s="13"/>
    </row>
    <row r="85" spans="2:9" ht="19.5" customHeight="1">
      <c r="B85" s="97"/>
      <c r="C85" s="97"/>
      <c r="D85" s="97"/>
      <c r="G85" s="67"/>
      <c r="H85" s="13"/>
      <c r="I85" s="13"/>
    </row>
    <row r="86" spans="2:9" ht="19.5" customHeight="1">
      <c r="B86" s="97"/>
      <c r="C86" s="97"/>
      <c r="D86" s="97"/>
      <c r="H86" s="13"/>
      <c r="I86" s="13"/>
    </row>
    <row r="87" spans="1:9" ht="19.5" customHeight="1">
      <c r="A87" s="13"/>
      <c r="B87" s="124"/>
      <c r="C87" s="124"/>
      <c r="D87" s="124"/>
      <c r="E87" s="13"/>
      <c r="F87" s="53"/>
      <c r="H87" s="13"/>
      <c r="I87" s="13"/>
    </row>
    <row r="88" spans="1:9" ht="19.5" customHeight="1">
      <c r="A88" s="13"/>
      <c r="B88" s="124"/>
      <c r="C88" s="24"/>
      <c r="D88" s="94"/>
      <c r="E88" s="22"/>
      <c r="F88" s="50"/>
      <c r="H88" s="13"/>
      <c r="I88" s="13"/>
    </row>
    <row r="89" spans="1:9" ht="19.5" customHeight="1">
      <c r="A89" s="13"/>
      <c r="B89" s="108"/>
      <c r="C89" s="22"/>
      <c r="D89" s="108"/>
      <c r="E89" s="24"/>
      <c r="F89" s="22"/>
      <c r="G89" s="53"/>
      <c r="H89" s="13"/>
      <c r="I89" s="13"/>
    </row>
    <row r="90" spans="1:9" ht="19.5" customHeight="1">
      <c r="A90" s="13"/>
      <c r="B90" s="108"/>
      <c r="C90" s="24"/>
      <c r="D90" s="124"/>
      <c r="E90" s="22"/>
      <c r="F90" s="94"/>
      <c r="G90" s="53"/>
      <c r="H90" s="13"/>
      <c r="I90" s="13"/>
    </row>
    <row r="91" spans="1:9" ht="19.5" customHeight="1">
      <c r="A91" s="13"/>
      <c r="B91" s="13"/>
      <c r="C91" s="13"/>
      <c r="D91" s="13"/>
      <c r="E91" s="13"/>
      <c r="F91" s="13"/>
      <c r="G91" s="13"/>
      <c r="H91" s="13"/>
      <c r="I91" s="13"/>
    </row>
    <row r="92" spans="1:9" ht="19.5" customHeight="1">
      <c r="A92" s="13"/>
      <c r="B92" s="13"/>
      <c r="C92" s="13"/>
      <c r="D92" s="13"/>
      <c r="E92" s="13"/>
      <c r="F92" s="13"/>
      <c r="G92" s="13"/>
      <c r="H92" s="13"/>
      <c r="I92" s="13"/>
    </row>
    <row r="93" spans="1:9" ht="19.5" customHeight="1">
      <c r="A93" s="13"/>
      <c r="B93" s="22"/>
      <c r="C93" s="94"/>
      <c r="D93" s="13"/>
      <c r="E93" s="22"/>
      <c r="F93" s="24"/>
      <c r="G93" s="53"/>
      <c r="H93" s="13"/>
      <c r="I93" s="13"/>
    </row>
    <row r="94" spans="1:9" ht="19.5" customHeight="1">
      <c r="A94" s="13"/>
      <c r="B94" s="22"/>
      <c r="C94" s="24"/>
      <c r="D94" s="94"/>
      <c r="E94" s="94"/>
      <c r="F94" s="22"/>
      <c r="G94" s="53"/>
      <c r="H94" s="13"/>
      <c r="I94" s="13"/>
    </row>
    <row r="95" spans="1:9" ht="19.5" customHeight="1">
      <c r="A95" s="13"/>
      <c r="B95" s="13"/>
      <c r="C95" s="22"/>
      <c r="D95" s="13"/>
      <c r="E95" s="24"/>
      <c r="F95" s="22"/>
      <c r="G95" s="53"/>
      <c r="H95" s="13"/>
      <c r="I95" s="13"/>
    </row>
    <row r="96" spans="1:9" ht="19.5" customHeight="1">
      <c r="A96" s="13"/>
      <c r="B96" s="13"/>
      <c r="C96" s="24"/>
      <c r="D96" s="13"/>
      <c r="E96" s="22"/>
      <c r="F96" s="94"/>
      <c r="G96" s="53"/>
      <c r="H96" s="13"/>
      <c r="I96" s="13"/>
    </row>
    <row r="97" spans="1:9" ht="19.5" customHeight="1">
      <c r="A97" s="13"/>
      <c r="B97" s="13"/>
      <c r="C97" s="13"/>
      <c r="D97" s="13"/>
      <c r="E97" s="13"/>
      <c r="F97" s="13"/>
      <c r="G97" s="13"/>
      <c r="H97" s="13"/>
      <c r="I97" s="13"/>
    </row>
    <row r="98" spans="1:9" ht="19.5" customHeight="1">
      <c r="A98" s="13"/>
      <c r="B98" s="13"/>
      <c r="C98" s="13"/>
      <c r="D98" s="13"/>
      <c r="E98" s="13"/>
      <c r="F98" s="13"/>
      <c r="G98" s="13"/>
      <c r="H98" s="13"/>
      <c r="I98" s="13"/>
    </row>
    <row r="99" spans="1:9" ht="19.5" customHeight="1">
      <c r="A99" s="13"/>
      <c r="B99" s="13"/>
      <c r="C99" s="13"/>
      <c r="D99" s="13"/>
      <c r="E99" s="13"/>
      <c r="F99" s="13"/>
      <c r="G99" s="13"/>
      <c r="H99" s="13"/>
      <c r="I99" s="13"/>
    </row>
    <row r="100" spans="7:9" ht="19.5" customHeight="1">
      <c r="G100" s="13"/>
      <c r="H100" s="13"/>
      <c r="I100" s="13"/>
    </row>
    <row r="101" spans="7:9" ht="19.5" customHeight="1">
      <c r="G101" s="13"/>
      <c r="H101" s="13"/>
      <c r="I101" s="13"/>
    </row>
    <row r="102" ht="19.5" customHeight="1">
      <c r="I102" s="13"/>
    </row>
    <row r="103" ht="19.5" customHeight="1">
      <c r="I103" s="13"/>
    </row>
    <row r="104" ht="19.5" customHeight="1">
      <c r="I104" s="13"/>
    </row>
    <row r="105" ht="19.5" customHeight="1">
      <c r="I105" s="13"/>
    </row>
    <row r="106" ht="19.5" customHeight="1">
      <c r="I106" s="13"/>
    </row>
    <row r="107" ht="19.5" customHeight="1">
      <c r="I107" s="13"/>
    </row>
    <row r="108" ht="19.5" customHeight="1">
      <c r="I108" s="13"/>
    </row>
    <row r="109" ht="19.5" customHeight="1">
      <c r="I109" s="13"/>
    </row>
    <row r="110" ht="19.5" customHeight="1">
      <c r="I110" s="13"/>
    </row>
    <row r="111" ht="12.75">
      <c r="I111" s="13"/>
    </row>
    <row r="112" ht="12.75">
      <c r="I112" s="13"/>
    </row>
    <row r="113" ht="12.75">
      <c r="I113" s="13"/>
    </row>
    <row r="114" ht="12.75">
      <c r="I114" s="13"/>
    </row>
    <row r="115" ht="12.75">
      <c r="I115" s="13"/>
    </row>
    <row r="116" ht="12.75">
      <c r="I116" s="13"/>
    </row>
    <row r="117" ht="12.75">
      <c r="I117" s="13"/>
    </row>
    <row r="118" ht="12.75">
      <c r="I118" s="13"/>
    </row>
    <row r="119" ht="12.75">
      <c r="I119" s="13"/>
    </row>
    <row r="120" ht="12.75">
      <c r="I120" s="13"/>
    </row>
    <row r="121" ht="12.75">
      <c r="I121" s="13"/>
    </row>
    <row r="122" ht="12.75">
      <c r="I122" s="13"/>
    </row>
    <row r="123" ht="12.75">
      <c r="I123" s="13"/>
    </row>
    <row r="124" ht="12.75">
      <c r="I124" s="13"/>
    </row>
  </sheetData>
  <mergeCells count="131">
    <mergeCell ref="A1:G1"/>
    <mergeCell ref="A2:G2"/>
    <mergeCell ref="H2:H3"/>
    <mergeCell ref="A3:A4"/>
    <mergeCell ref="B3:B4"/>
    <mergeCell ref="C3:C4"/>
    <mergeCell ref="D3:D4"/>
    <mergeCell ref="A5:A6"/>
    <mergeCell ref="B5:B6"/>
    <mergeCell ref="C5:C6"/>
    <mergeCell ref="D5:D6"/>
    <mergeCell ref="A7:A8"/>
    <mergeCell ref="B7:B8"/>
    <mergeCell ref="C7:C8"/>
    <mergeCell ref="D7:D8"/>
    <mergeCell ref="A9:A10"/>
    <mergeCell ref="B9:B10"/>
    <mergeCell ref="C9:C10"/>
    <mergeCell ref="D9:D10"/>
    <mergeCell ref="A11:A12"/>
    <mergeCell ref="B11:B12"/>
    <mergeCell ref="C11:C12"/>
    <mergeCell ref="D11:D12"/>
    <mergeCell ref="A13:A14"/>
    <mergeCell ref="B13:B14"/>
    <mergeCell ref="C13:C14"/>
    <mergeCell ref="D13:D14"/>
    <mergeCell ref="A15:A16"/>
    <mergeCell ref="B15:B16"/>
    <mergeCell ref="C15:C16"/>
    <mergeCell ref="D15:D16"/>
    <mergeCell ref="A17:A18"/>
    <mergeCell ref="B17:B18"/>
    <mergeCell ref="C17:C18"/>
    <mergeCell ref="D17:D18"/>
    <mergeCell ref="A19:A20"/>
    <mergeCell ref="B19:B20"/>
    <mergeCell ref="C19:C20"/>
    <mergeCell ref="D19:D20"/>
    <mergeCell ref="A21:A22"/>
    <mergeCell ref="B21:B22"/>
    <mergeCell ref="C21:C22"/>
    <mergeCell ref="D21:D22"/>
    <mergeCell ref="A23:A24"/>
    <mergeCell ref="B23:B24"/>
    <mergeCell ref="C23:C24"/>
    <mergeCell ref="D23:D24"/>
    <mergeCell ref="A25:A26"/>
    <mergeCell ref="B25:B26"/>
    <mergeCell ref="C25:C26"/>
    <mergeCell ref="D25:D26"/>
    <mergeCell ref="A27:A28"/>
    <mergeCell ref="B27:B28"/>
    <mergeCell ref="C27:C28"/>
    <mergeCell ref="D27:D28"/>
    <mergeCell ref="A29:A30"/>
    <mergeCell ref="B29:B30"/>
    <mergeCell ref="C29:C30"/>
    <mergeCell ref="D29:D30"/>
    <mergeCell ref="A31:A32"/>
    <mergeCell ref="B31:B32"/>
    <mergeCell ref="C31:C32"/>
    <mergeCell ref="D31:D32"/>
    <mergeCell ref="A33:A34"/>
    <mergeCell ref="B33:B34"/>
    <mergeCell ref="C33:C34"/>
    <mergeCell ref="D33:D34"/>
    <mergeCell ref="A36:A37"/>
    <mergeCell ref="B36:B37"/>
    <mergeCell ref="C36:C37"/>
    <mergeCell ref="D36:D37"/>
    <mergeCell ref="A38:A39"/>
    <mergeCell ref="B38:B39"/>
    <mergeCell ref="C38:C39"/>
    <mergeCell ref="D38:D39"/>
    <mergeCell ref="A40:A41"/>
    <mergeCell ref="B40:B41"/>
    <mergeCell ref="C40:C41"/>
    <mergeCell ref="D40:D41"/>
    <mergeCell ref="A42:A43"/>
    <mergeCell ref="B42:B43"/>
    <mergeCell ref="C42:C43"/>
    <mergeCell ref="D42:D43"/>
    <mergeCell ref="A44:A45"/>
    <mergeCell ref="B44:B45"/>
    <mergeCell ref="C44:C45"/>
    <mergeCell ref="D44:D45"/>
    <mergeCell ref="A46:A47"/>
    <mergeCell ref="B46:B47"/>
    <mergeCell ref="C46:C47"/>
    <mergeCell ref="D46:D47"/>
    <mergeCell ref="A48:A49"/>
    <mergeCell ref="B48:B49"/>
    <mergeCell ref="C48:C49"/>
    <mergeCell ref="D48:D49"/>
    <mergeCell ref="A50:A51"/>
    <mergeCell ref="B50:B51"/>
    <mergeCell ref="C50:C51"/>
    <mergeCell ref="D50:D51"/>
    <mergeCell ref="A52:A53"/>
    <mergeCell ref="B52:B53"/>
    <mergeCell ref="C52:C53"/>
    <mergeCell ref="D52:D53"/>
    <mergeCell ref="A54:A55"/>
    <mergeCell ref="B54:B55"/>
    <mergeCell ref="C54:C55"/>
    <mergeCell ref="D54:D55"/>
    <mergeCell ref="A56:A57"/>
    <mergeCell ref="B56:B57"/>
    <mergeCell ref="C56:C57"/>
    <mergeCell ref="D56:D57"/>
    <mergeCell ref="A58:A59"/>
    <mergeCell ref="B58:B59"/>
    <mergeCell ref="C58:C59"/>
    <mergeCell ref="D58:D59"/>
    <mergeCell ref="A60:A61"/>
    <mergeCell ref="B60:B61"/>
    <mergeCell ref="C60:C61"/>
    <mergeCell ref="D60:D61"/>
    <mergeCell ref="A62:A63"/>
    <mergeCell ref="B62:B63"/>
    <mergeCell ref="C62:C63"/>
    <mergeCell ref="D62:D63"/>
    <mergeCell ref="A64:A65"/>
    <mergeCell ref="B64:B65"/>
    <mergeCell ref="C64:C65"/>
    <mergeCell ref="D64:D65"/>
    <mergeCell ref="A66:A67"/>
    <mergeCell ref="B66:B67"/>
    <mergeCell ref="C66:C67"/>
    <mergeCell ref="D66:D67"/>
  </mergeCells>
  <printOptions horizontalCentered="1"/>
  <pageMargins left="0" right="0" top="0" bottom="0" header="0" footer="0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T122"/>
  <sheetViews>
    <sheetView workbookViewId="0" topLeftCell="A1">
      <selection activeCell="H87" sqref="A1:H87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7.28125" style="0" customWidth="1"/>
    <col min="4" max="4" width="14.57421875" style="0" customWidth="1"/>
    <col min="5" max="7" width="14.7109375" style="0" customWidth="1"/>
    <col min="8" max="8" width="13.421875" style="0" customWidth="1"/>
    <col min="9" max="9" width="16.00390625" style="0" customWidth="1"/>
    <col min="10" max="10" width="7.28125" style="0" customWidth="1"/>
    <col min="11" max="11" width="14.57421875" style="0" customWidth="1"/>
    <col min="12" max="17" width="17.57421875" style="0" customWidth="1"/>
  </cols>
  <sheetData>
    <row r="1" spans="1:20" ht="16.5" customHeight="1">
      <c r="A1" s="160" t="str">
        <f>HYPERLINK('[1]реквизиты'!$L$14)</f>
        <v>СТАРТОВЫЙ ПОТОКОЛ</v>
      </c>
      <c r="B1" s="189"/>
      <c r="C1" s="189"/>
      <c r="D1" s="189"/>
      <c r="E1" s="189"/>
      <c r="F1" s="189"/>
      <c r="G1" s="189"/>
      <c r="H1" s="100"/>
      <c r="O1" s="37"/>
      <c r="P1" s="37"/>
      <c r="Q1" s="37"/>
      <c r="R1" s="38"/>
      <c r="S1" s="13"/>
      <c r="T1" s="13"/>
    </row>
    <row r="2" spans="1:19" ht="12.75" customHeight="1" thickBot="1">
      <c r="A2" s="197"/>
      <c r="B2" s="198"/>
      <c r="C2" s="198"/>
      <c r="D2" s="198"/>
      <c r="E2" s="198"/>
      <c r="F2" s="198"/>
      <c r="G2" s="198"/>
      <c r="H2" s="191" t="s">
        <v>306</v>
      </c>
      <c r="O2" s="39"/>
      <c r="P2" s="39"/>
      <c r="Q2" s="39"/>
      <c r="R2" s="26"/>
      <c r="S2" s="26"/>
    </row>
    <row r="3" spans="1:8" ht="12" customHeight="1">
      <c r="A3" s="175">
        <v>1</v>
      </c>
      <c r="B3" s="176" t="str">
        <f>VLOOKUP(A3,'пр.взв.'!B5:E76,2,FALSE)</f>
        <v>Фадеев Сергей Львович</v>
      </c>
      <c r="C3" s="176" t="str">
        <f>VLOOKUP(B3,'пр.взв.'!C5:F76,2,FALSE)</f>
        <v>31.05.87 мс</v>
      </c>
      <c r="D3" s="176" t="str">
        <f>VLOOKUP(C3,'пр.взв.'!D5:G76,2,FALSE)</f>
        <v>ЦФО Тверская Торжок МО</v>
      </c>
      <c r="E3" s="97"/>
      <c r="F3" s="97"/>
      <c r="G3" s="97"/>
      <c r="H3" s="191"/>
    </row>
    <row r="4" spans="1:8" ht="12" customHeight="1">
      <c r="A4" s="169"/>
      <c r="B4" s="177"/>
      <c r="C4" s="177"/>
      <c r="D4" s="177"/>
      <c r="E4" s="1"/>
      <c r="F4" s="1"/>
      <c r="G4" s="100"/>
      <c r="H4" s="100"/>
    </row>
    <row r="5" spans="1:8" ht="12" customHeight="1">
      <c r="A5" s="169">
        <v>33</v>
      </c>
      <c r="B5" s="180" t="str">
        <f>VLOOKUP(A5,'пр.взв.'!B9:C136,2,FALSE)</f>
        <v>Рахматуллин Раис Халитович</v>
      </c>
      <c r="C5" s="180" t="str">
        <f>VLOOKUP(B5,'пр.взв.'!C9:D136,2,FALSE)</f>
        <v>23.05.75 змс</v>
      </c>
      <c r="D5" s="180" t="str">
        <f>VLOOKUP(A5,'пр.взв.'!B9:E136,4,FALSE)</f>
        <v>ПФО Н.Новгород  Д</v>
      </c>
      <c r="E5" s="3"/>
      <c r="F5" s="1"/>
      <c r="G5" s="1"/>
      <c r="H5" s="100"/>
    </row>
    <row r="6" spans="1:8" ht="12" customHeight="1" thickBot="1">
      <c r="A6" s="170"/>
      <c r="B6" s="177"/>
      <c r="C6" s="177"/>
      <c r="D6" s="177"/>
      <c r="E6" s="4"/>
      <c r="F6" s="8"/>
      <c r="G6" s="1"/>
      <c r="H6" s="100"/>
    </row>
    <row r="7" spans="1:8" ht="12" customHeight="1">
      <c r="A7" s="175">
        <v>17</v>
      </c>
      <c r="B7" s="176" t="str">
        <f>VLOOKUP(A7,'пр.взв.'!B11:C138,2,FALSE)</f>
        <v>Ульяхов Александр Александрович </v>
      </c>
      <c r="C7" s="176" t="str">
        <f>VLOOKUP(B7,'пр.взв.'!C11:D138,2,FALSE)</f>
        <v>16.07.88 мс</v>
      </c>
      <c r="D7" s="176" t="str">
        <f>VLOOKUP(A7,'пр.взв.'!B11:E138,4,FALSE)</f>
        <v>ЦФО Брянск ВС</v>
      </c>
      <c r="E7" s="4"/>
      <c r="F7" s="5"/>
      <c r="G7" s="1"/>
      <c r="H7" s="100"/>
    </row>
    <row r="8" spans="1:8" ht="12" customHeight="1">
      <c r="A8" s="169"/>
      <c r="B8" s="177"/>
      <c r="C8" s="177"/>
      <c r="D8" s="177"/>
      <c r="E8" s="9"/>
      <c r="F8" s="6"/>
      <c r="G8" s="1"/>
      <c r="H8" s="100"/>
    </row>
    <row r="9" spans="1:8" ht="12" customHeight="1">
      <c r="A9" s="169">
        <v>49</v>
      </c>
      <c r="B9" s="178" t="e">
        <f>VLOOKUP(A9,'пр.взв.'!B13:C140,2,FALSE)</f>
        <v>#N/A</v>
      </c>
      <c r="C9" s="178" t="e">
        <f>VLOOKUP(B9,'пр.взв.'!C13:D140,2,FALSE)</f>
        <v>#N/A</v>
      </c>
      <c r="D9" s="178" t="e">
        <f>VLOOKUP(A9,'пр.взв.'!B13:E140,4,FALSE)</f>
        <v>#N/A</v>
      </c>
      <c r="E9" s="2"/>
      <c r="F9" s="6"/>
      <c r="G9" s="1"/>
      <c r="H9" s="100"/>
    </row>
    <row r="10" spans="1:8" ht="12" customHeight="1" thickBot="1">
      <c r="A10" s="170"/>
      <c r="B10" s="179"/>
      <c r="C10" s="179"/>
      <c r="D10" s="179"/>
      <c r="E10" s="1"/>
      <c r="F10" s="6"/>
      <c r="G10" s="8"/>
      <c r="H10" s="100"/>
    </row>
    <row r="11" spans="1:8" ht="12" customHeight="1">
      <c r="A11" s="175">
        <v>9</v>
      </c>
      <c r="B11" s="176" t="str">
        <f>VLOOKUP(A11,'пр.взв.'!B15:C142,2,FALSE)</f>
        <v>Смирнов Иван Михайлович</v>
      </c>
      <c r="C11" s="176" t="str">
        <f>VLOOKUP(B11,'пр.взв.'!C15:D142,2,FALSE)</f>
        <v>02.01.85 мс</v>
      </c>
      <c r="D11" s="176" t="str">
        <f>VLOOKUP(A11,'пр.взв.'!B15:E142,4,FALSE)</f>
        <v>ЦФО Владимир Д</v>
      </c>
      <c r="E11" s="1"/>
      <c r="F11" s="6"/>
      <c r="G11" s="5"/>
      <c r="H11" s="100"/>
    </row>
    <row r="12" spans="1:8" ht="12" customHeight="1">
      <c r="A12" s="169"/>
      <c r="B12" s="177"/>
      <c r="C12" s="177"/>
      <c r="D12" s="177"/>
      <c r="E12" s="7"/>
      <c r="F12" s="6"/>
      <c r="G12" s="6"/>
      <c r="H12" s="100"/>
    </row>
    <row r="13" spans="1:8" ht="12" customHeight="1">
      <c r="A13" s="169">
        <v>41</v>
      </c>
      <c r="B13" s="180" t="str">
        <f>VLOOKUP(A13,'пр.взв.'!B17:C144,2,FALSE)</f>
        <v>Головачев Станислав Викторович</v>
      </c>
      <c r="C13" s="180" t="str">
        <f>VLOOKUP(B13,'пр.взв.'!C17:D144,2,FALSE)</f>
        <v>23.06.88 кмс</v>
      </c>
      <c r="D13" s="180" t="str">
        <f>VLOOKUP(A13,'пр.взв.'!B17:E144,4,FALSE)</f>
        <v>Москва Д</v>
      </c>
      <c r="E13" s="3"/>
      <c r="F13" s="6"/>
      <c r="G13" s="6"/>
      <c r="H13" s="100"/>
    </row>
    <row r="14" spans="1:8" ht="12" customHeight="1" thickBot="1">
      <c r="A14" s="170"/>
      <c r="B14" s="177"/>
      <c r="C14" s="177"/>
      <c r="D14" s="177"/>
      <c r="E14" s="4"/>
      <c r="F14" s="10"/>
      <c r="G14" s="6"/>
      <c r="H14" s="100"/>
    </row>
    <row r="15" spans="1:8" ht="12" customHeight="1">
      <c r="A15" s="175">
        <v>25</v>
      </c>
      <c r="B15" s="176" t="str">
        <f>VLOOKUP(A15,'пр.взв.'!B19:C146,2,FALSE)</f>
        <v>Павлов Михаил Андреевич</v>
      </c>
      <c r="C15" s="176" t="str">
        <f>VLOOKUP(B15,'пр.взв.'!C19:D146,2,FALSE)</f>
        <v>02.01.88 МО</v>
      </c>
      <c r="D15" s="176" t="str">
        <f>VLOOKUP(A15,'пр.взв.'!B19:E146,4,FALSE)</f>
        <v>СЗФО Лен. Об Тосно МО  </v>
      </c>
      <c r="E15" s="4"/>
      <c r="F15" s="1"/>
      <c r="G15" s="6"/>
      <c r="H15" s="100"/>
    </row>
    <row r="16" spans="1:8" ht="12" customHeight="1">
      <c r="A16" s="169"/>
      <c r="B16" s="177"/>
      <c r="C16" s="177"/>
      <c r="D16" s="177"/>
      <c r="E16" s="9"/>
      <c r="F16" s="1"/>
      <c r="G16" s="6"/>
      <c r="H16" s="100"/>
    </row>
    <row r="17" spans="1:8" ht="12" customHeight="1">
      <c r="A17" s="169">
        <v>57</v>
      </c>
      <c r="B17" s="178" t="e">
        <f>VLOOKUP(A17,'пр.взв.'!B21:C148,2,FALSE)</f>
        <v>#N/A</v>
      </c>
      <c r="C17" s="178" t="e">
        <f>VLOOKUP(B17,'пр.взв.'!C21:D148,2,FALSE)</f>
        <v>#N/A</v>
      </c>
      <c r="D17" s="178" t="e">
        <f>VLOOKUP(A17,'пр.взв.'!B21:E148,4,FALSE)</f>
        <v>#N/A</v>
      </c>
      <c r="E17" s="2"/>
      <c r="F17" s="1"/>
      <c r="G17" s="6"/>
      <c r="H17" s="100"/>
    </row>
    <row r="18" spans="1:8" ht="12" customHeight="1" thickBot="1">
      <c r="A18" s="170"/>
      <c r="B18" s="179"/>
      <c r="C18" s="179"/>
      <c r="D18" s="179"/>
      <c r="E18" s="1"/>
      <c r="F18" s="1"/>
      <c r="G18" s="6"/>
      <c r="H18" s="100"/>
    </row>
    <row r="19" spans="1:8" ht="12" customHeight="1">
      <c r="A19" s="175">
        <v>5</v>
      </c>
      <c r="B19" s="176" t="str">
        <f>VLOOKUP(A19,'пр.взв.'!B7:C134,2,FALSE)</f>
        <v>Павлов Алексей Михайлович</v>
      </c>
      <c r="C19" s="176" t="str">
        <f>VLOOKUP(B19,'пр.взв.'!C7:D134,2,FALSE)</f>
        <v>29.03.87 мс</v>
      </c>
      <c r="D19" s="176" t="str">
        <f>VLOOKUP(C19,'пр.взв.'!D7:E134,2,FALSE)</f>
        <v>ЦФО Московская Можайск Д</v>
      </c>
      <c r="E19" s="1"/>
      <c r="F19" s="1"/>
      <c r="G19" s="6"/>
      <c r="H19" s="102"/>
    </row>
    <row r="20" spans="1:8" ht="12" customHeight="1">
      <c r="A20" s="169"/>
      <c r="B20" s="177"/>
      <c r="C20" s="177"/>
      <c r="D20" s="177"/>
      <c r="E20" s="7"/>
      <c r="F20" s="1"/>
      <c r="G20" s="6"/>
      <c r="H20" s="101"/>
    </row>
    <row r="21" spans="1:8" ht="12" customHeight="1">
      <c r="A21" s="169">
        <v>37</v>
      </c>
      <c r="B21" s="180" t="str">
        <f>VLOOKUP(A21,'пр.взв.'!B25:C152,2,FALSE)</f>
        <v>Чупрасов Павел Андреевич</v>
      </c>
      <c r="C21" s="180" t="str">
        <f>VLOOKUP(B21,'пр.взв.'!C25:D152,2,FALSE)</f>
        <v>03.06.82 мс</v>
      </c>
      <c r="D21" s="180" t="str">
        <f>VLOOKUP(A21,'пр.взв.'!B25:E152,4,FALSE)</f>
        <v>СФО Новосибирск ЛОК</v>
      </c>
      <c r="E21" s="3"/>
      <c r="F21" s="1"/>
      <c r="G21" s="6"/>
      <c r="H21" s="101"/>
    </row>
    <row r="22" spans="1:8" ht="12" customHeight="1" thickBot="1">
      <c r="A22" s="170"/>
      <c r="B22" s="177"/>
      <c r="C22" s="177"/>
      <c r="D22" s="177"/>
      <c r="E22" s="4"/>
      <c r="F22" s="8"/>
      <c r="G22" s="6"/>
      <c r="H22" s="101"/>
    </row>
    <row r="23" spans="1:8" ht="12" customHeight="1">
      <c r="A23" s="175">
        <v>21</v>
      </c>
      <c r="B23" s="176" t="str">
        <f>VLOOKUP(A23,'пр.взв.'!B27:C154,2,FALSE)</f>
        <v>Филин Владислав Викторович</v>
      </c>
      <c r="C23" s="176" t="str">
        <f>VLOOKUP(B23,'пр.взв.'!C27:D154,2,FALSE)</f>
        <v>02.02.81 мс</v>
      </c>
      <c r="D23" s="176" t="str">
        <f>VLOOKUP(A23,'пр.взв.'!B27:E154,4,FALSE)</f>
        <v>ЦФО Рязань МО</v>
      </c>
      <c r="E23" s="4"/>
      <c r="F23" s="5"/>
      <c r="G23" s="6"/>
      <c r="H23" s="101"/>
    </row>
    <row r="24" spans="1:8" ht="12" customHeight="1">
      <c r="A24" s="169"/>
      <c r="B24" s="177"/>
      <c r="C24" s="177"/>
      <c r="D24" s="177"/>
      <c r="E24" s="9"/>
      <c r="F24" s="6"/>
      <c r="G24" s="6"/>
      <c r="H24" s="101"/>
    </row>
    <row r="25" spans="1:8" ht="12" customHeight="1">
      <c r="A25" s="169">
        <v>53</v>
      </c>
      <c r="B25" s="178" t="e">
        <f>VLOOKUP(A25,'пр.взв.'!B29:C156,2,FALSE)</f>
        <v>#N/A</v>
      </c>
      <c r="C25" s="178" t="e">
        <f>VLOOKUP(B25,'пр.взв.'!C29:D156,2,FALSE)</f>
        <v>#N/A</v>
      </c>
      <c r="D25" s="178" t="e">
        <f>VLOOKUP(C25,'пр.взв.'!D29:E156,2,FALSE)</f>
        <v>#N/A</v>
      </c>
      <c r="E25" s="2"/>
      <c r="F25" s="6"/>
      <c r="G25" s="6"/>
      <c r="H25" s="101"/>
    </row>
    <row r="26" spans="1:8" ht="12" customHeight="1" thickBot="1">
      <c r="A26" s="170"/>
      <c r="B26" s="179"/>
      <c r="C26" s="179"/>
      <c r="D26" s="179"/>
      <c r="E26" s="1"/>
      <c r="F26" s="6"/>
      <c r="G26" s="6"/>
      <c r="H26" s="101"/>
    </row>
    <row r="27" spans="1:8" ht="12" customHeight="1">
      <c r="A27" s="175">
        <v>13</v>
      </c>
      <c r="B27" s="176" t="str">
        <f>VLOOKUP(A27,'пр.взв.'!B5:E76,2,FALSE)</f>
        <v>Спивак Эдуард Вячеславович</v>
      </c>
      <c r="C27" s="176" t="str">
        <f>VLOOKUP(B27,'пр.взв.'!C5:F76,2,FALSE)</f>
        <v>11.09.87 мс</v>
      </c>
      <c r="D27" s="176" t="str">
        <f>VLOOKUP(C27,'пр.взв.'!D5:G76,2,FALSE)</f>
        <v>ЦФО Владимирская Александров </v>
      </c>
      <c r="E27" s="1"/>
      <c r="F27" s="6"/>
      <c r="G27" s="10"/>
      <c r="H27" s="101"/>
    </row>
    <row r="28" spans="1:8" ht="12" customHeight="1">
      <c r="A28" s="169"/>
      <c r="B28" s="177"/>
      <c r="C28" s="177"/>
      <c r="D28" s="177"/>
      <c r="E28" s="7"/>
      <c r="F28" s="6"/>
      <c r="G28" s="1"/>
      <c r="H28" s="101"/>
    </row>
    <row r="29" spans="1:8" ht="12" customHeight="1">
      <c r="A29" s="169">
        <v>45</v>
      </c>
      <c r="B29" s="180" t="str">
        <f>VLOOKUP(A29,'пр.взв.'!B33:C160,2,FALSE)</f>
        <v>Огиенко Дмитрий Сергеевич</v>
      </c>
      <c r="C29" s="180" t="str">
        <f>VLOOKUP(B29,'пр.взв.'!C33:D160,2,FALSE)</f>
        <v>14.09.85 мс</v>
      </c>
      <c r="D29" s="180" t="str">
        <f>VLOOKUP(A29,'пр.взв.'!B33:E160,4,FALSE)</f>
        <v>Москва ВС</v>
      </c>
      <c r="E29" s="3"/>
      <c r="F29" s="6"/>
      <c r="G29" s="1"/>
      <c r="H29" s="101"/>
    </row>
    <row r="30" spans="1:8" ht="12" customHeight="1" thickBot="1">
      <c r="A30" s="170"/>
      <c r="B30" s="177"/>
      <c r="C30" s="177"/>
      <c r="D30" s="177"/>
      <c r="E30" s="4"/>
      <c r="F30" s="10"/>
      <c r="G30" s="1"/>
      <c r="H30" s="101"/>
    </row>
    <row r="31" spans="1:8" ht="12" customHeight="1">
      <c r="A31" s="175">
        <v>29</v>
      </c>
      <c r="B31" s="176" t="str">
        <f>VLOOKUP(A31,'пр.взв.'!B35:C162,2,FALSE)</f>
        <v>Корепин Константин Андреевич</v>
      </c>
      <c r="C31" s="176" t="str">
        <f>VLOOKUP(B31,'пр.взв.'!C35:D162,2,FALSE)</f>
        <v>06.09.85 мс</v>
      </c>
      <c r="D31" s="176" t="str">
        <f>VLOOKUP(A31,'пр.взв.'!B35:E162,4,FALSE)</f>
        <v>УФО Свердловская В.Пышма ПР</v>
      </c>
      <c r="E31" s="4"/>
      <c r="F31" s="1"/>
      <c r="G31" s="1"/>
      <c r="H31" s="101"/>
    </row>
    <row r="32" spans="1:8" ht="12" customHeight="1">
      <c r="A32" s="169"/>
      <c r="B32" s="177"/>
      <c r="C32" s="177"/>
      <c r="D32" s="177"/>
      <c r="E32" s="9"/>
      <c r="F32" s="1"/>
      <c r="G32" s="1"/>
      <c r="H32" s="101"/>
    </row>
    <row r="33" spans="1:8" ht="12" customHeight="1">
      <c r="A33" s="169">
        <v>61</v>
      </c>
      <c r="B33" s="178" t="e">
        <f>VLOOKUP(A33,'пр.взв.'!B37:C164,2,FALSE)</f>
        <v>#N/A</v>
      </c>
      <c r="C33" s="178" t="e">
        <f>VLOOKUP(B33,'пр.взв.'!C37:D164,2,FALSE)</f>
        <v>#N/A</v>
      </c>
      <c r="D33" s="178" t="e">
        <f>VLOOKUP(A33,'пр.взв.'!B37:E164,4,FALSE)</f>
        <v>#N/A</v>
      </c>
      <c r="E33" s="2"/>
      <c r="F33" s="1"/>
      <c r="G33" s="1"/>
      <c r="H33" s="101"/>
    </row>
    <row r="34" spans="1:8" ht="12" customHeight="1" thickBot="1">
      <c r="A34" s="170"/>
      <c r="B34" s="172"/>
      <c r="C34" s="172"/>
      <c r="D34" s="172"/>
      <c r="E34" s="97"/>
      <c r="F34" s="97"/>
      <c r="G34" s="97"/>
      <c r="H34" s="104"/>
    </row>
    <row r="35" spans="1:16" ht="12" customHeight="1" thickBot="1">
      <c r="A35" s="87"/>
      <c r="B35" s="96"/>
      <c r="C35" s="96"/>
      <c r="D35" s="97"/>
      <c r="E35" s="1"/>
      <c r="F35" s="1"/>
      <c r="G35" s="1"/>
      <c r="H35" s="105"/>
      <c r="P35" s="27"/>
    </row>
    <row r="36" spans="1:8" ht="12" customHeight="1">
      <c r="A36" s="175">
        <v>3</v>
      </c>
      <c r="B36" s="176" t="str">
        <f>VLOOKUP(A36,'пр.взв.'!B7:C134,2,FALSE)</f>
        <v>Тришин Игорь Владимирович</v>
      </c>
      <c r="C36" s="176" t="str">
        <f>VLOOKUP(B36,'пр.взв.'!C7:D134,2,FALSE)</f>
        <v>12.02.87 мс</v>
      </c>
      <c r="D36" s="176" t="str">
        <f>VLOOKUP(C36,'пр.взв.'!D7:E134,2,FALSE)</f>
        <v>ДВФО Амуская Благовещенск  МО</v>
      </c>
      <c r="E36" s="97"/>
      <c r="F36" s="97"/>
      <c r="G36" s="97"/>
      <c r="H36" s="104"/>
    </row>
    <row r="37" spans="1:16" ht="12" customHeight="1">
      <c r="A37" s="169"/>
      <c r="B37" s="177"/>
      <c r="C37" s="177"/>
      <c r="D37" s="177"/>
      <c r="E37" s="1"/>
      <c r="F37" s="1"/>
      <c r="G37" s="100"/>
      <c r="H37" s="101"/>
      <c r="P37" s="13"/>
    </row>
    <row r="38" spans="1:8" ht="12" customHeight="1">
      <c r="A38" s="169">
        <v>35</v>
      </c>
      <c r="B38" s="180" t="str">
        <f>VLOOKUP(A38,'пр.взв.'!B9:C136,2,FALSE)</f>
        <v>Быстров Святослав Игоревич</v>
      </c>
      <c r="C38" s="180" t="str">
        <f>VLOOKUP(B38,'пр.взв.'!C9:D136,2,FALSE)</f>
        <v>29.04.88 мс</v>
      </c>
      <c r="D38" s="180" t="str">
        <f>VLOOKUP(C38,'пр.взв.'!D9:E136,2,FALSE)</f>
        <v>Москва Д</v>
      </c>
      <c r="E38" s="3"/>
      <c r="F38" s="1"/>
      <c r="G38" s="1"/>
      <c r="H38" s="101"/>
    </row>
    <row r="39" spans="1:8" ht="12" customHeight="1" thickBot="1">
      <c r="A39" s="170"/>
      <c r="B39" s="177"/>
      <c r="C39" s="177"/>
      <c r="D39" s="177"/>
      <c r="E39" s="4"/>
      <c r="F39" s="8"/>
      <c r="G39" s="1"/>
      <c r="H39" s="101"/>
    </row>
    <row r="40" spans="1:8" ht="12" customHeight="1">
      <c r="A40" s="175">
        <v>19</v>
      </c>
      <c r="B40" s="176" t="str">
        <f>VLOOKUP(A40,'пр.взв.'!B5:E76,2,FALSE)</f>
        <v>Ситников Андрей Александрович</v>
      </c>
      <c r="C40" s="176" t="str">
        <f>VLOOKUP(B40,'пр.взв.'!C5:F76,2,FALSE)</f>
        <v>17.01.85 МС</v>
      </c>
      <c r="D40" s="176" t="str">
        <f>VLOOKUP(A40,'пр.взв.'!B11:E138,4,FALSE)</f>
        <v>ПФО Пермь  МО</v>
      </c>
      <c r="E40" s="4"/>
      <c r="F40" s="5"/>
      <c r="G40" s="1"/>
      <c r="H40" s="101"/>
    </row>
    <row r="41" spans="1:8" ht="12" customHeight="1">
      <c r="A41" s="169"/>
      <c r="B41" s="177"/>
      <c r="C41" s="177"/>
      <c r="D41" s="177"/>
      <c r="E41" s="9"/>
      <c r="F41" s="6"/>
      <c r="G41" s="1"/>
      <c r="H41" s="101"/>
    </row>
    <row r="42" spans="1:8" ht="12" customHeight="1">
      <c r="A42" s="169">
        <v>51</v>
      </c>
      <c r="B42" s="178" t="e">
        <f>VLOOKUP(A42,'пр.взв.'!B13:C140,2,FALSE)</f>
        <v>#N/A</v>
      </c>
      <c r="C42" s="178" t="e">
        <f>VLOOKUP(B42,'пр.взв.'!C13:D140,2,FALSE)</f>
        <v>#N/A</v>
      </c>
      <c r="D42" s="178" t="e">
        <f>VLOOKUP(A42,'пр.взв.'!B13:E140,4,FALSE)</f>
        <v>#N/A</v>
      </c>
      <c r="E42" s="2"/>
      <c r="F42" s="6"/>
      <c r="G42" s="1"/>
      <c r="H42" s="101"/>
    </row>
    <row r="43" spans="1:8" ht="12" customHeight="1" thickBot="1">
      <c r="A43" s="195"/>
      <c r="B43" s="196"/>
      <c r="C43" s="196"/>
      <c r="D43" s="196"/>
      <c r="E43" s="1"/>
      <c r="F43" s="6"/>
      <c r="G43" s="8"/>
      <c r="H43" s="101"/>
    </row>
    <row r="44" spans="1:8" ht="12" customHeight="1">
      <c r="A44" s="175">
        <v>11</v>
      </c>
      <c r="B44" s="176" t="str">
        <f>VLOOKUP(A44,'пр.взв.'!B5:D76,2,FALSE)</f>
        <v>Якушкин Сергей Геннадьевич</v>
      </c>
      <c r="C44" s="176" t="str">
        <f>VLOOKUP(B44,'пр.взв.'!C5:E76,2,FALSE)</f>
        <v>18.12.82 мсмк</v>
      </c>
      <c r="D44" s="176" t="str">
        <f>VLOOKUP(C44,'пр.взв.'!D5:F76,2,FALSE)</f>
        <v>ПФО Пензенская Д</v>
      </c>
      <c r="E44" s="1"/>
      <c r="F44" s="6"/>
      <c r="G44" s="5"/>
      <c r="H44" s="101"/>
    </row>
    <row r="45" spans="1:8" ht="12" customHeight="1">
      <c r="A45" s="169"/>
      <c r="B45" s="177"/>
      <c r="C45" s="177"/>
      <c r="D45" s="177"/>
      <c r="E45" s="7"/>
      <c r="F45" s="6"/>
      <c r="G45" s="6"/>
      <c r="H45" s="101"/>
    </row>
    <row r="46" spans="1:8" ht="12" customHeight="1">
      <c r="A46" s="169">
        <v>43</v>
      </c>
      <c r="B46" s="180" t="str">
        <f>VLOOKUP(A46,'пр.взв.'!B17:C144,2,FALSE)</f>
        <v>Казыдуб Михаил Вячеславович</v>
      </c>
      <c r="C46" s="180" t="str">
        <f>VLOOKUP(B46,'пр.взв.'!C17:D144,2,FALSE)</f>
        <v>28.06.83 мс</v>
      </c>
      <c r="D46" s="180" t="str">
        <f>VLOOKUP(C46,'пр.взв.'!D17:E144,2,FALSE)</f>
        <v>СФО Кемеровская Новокузнецк Д</v>
      </c>
      <c r="E46" s="3"/>
      <c r="F46" s="6"/>
      <c r="G46" s="6"/>
      <c r="H46" s="101"/>
    </row>
    <row r="47" spans="1:8" ht="12" customHeight="1" thickBot="1">
      <c r="A47" s="170"/>
      <c r="B47" s="185"/>
      <c r="C47" s="185"/>
      <c r="D47" s="185"/>
      <c r="E47" s="4"/>
      <c r="F47" s="10"/>
      <c r="G47" s="6"/>
      <c r="H47" s="101"/>
    </row>
    <row r="48" spans="1:8" ht="12" customHeight="1">
      <c r="A48" s="175">
        <v>27</v>
      </c>
      <c r="B48" s="176" t="str">
        <f>VLOOKUP(A48,'пр.взв.'!B19:C146,2,FALSE)</f>
        <v>Кирюхин Сергей Александрович</v>
      </c>
      <c r="C48" s="176" t="str">
        <f>VLOOKUP(B48,'пр.взв.'!C19:D146,2,FALSE)</f>
        <v>23.02.87 мс</v>
      </c>
      <c r="D48" s="176" t="str">
        <f>VLOOKUP(C48,'пр.взв.'!D19:E146,2,FALSE)</f>
        <v>С.Петербург ВС</v>
      </c>
      <c r="E48" s="4"/>
      <c r="F48" s="1"/>
      <c r="G48" s="6"/>
      <c r="H48" s="101"/>
    </row>
    <row r="49" spans="1:8" ht="12" customHeight="1">
      <c r="A49" s="169"/>
      <c r="B49" s="177"/>
      <c r="C49" s="177"/>
      <c r="D49" s="177"/>
      <c r="E49" s="9"/>
      <c r="F49" s="1"/>
      <c r="G49" s="6"/>
      <c r="H49" s="101"/>
    </row>
    <row r="50" spans="1:8" ht="12" customHeight="1">
      <c r="A50" s="169">
        <v>59</v>
      </c>
      <c r="B50" s="178" t="e">
        <f>VLOOKUP(A50,'пр.взв.'!B7:C134,2,FALSE)</f>
        <v>#N/A</v>
      </c>
      <c r="C50" s="178" t="e">
        <f>VLOOKUP(B50,'пр.взв.'!C7:D134,2,FALSE)</f>
        <v>#N/A</v>
      </c>
      <c r="D50" s="178" t="e">
        <f>VLOOKUP(A50,'пр.взв.'!B21:E148,4,FALSE)</f>
        <v>#N/A</v>
      </c>
      <c r="E50" s="2"/>
      <c r="F50" s="1"/>
      <c r="G50" s="6"/>
      <c r="H50" s="101"/>
    </row>
    <row r="51" spans="1:8" ht="12" customHeight="1" thickBot="1">
      <c r="A51" s="170"/>
      <c r="B51" s="179"/>
      <c r="C51" s="179"/>
      <c r="D51" s="179"/>
      <c r="E51" s="1"/>
      <c r="F51" s="1"/>
      <c r="G51" s="6"/>
      <c r="H51" s="101"/>
    </row>
    <row r="52" spans="1:8" ht="12" customHeight="1">
      <c r="A52" s="175">
        <v>7</v>
      </c>
      <c r="B52" s="176" t="str">
        <f>VLOOKUP(A52,'пр.взв.'!B5:E76,2,FALSE)</f>
        <v>Филиппов Алексей Николаевич</v>
      </c>
      <c r="C52" s="176" t="str">
        <f>VLOOKUP(B52,'пр.взв.'!C5:F76,2,FALSE)</f>
        <v>22.02.84 мс</v>
      </c>
      <c r="D52" s="176" t="str">
        <f>VLOOKUP(C52,'пр.взв.'!D5:G76,2,FALSE)</f>
        <v>ПФО Н.Новгород  Д</v>
      </c>
      <c r="E52" s="1"/>
      <c r="F52" s="1"/>
      <c r="G52" s="6"/>
      <c r="H52" s="101"/>
    </row>
    <row r="53" spans="1:8" ht="12" customHeight="1">
      <c r="A53" s="169"/>
      <c r="B53" s="177"/>
      <c r="C53" s="177"/>
      <c r="D53" s="177"/>
      <c r="E53" s="7"/>
      <c r="F53" s="1"/>
      <c r="G53" s="6"/>
      <c r="H53" s="105"/>
    </row>
    <row r="54" spans="1:8" ht="12" customHeight="1">
      <c r="A54" s="169">
        <v>39</v>
      </c>
      <c r="B54" s="180" t="str">
        <f>VLOOKUP(A54,'пр.взв.'!B25:C152,2,FALSE)</f>
        <v>Неелов Алексей Николаевич</v>
      </c>
      <c r="C54" s="180" t="str">
        <f>VLOOKUP(B54,'пр.взв.'!C25:D152,2,FALSE)</f>
        <v>07.09.85 мс</v>
      </c>
      <c r="D54" s="180" t="str">
        <f>VLOOKUP(C54,'пр.взв.'!D25:E152,2,FALSE)</f>
        <v>УФО Свердловская В.Пышма ПР</v>
      </c>
      <c r="E54" s="3"/>
      <c r="F54" s="1"/>
      <c r="G54" s="6"/>
      <c r="H54" s="100"/>
    </row>
    <row r="55" spans="1:8" ht="12" customHeight="1" thickBot="1">
      <c r="A55" s="170"/>
      <c r="B55" s="177"/>
      <c r="C55" s="177"/>
      <c r="D55" s="177"/>
      <c r="E55" s="4"/>
      <c r="F55" s="8"/>
      <c r="G55" s="6"/>
      <c r="H55" s="100"/>
    </row>
    <row r="56" spans="1:8" ht="12" customHeight="1">
      <c r="A56" s="175">
        <v>23</v>
      </c>
      <c r="B56" s="176" t="str">
        <f>VLOOKUP(A56,'пр.взв.'!B27:C154,2,FALSE)</f>
        <v>Адамов Юсуф Руслани</v>
      </c>
      <c r="C56" s="176" t="str">
        <f>VLOOKUP(B56,'пр.взв.'!C27:D154,2,FALSE)</f>
        <v>13.08.82 мс</v>
      </c>
      <c r="D56" s="176" t="str">
        <f>VLOOKUP(C56,'пр.взв.'!D27:E154,2,FALSE)</f>
        <v>ПФО Самарская Д</v>
      </c>
      <c r="E56" s="4"/>
      <c r="F56" s="5"/>
      <c r="G56" s="6"/>
      <c r="H56" s="100"/>
    </row>
    <row r="57" spans="1:8" ht="12" customHeight="1">
      <c r="A57" s="169"/>
      <c r="B57" s="177"/>
      <c r="C57" s="177"/>
      <c r="D57" s="177"/>
      <c r="E57" s="9"/>
      <c r="F57" s="6"/>
      <c r="G57" s="6"/>
      <c r="H57" s="100"/>
    </row>
    <row r="58" spans="1:8" ht="12" customHeight="1">
      <c r="A58" s="169">
        <v>55</v>
      </c>
      <c r="B58" s="178" t="e">
        <f>VLOOKUP(A58,'пр.взв.'!B29:C156,2,FALSE)</f>
        <v>#N/A</v>
      </c>
      <c r="C58" s="178" t="e">
        <f>VLOOKUP(B58,'пр.взв.'!C29:D156,2,FALSE)</f>
        <v>#N/A</v>
      </c>
      <c r="D58" s="178" t="e">
        <f>VLOOKUP(C58,'пр.взв.'!D29:E156,2,FALSE)</f>
        <v>#N/A</v>
      </c>
      <c r="E58" s="2"/>
      <c r="F58" s="6"/>
      <c r="G58" s="6"/>
      <c r="H58" s="100"/>
    </row>
    <row r="59" spans="1:8" ht="12" customHeight="1" thickBot="1">
      <c r="A59" s="170"/>
      <c r="B59" s="179"/>
      <c r="C59" s="179"/>
      <c r="D59" s="179"/>
      <c r="E59" s="1"/>
      <c r="F59" s="6"/>
      <c r="G59" s="6"/>
      <c r="H59" s="100"/>
    </row>
    <row r="60" spans="1:8" ht="12" customHeight="1">
      <c r="A60" s="175">
        <v>15</v>
      </c>
      <c r="B60" s="176" t="str">
        <f>VLOOKUP(A60,'пр.взв.'!B31:C158,2,FALSE)</f>
        <v>Копалиани Ерекле Юрьевич</v>
      </c>
      <c r="C60" s="176" t="str">
        <f>VLOOKUP(B60,'пр.взв.'!C31:D158,2,FALSE)</f>
        <v>05.05.85 мс</v>
      </c>
      <c r="D60" s="176" t="str">
        <f>VLOOKUP(C60,'пр.взв.'!D31:E158,2,FALSE)</f>
        <v>ЦФО Курская ВС</v>
      </c>
      <c r="E60" s="1"/>
      <c r="F60" s="6"/>
      <c r="G60" s="10"/>
      <c r="H60" s="100"/>
    </row>
    <row r="61" spans="1:8" ht="12" customHeight="1">
      <c r="A61" s="169"/>
      <c r="B61" s="177"/>
      <c r="C61" s="177"/>
      <c r="D61" s="177"/>
      <c r="E61" s="7"/>
      <c r="F61" s="6"/>
      <c r="G61" s="1"/>
      <c r="H61" s="100"/>
    </row>
    <row r="62" spans="1:8" ht="12" customHeight="1">
      <c r="A62" s="169">
        <v>47</v>
      </c>
      <c r="B62" s="193" t="e">
        <f>VLOOKUP(A62,'пр.взв.'!B33:C160,2,FALSE)</f>
        <v>#N/A</v>
      </c>
      <c r="C62" s="193" t="e">
        <f>VLOOKUP(B62,'пр.взв.'!C33:D160,2,FALSE)</f>
        <v>#N/A</v>
      </c>
      <c r="D62" s="193" t="e">
        <f>VLOOKUP(C62,'пр.взв.'!D33:E160,2,FALSE)</f>
        <v>#N/A</v>
      </c>
      <c r="E62" s="3"/>
      <c r="F62" s="6"/>
      <c r="G62" s="1"/>
      <c r="H62" s="100"/>
    </row>
    <row r="63" spans="1:8" ht="12" customHeight="1" thickBot="1">
      <c r="A63" s="170"/>
      <c r="B63" s="194"/>
      <c r="C63" s="194"/>
      <c r="D63" s="194"/>
      <c r="E63" s="4"/>
      <c r="F63" s="10"/>
      <c r="G63" s="1"/>
      <c r="H63" s="100"/>
    </row>
    <row r="64" spans="1:8" ht="12" customHeight="1">
      <c r="A64" s="175">
        <v>31</v>
      </c>
      <c r="B64" s="176" t="str">
        <f>VLOOKUP(A64,'пр.взв.'!B35:C162,2,FALSE)</f>
        <v>Дзалаев Юрий Николаевич</v>
      </c>
      <c r="C64" s="176" t="str">
        <f>VLOOKUP(B64,'пр.взв.'!C35:D162,2,FALSE)</f>
        <v>30.03.83 мс</v>
      </c>
      <c r="D64" s="176" t="str">
        <f>VLOOKUP(C64,'пр.взв.'!D35:E162,2,FALSE)</f>
        <v>ЦФО Московская Димитров Д</v>
      </c>
      <c r="E64" s="4"/>
      <c r="F64" s="1"/>
      <c r="G64" s="1"/>
      <c r="H64" s="100"/>
    </row>
    <row r="65" spans="1:8" ht="12" customHeight="1" thickBot="1">
      <c r="A65" s="169"/>
      <c r="B65" s="177"/>
      <c r="C65" s="177"/>
      <c r="D65" s="177"/>
      <c r="E65" s="9"/>
      <c r="F65" s="1"/>
      <c r="G65" s="1"/>
      <c r="H65" s="100"/>
    </row>
    <row r="66" spans="1:8" ht="12" customHeight="1">
      <c r="A66" s="169">
        <v>63</v>
      </c>
      <c r="B66" s="171" t="e">
        <f>VLOOKUP(A66,'пр.взв.'!B7:C134,2,FALSE)</f>
        <v>#N/A</v>
      </c>
      <c r="C66" s="192" t="e">
        <f>VLOOKUP('пр.хода А'!A68,'пр.взв.'!B21:E148,3,FALSE)</f>
        <v>#N/A</v>
      </c>
      <c r="D66" s="171" t="e">
        <f>VLOOKUP(A66,'пр.взв.'!B37:E164,4,FALSE)</f>
        <v>#N/A</v>
      </c>
      <c r="E66" s="2"/>
      <c r="F66" s="1"/>
      <c r="G66" s="1"/>
      <c r="H66" s="100"/>
    </row>
    <row r="67" spans="1:8" ht="12" customHeight="1" thickBot="1">
      <c r="A67" s="170"/>
      <c r="B67" s="172"/>
      <c r="C67" s="172"/>
      <c r="D67" s="172"/>
      <c r="E67" s="97"/>
      <c r="F67" s="97"/>
      <c r="G67" s="97"/>
      <c r="H67" s="97"/>
    </row>
    <row r="68" spans="1:8" ht="12.75">
      <c r="A68" s="97"/>
      <c r="B68" s="97"/>
      <c r="C68" s="97"/>
      <c r="D68" s="97"/>
      <c r="E68" s="97"/>
      <c r="F68" s="97"/>
      <c r="G68" s="97"/>
      <c r="H68" s="97"/>
    </row>
    <row r="69" spans="1:8" ht="12.75">
      <c r="A69" s="97"/>
      <c r="B69" s="97"/>
      <c r="C69" s="97"/>
      <c r="D69" s="97"/>
      <c r="E69" s="97"/>
      <c r="F69" s="97"/>
      <c r="G69" s="97"/>
      <c r="H69" s="97"/>
    </row>
    <row r="70" spans="1:8" ht="12.75">
      <c r="A70" s="97"/>
      <c r="B70" s="97"/>
      <c r="C70" s="97"/>
      <c r="D70" s="97"/>
      <c r="E70" s="97"/>
      <c r="F70" s="97"/>
      <c r="G70" s="97"/>
      <c r="H70" s="97"/>
    </row>
    <row r="71" spans="1:8" ht="12.75">
      <c r="A71" s="97"/>
      <c r="B71" s="97"/>
      <c r="C71" s="97"/>
      <c r="D71" s="97"/>
      <c r="E71" s="97"/>
      <c r="F71" s="97"/>
      <c r="G71" s="97"/>
      <c r="H71" s="97"/>
    </row>
    <row r="72" spans="1:8" ht="15">
      <c r="A72" s="36" t="s">
        <v>25</v>
      </c>
      <c r="B72" s="100"/>
      <c r="C72" s="100"/>
      <c r="D72" s="100"/>
      <c r="E72" s="11" t="s">
        <v>308</v>
      </c>
      <c r="F72" s="100"/>
      <c r="G72" s="36" t="s">
        <v>27</v>
      </c>
      <c r="H72" s="100"/>
    </row>
    <row r="73" spans="1:8" ht="12.75">
      <c r="A73" s="100"/>
      <c r="B73" s="100"/>
      <c r="C73" s="100"/>
      <c r="D73" s="100"/>
      <c r="E73" s="100"/>
      <c r="F73" s="100"/>
      <c r="G73" s="100"/>
      <c r="H73" s="100"/>
    </row>
    <row r="74" spans="1:8" ht="19.5" customHeight="1">
      <c r="A74" s="100"/>
      <c r="B74" s="100"/>
      <c r="C74" s="100"/>
      <c r="D74" s="100"/>
      <c r="E74" s="100"/>
      <c r="F74" s="100"/>
      <c r="G74" s="100"/>
      <c r="H74" s="100"/>
    </row>
    <row r="75" spans="1:8" ht="19.5" customHeight="1">
      <c r="A75" s="106"/>
      <c r="B75" s="102"/>
      <c r="C75" s="100"/>
      <c r="D75" s="100"/>
      <c r="E75" s="100"/>
      <c r="F75" s="53"/>
      <c r="G75" s="100"/>
      <c r="H75" s="100"/>
    </row>
    <row r="76" spans="1:8" ht="19.5" customHeight="1">
      <c r="A76" s="107"/>
      <c r="B76" s="105"/>
      <c r="C76" s="76"/>
      <c r="D76" s="90"/>
      <c r="E76" s="18"/>
      <c r="F76" s="47"/>
      <c r="G76" s="97"/>
      <c r="H76" s="97"/>
    </row>
    <row r="77" spans="1:8" ht="19.5" customHeight="1">
      <c r="A77" s="97"/>
      <c r="B77" s="97"/>
      <c r="C77" s="22"/>
      <c r="D77" s="101"/>
      <c r="E77" s="19"/>
      <c r="F77" s="18"/>
      <c r="G77" s="53"/>
      <c r="H77" s="100"/>
    </row>
    <row r="78" spans="1:8" ht="19.5" customHeight="1">
      <c r="A78" s="106"/>
      <c r="B78" s="102"/>
      <c r="C78" s="89"/>
      <c r="D78" s="99"/>
      <c r="E78" s="21"/>
      <c r="F78" s="14"/>
      <c r="G78" s="53"/>
      <c r="H78" s="100"/>
    </row>
    <row r="79" spans="1:8" ht="19.5" customHeight="1">
      <c r="A79" s="107"/>
      <c r="B79" s="105"/>
      <c r="C79" s="100"/>
      <c r="D79" s="100"/>
      <c r="E79" s="105"/>
      <c r="F79" s="102"/>
      <c r="G79" s="100"/>
      <c r="H79" s="100"/>
    </row>
    <row r="80" spans="1:8" ht="19.5" customHeight="1">
      <c r="A80" s="100"/>
      <c r="B80" s="100"/>
      <c r="C80" s="100"/>
      <c r="D80" s="100"/>
      <c r="E80" s="100"/>
      <c r="F80" s="101"/>
      <c r="G80" s="100"/>
      <c r="H80" s="100"/>
    </row>
    <row r="81" spans="1:8" ht="19.5" customHeight="1">
      <c r="A81" s="106"/>
      <c r="B81" s="23"/>
      <c r="C81" s="14"/>
      <c r="D81" s="100"/>
      <c r="E81" s="22"/>
      <c r="F81" s="77"/>
      <c r="G81" s="53"/>
      <c r="H81" s="100"/>
    </row>
    <row r="82" spans="1:8" ht="19.5" customHeight="1">
      <c r="A82" s="107"/>
      <c r="B82" s="20"/>
      <c r="C82" s="76"/>
      <c r="D82" s="90"/>
      <c r="E82" s="15"/>
      <c r="F82" s="21"/>
      <c r="G82" s="86"/>
      <c r="H82" s="100"/>
    </row>
    <row r="83" spans="1:8" ht="19.5" customHeight="1">
      <c r="A83" s="100"/>
      <c r="B83" s="100"/>
      <c r="C83" s="22"/>
      <c r="D83" s="101"/>
      <c r="E83" s="19"/>
      <c r="F83" s="21"/>
      <c r="G83" s="82"/>
      <c r="H83" s="100"/>
    </row>
    <row r="84" spans="1:10" ht="19.5" customHeight="1">
      <c r="A84" s="106"/>
      <c r="B84" s="102"/>
      <c r="C84" s="89"/>
      <c r="D84" s="99"/>
      <c r="E84" s="21"/>
      <c r="F84" s="16"/>
      <c r="G84" s="82"/>
      <c r="H84" s="100"/>
      <c r="I84" s="13"/>
      <c r="J84" s="13"/>
    </row>
    <row r="85" spans="1:10" ht="19.5" customHeight="1">
      <c r="A85" s="107"/>
      <c r="B85" s="105"/>
      <c r="C85" s="100"/>
      <c r="D85" s="100"/>
      <c r="E85" s="105"/>
      <c r="F85" s="100"/>
      <c r="G85" s="101"/>
      <c r="H85" s="106"/>
      <c r="I85" s="13"/>
      <c r="J85" s="13"/>
    </row>
    <row r="86" spans="1:10" ht="19.5" customHeight="1">
      <c r="A86" s="100"/>
      <c r="B86" s="100"/>
      <c r="C86" s="100"/>
      <c r="D86" s="100"/>
      <c r="E86" s="100"/>
      <c r="F86" s="100"/>
      <c r="G86" s="101"/>
      <c r="H86" s="108"/>
      <c r="I86" s="13"/>
      <c r="J86" s="13"/>
    </row>
    <row r="87" spans="1:10" ht="19.5" customHeight="1">
      <c r="A87" s="100"/>
      <c r="B87" s="100"/>
      <c r="C87" s="100"/>
      <c r="D87" s="100"/>
      <c r="E87" s="100"/>
      <c r="F87" s="100"/>
      <c r="G87" s="105"/>
      <c r="H87" s="108"/>
      <c r="I87" s="13"/>
      <c r="J87" s="13"/>
    </row>
    <row r="88" spans="1:10" ht="19.5" customHeight="1">
      <c r="A88" s="108"/>
      <c r="B88" s="108"/>
      <c r="C88" s="108"/>
      <c r="D88" s="108"/>
      <c r="E88" s="108"/>
      <c r="F88" s="100"/>
      <c r="G88" s="100"/>
      <c r="H88" s="108"/>
      <c r="I88" s="13"/>
      <c r="J88" s="13"/>
    </row>
    <row r="89" spans="1:10" ht="19.5" customHeight="1">
      <c r="A89" s="108"/>
      <c r="B89" s="108"/>
      <c r="C89" s="108"/>
      <c r="D89" s="108"/>
      <c r="E89" s="108"/>
      <c r="F89" s="53"/>
      <c r="G89" s="100"/>
      <c r="H89" s="108"/>
      <c r="I89" s="13"/>
      <c r="J89" s="13"/>
    </row>
    <row r="90" spans="1:10" ht="19.5" customHeight="1">
      <c r="A90" s="108"/>
      <c r="B90" s="108"/>
      <c r="C90" s="24"/>
      <c r="D90" s="94"/>
      <c r="E90" s="22"/>
      <c r="F90" s="47"/>
      <c r="G90" s="97"/>
      <c r="H90" s="124"/>
      <c r="I90" s="13"/>
      <c r="J90" s="13"/>
    </row>
    <row r="91" spans="1:10" ht="19.5" customHeight="1">
      <c r="A91" s="124"/>
      <c r="B91" s="124"/>
      <c r="C91" s="22"/>
      <c r="D91" s="108"/>
      <c r="E91" s="24"/>
      <c r="F91" s="139"/>
      <c r="G91" s="137"/>
      <c r="H91" s="138"/>
      <c r="I91" s="13"/>
      <c r="J91" s="13"/>
    </row>
    <row r="92" spans="1:10" ht="19.5" customHeight="1">
      <c r="A92" s="108"/>
      <c r="B92" s="108"/>
      <c r="C92" s="24"/>
      <c r="D92" s="124"/>
      <c r="E92" s="22"/>
      <c r="F92" s="140"/>
      <c r="G92" s="137"/>
      <c r="H92" s="138"/>
      <c r="I92" s="13"/>
      <c r="J92" s="13"/>
    </row>
    <row r="93" spans="1:10" ht="19.5" customHeight="1">
      <c r="A93" s="108"/>
      <c r="B93" s="108"/>
      <c r="C93" s="108"/>
      <c r="D93" s="108"/>
      <c r="E93" s="108"/>
      <c r="F93" s="138"/>
      <c r="G93" s="138"/>
      <c r="H93" s="138"/>
      <c r="I93" s="13"/>
      <c r="J93" s="13"/>
    </row>
    <row r="94" spans="1:10" ht="19.5" customHeight="1">
      <c r="A94" s="108"/>
      <c r="B94" s="108"/>
      <c r="C94" s="108"/>
      <c r="D94" s="108"/>
      <c r="E94" s="108"/>
      <c r="F94" s="138"/>
      <c r="G94" s="138"/>
      <c r="H94" s="138"/>
      <c r="I94" s="13"/>
      <c r="J94" s="13"/>
    </row>
    <row r="95" spans="1:10" ht="19.5" customHeight="1">
      <c r="A95" s="108"/>
      <c r="B95" s="22"/>
      <c r="C95" s="94"/>
      <c r="D95" s="108"/>
      <c r="E95" s="22"/>
      <c r="F95" s="141"/>
      <c r="G95" s="137"/>
      <c r="H95" s="138"/>
      <c r="I95" s="13"/>
      <c r="J95" s="13"/>
    </row>
    <row r="96" spans="1:10" ht="19.5" customHeight="1">
      <c r="A96" s="108"/>
      <c r="B96" s="22"/>
      <c r="C96" s="24"/>
      <c r="D96" s="94"/>
      <c r="E96" s="94"/>
      <c r="F96" s="139"/>
      <c r="G96" s="137"/>
      <c r="H96" s="138"/>
      <c r="I96" s="13"/>
      <c r="J96" s="13"/>
    </row>
    <row r="97" spans="1:10" ht="19.5" customHeight="1">
      <c r="A97" s="108"/>
      <c r="B97" s="108"/>
      <c r="C97" s="22"/>
      <c r="D97" s="108"/>
      <c r="E97" s="24"/>
      <c r="F97" s="139"/>
      <c r="G97" s="137"/>
      <c r="H97" s="138"/>
      <c r="I97" s="13"/>
      <c r="J97" s="13"/>
    </row>
    <row r="98" spans="1:10" ht="19.5" customHeight="1">
      <c r="A98" s="108"/>
      <c r="B98" s="108"/>
      <c r="C98" s="24"/>
      <c r="D98" s="124"/>
      <c r="E98" s="22"/>
      <c r="F98" s="140"/>
      <c r="G98" s="137"/>
      <c r="H98" s="138"/>
      <c r="I98" s="13"/>
      <c r="J98" s="13"/>
    </row>
    <row r="99" spans="1:10" ht="19.5" customHeight="1">
      <c r="A99" s="108"/>
      <c r="B99" s="108"/>
      <c r="C99" s="108"/>
      <c r="D99" s="108"/>
      <c r="E99" s="108"/>
      <c r="F99" s="138"/>
      <c r="G99" s="138"/>
      <c r="H99" s="138"/>
      <c r="I99" s="13"/>
      <c r="J99" s="13"/>
    </row>
    <row r="100" spans="1:10" ht="19.5" customHeight="1">
      <c r="A100" s="108"/>
      <c r="B100" s="108"/>
      <c r="C100" s="108"/>
      <c r="D100" s="108"/>
      <c r="E100" s="108"/>
      <c r="F100" s="138"/>
      <c r="G100" s="138"/>
      <c r="H100" s="138"/>
      <c r="I100" s="13"/>
      <c r="J100" s="13"/>
    </row>
    <row r="101" spans="1:10" ht="12.75">
      <c r="A101" s="108"/>
      <c r="B101" s="108"/>
      <c r="C101" s="108"/>
      <c r="D101" s="108"/>
      <c r="E101" s="108"/>
      <c r="F101" s="138"/>
      <c r="G101" s="138"/>
      <c r="H101" s="138"/>
      <c r="I101" s="13"/>
      <c r="J101" s="13"/>
    </row>
    <row r="102" spans="1:10" ht="12.75">
      <c r="A102" s="13"/>
      <c r="B102" s="13"/>
      <c r="C102" s="13"/>
      <c r="D102" s="13"/>
      <c r="E102" s="13"/>
      <c r="F102" s="138"/>
      <c r="G102" s="138"/>
      <c r="H102" s="138"/>
      <c r="I102" s="13"/>
      <c r="J102" s="13"/>
    </row>
    <row r="103" spans="1:10" ht="12.75">
      <c r="A103" s="13"/>
      <c r="B103" s="13"/>
      <c r="C103" s="13"/>
      <c r="D103" s="13"/>
      <c r="E103" s="13"/>
      <c r="F103" s="138"/>
      <c r="G103" s="138"/>
      <c r="H103" s="138"/>
      <c r="I103" s="13"/>
      <c r="J103" s="13"/>
    </row>
    <row r="104" spans="1:10" ht="12.75">
      <c r="A104" s="13"/>
      <c r="B104" s="13"/>
      <c r="C104" s="13"/>
      <c r="D104" s="13"/>
      <c r="E104" s="13"/>
      <c r="I104" s="13"/>
      <c r="J104" s="13"/>
    </row>
    <row r="105" spans="1:10" ht="12.75">
      <c r="A105" s="13"/>
      <c r="B105" s="13"/>
      <c r="C105" s="13"/>
      <c r="D105" s="13"/>
      <c r="E105" s="13"/>
      <c r="I105" s="13"/>
      <c r="J105" s="13"/>
    </row>
    <row r="106" spans="1:10" ht="12.75">
      <c r="A106" s="13"/>
      <c r="B106" s="13"/>
      <c r="C106" s="13"/>
      <c r="D106" s="13"/>
      <c r="E106" s="13"/>
      <c r="I106" s="13"/>
      <c r="J106" s="13"/>
    </row>
    <row r="107" spans="1:10" ht="12.75">
      <c r="A107" s="13"/>
      <c r="B107" s="13"/>
      <c r="C107" s="13"/>
      <c r="D107" s="13"/>
      <c r="E107" s="13"/>
      <c r="I107" s="13"/>
      <c r="J107" s="13"/>
    </row>
    <row r="108" spans="1:10" ht="12.75">
      <c r="A108" s="13"/>
      <c r="B108" s="13"/>
      <c r="C108" s="13"/>
      <c r="D108" s="13"/>
      <c r="E108" s="13"/>
      <c r="I108" s="13"/>
      <c r="J108" s="13"/>
    </row>
    <row r="109" spans="1:5" ht="12.75">
      <c r="A109" s="13"/>
      <c r="B109" s="13"/>
      <c r="C109" s="13"/>
      <c r="D109" s="13"/>
      <c r="E109" s="13"/>
    </row>
    <row r="110" spans="1:5" ht="12.75">
      <c r="A110" s="13"/>
      <c r="B110" s="13"/>
      <c r="C110" s="13"/>
      <c r="D110" s="13"/>
      <c r="E110" s="13"/>
    </row>
    <row r="111" spans="1:5" ht="12.75">
      <c r="A111" s="13"/>
      <c r="B111" s="13"/>
      <c r="C111" s="13"/>
      <c r="D111" s="13"/>
      <c r="E111" s="13"/>
    </row>
    <row r="112" spans="1:5" ht="12.75">
      <c r="A112" s="13"/>
      <c r="B112" s="13"/>
      <c r="C112" s="13"/>
      <c r="D112" s="13"/>
      <c r="E112" s="13"/>
    </row>
    <row r="113" spans="1:5" ht="12.75">
      <c r="A113" s="13"/>
      <c r="B113" s="13"/>
      <c r="C113" s="13"/>
      <c r="D113" s="13"/>
      <c r="E113" s="13"/>
    </row>
    <row r="114" spans="1:5" ht="12.75">
      <c r="A114" s="13"/>
      <c r="B114" s="13"/>
      <c r="C114" s="13"/>
      <c r="D114" s="13"/>
      <c r="E114" s="13"/>
    </row>
    <row r="115" spans="1:5" ht="12.75">
      <c r="A115" s="13"/>
      <c r="B115" s="13"/>
      <c r="C115" s="13"/>
      <c r="D115" s="13"/>
      <c r="E115" s="13"/>
    </row>
    <row r="116" spans="1:5" ht="12.75">
      <c r="A116" s="13"/>
      <c r="B116" s="13"/>
      <c r="C116" s="13"/>
      <c r="D116" s="13"/>
      <c r="E116" s="13"/>
    </row>
    <row r="117" spans="1:5" ht="12.75">
      <c r="A117" s="13"/>
      <c r="B117" s="13"/>
      <c r="C117" s="13"/>
      <c r="D117" s="13"/>
      <c r="E117" s="13"/>
    </row>
    <row r="118" spans="1:5" ht="12.75">
      <c r="A118" s="13"/>
      <c r="B118" s="13"/>
      <c r="C118" s="13"/>
      <c r="D118" s="13"/>
      <c r="E118" s="13"/>
    </row>
    <row r="119" spans="1:5" ht="12.75">
      <c r="A119" s="13"/>
      <c r="B119" s="13"/>
      <c r="C119" s="13"/>
      <c r="D119" s="13"/>
      <c r="E119" s="13"/>
    </row>
    <row r="120" spans="1:5" ht="12.75">
      <c r="A120" s="13"/>
      <c r="B120" s="13"/>
      <c r="C120" s="13"/>
      <c r="D120" s="13"/>
      <c r="E120" s="13"/>
    </row>
    <row r="121" spans="1:5" ht="12.75">
      <c r="A121" s="13"/>
      <c r="B121" s="13"/>
      <c r="C121" s="13"/>
      <c r="D121" s="13"/>
      <c r="E121" s="13"/>
    </row>
    <row r="122" spans="1:5" ht="12.75">
      <c r="A122" s="13"/>
      <c r="B122" s="13"/>
      <c r="C122" s="13"/>
      <c r="D122" s="13"/>
      <c r="E122" s="13"/>
    </row>
  </sheetData>
  <mergeCells count="131">
    <mergeCell ref="A1:G1"/>
    <mergeCell ref="A2:G2"/>
    <mergeCell ref="H2:H3"/>
    <mergeCell ref="A3:A4"/>
    <mergeCell ref="B3:B4"/>
    <mergeCell ref="C3:C4"/>
    <mergeCell ref="D3:D4"/>
    <mergeCell ref="A5:A6"/>
    <mergeCell ref="B5:B6"/>
    <mergeCell ref="C5:C6"/>
    <mergeCell ref="D5:D6"/>
    <mergeCell ref="A7:A8"/>
    <mergeCell ref="B7:B8"/>
    <mergeCell ref="C7:C8"/>
    <mergeCell ref="D7:D8"/>
    <mergeCell ref="A9:A10"/>
    <mergeCell ref="B9:B10"/>
    <mergeCell ref="C9:C10"/>
    <mergeCell ref="D9:D10"/>
    <mergeCell ref="A11:A12"/>
    <mergeCell ref="B11:B12"/>
    <mergeCell ref="C11:C12"/>
    <mergeCell ref="D11:D12"/>
    <mergeCell ref="A13:A14"/>
    <mergeCell ref="B13:B14"/>
    <mergeCell ref="C13:C14"/>
    <mergeCell ref="D13:D14"/>
    <mergeCell ref="A15:A16"/>
    <mergeCell ref="B15:B16"/>
    <mergeCell ref="C15:C16"/>
    <mergeCell ref="D15:D16"/>
    <mergeCell ref="A17:A18"/>
    <mergeCell ref="B17:B18"/>
    <mergeCell ref="C17:C18"/>
    <mergeCell ref="D17:D18"/>
    <mergeCell ref="A19:A20"/>
    <mergeCell ref="B19:B20"/>
    <mergeCell ref="C19:C20"/>
    <mergeCell ref="D19:D20"/>
    <mergeCell ref="A21:A22"/>
    <mergeCell ref="B21:B22"/>
    <mergeCell ref="C21:C22"/>
    <mergeCell ref="D21:D22"/>
    <mergeCell ref="A23:A24"/>
    <mergeCell ref="B23:B24"/>
    <mergeCell ref="C23:C24"/>
    <mergeCell ref="D23:D24"/>
    <mergeCell ref="A25:A26"/>
    <mergeCell ref="B25:B26"/>
    <mergeCell ref="C25:C26"/>
    <mergeCell ref="D25:D26"/>
    <mergeCell ref="A27:A28"/>
    <mergeCell ref="B27:B28"/>
    <mergeCell ref="C27:C28"/>
    <mergeCell ref="D27:D28"/>
    <mergeCell ref="A29:A30"/>
    <mergeCell ref="B29:B30"/>
    <mergeCell ref="C29:C30"/>
    <mergeCell ref="D29:D30"/>
    <mergeCell ref="A31:A32"/>
    <mergeCell ref="B31:B32"/>
    <mergeCell ref="C31:C32"/>
    <mergeCell ref="D31:D32"/>
    <mergeCell ref="A33:A34"/>
    <mergeCell ref="B33:B34"/>
    <mergeCell ref="C33:C34"/>
    <mergeCell ref="D33:D34"/>
    <mergeCell ref="A36:A37"/>
    <mergeCell ref="B36:B37"/>
    <mergeCell ref="C36:C37"/>
    <mergeCell ref="D36:D37"/>
    <mergeCell ref="A38:A39"/>
    <mergeCell ref="B38:B39"/>
    <mergeCell ref="C38:C39"/>
    <mergeCell ref="D38:D39"/>
    <mergeCell ref="A40:A41"/>
    <mergeCell ref="B40:B41"/>
    <mergeCell ref="C40:C41"/>
    <mergeCell ref="D40:D41"/>
    <mergeCell ref="A42:A43"/>
    <mergeCell ref="B42:B43"/>
    <mergeCell ref="C42:C43"/>
    <mergeCell ref="D42:D43"/>
    <mergeCell ref="A44:A45"/>
    <mergeCell ref="B44:B45"/>
    <mergeCell ref="C44:C45"/>
    <mergeCell ref="D44:D45"/>
    <mergeCell ref="A46:A47"/>
    <mergeCell ref="B46:B47"/>
    <mergeCell ref="C46:C47"/>
    <mergeCell ref="D46:D47"/>
    <mergeCell ref="A48:A49"/>
    <mergeCell ref="B48:B49"/>
    <mergeCell ref="C48:C49"/>
    <mergeCell ref="D48:D49"/>
    <mergeCell ref="A50:A51"/>
    <mergeCell ref="B50:B51"/>
    <mergeCell ref="C50:C51"/>
    <mergeCell ref="D50:D51"/>
    <mergeCell ref="A52:A53"/>
    <mergeCell ref="B52:B53"/>
    <mergeCell ref="C52:C53"/>
    <mergeCell ref="D52:D53"/>
    <mergeCell ref="A54:A55"/>
    <mergeCell ref="B54:B55"/>
    <mergeCell ref="C54:C55"/>
    <mergeCell ref="D54:D55"/>
    <mergeCell ref="A56:A57"/>
    <mergeCell ref="B56:B57"/>
    <mergeCell ref="C56:C57"/>
    <mergeCell ref="D56:D57"/>
    <mergeCell ref="A58:A59"/>
    <mergeCell ref="B58:B59"/>
    <mergeCell ref="C58:C59"/>
    <mergeCell ref="D58:D59"/>
    <mergeCell ref="A60:A61"/>
    <mergeCell ref="B60:B61"/>
    <mergeCell ref="C60:C61"/>
    <mergeCell ref="D60:D61"/>
    <mergeCell ref="A62:A63"/>
    <mergeCell ref="B62:B63"/>
    <mergeCell ref="C62:C63"/>
    <mergeCell ref="D62:D63"/>
    <mergeCell ref="A64:A65"/>
    <mergeCell ref="B64:B65"/>
    <mergeCell ref="C64:C65"/>
    <mergeCell ref="D64:D65"/>
    <mergeCell ref="A66:A67"/>
    <mergeCell ref="B66:B67"/>
    <mergeCell ref="C66:C67"/>
    <mergeCell ref="D66:D67"/>
  </mergeCells>
  <printOptions horizontalCentered="1"/>
  <pageMargins left="0" right="0.3937007874015748" top="0" bottom="0" header="0" footer="0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5"/>
  </sheetPr>
  <dimension ref="A1:S70"/>
  <sheetViews>
    <sheetView workbookViewId="0" topLeftCell="A28">
      <selection activeCell="B40" sqref="B40:B41"/>
    </sheetView>
  </sheetViews>
  <sheetFormatPr defaultColWidth="9.140625" defaultRowHeight="12.75"/>
  <cols>
    <col min="1" max="1" width="4.421875" style="0" customWidth="1"/>
    <col min="2" max="2" width="14.00390625" style="0" customWidth="1"/>
    <col min="3" max="3" width="7.00390625" style="0" customWidth="1"/>
    <col min="4" max="4" width="7.7109375" style="0" customWidth="1"/>
    <col min="5" max="19" width="4.7109375" style="0" customWidth="1"/>
  </cols>
  <sheetData>
    <row r="1" spans="1:18" ht="23.25" customHeight="1" thickBot="1">
      <c r="A1" s="109"/>
      <c r="B1" s="91"/>
      <c r="C1" s="91"/>
      <c r="D1" s="209" t="str">
        <f>HYPERLINK('[1]реквизиты'!$A$2)</f>
        <v>ПРОТОКОЛ ХОДА СОРЕВНОВАНИЙ                                                                                                                                          Чемпионат России по САМБО среди мужчин</v>
      </c>
      <c r="E1" s="210"/>
      <c r="F1" s="210"/>
      <c r="G1" s="210"/>
      <c r="H1" s="210"/>
      <c r="I1" s="210"/>
      <c r="J1" s="210"/>
      <c r="K1" s="210"/>
      <c r="L1" s="210"/>
      <c r="M1" s="210"/>
      <c r="N1" s="211"/>
      <c r="O1" s="91"/>
      <c r="P1" s="91"/>
      <c r="Q1" s="91"/>
      <c r="R1" s="91"/>
    </row>
    <row r="2" spans="1:19" ht="15" thickBot="1">
      <c r="A2" s="26"/>
      <c r="B2" s="26"/>
      <c r="C2" s="100"/>
      <c r="D2" s="39"/>
      <c r="E2" s="208" t="s">
        <v>24</v>
      </c>
      <c r="F2" s="208"/>
      <c r="G2" s="208"/>
      <c r="H2" s="208"/>
      <c r="I2" s="208"/>
      <c r="J2" s="208"/>
      <c r="K2" s="208"/>
      <c r="L2" s="208"/>
      <c r="M2" s="208"/>
      <c r="N2" s="208"/>
      <c r="O2" s="97"/>
      <c r="P2" s="212" t="s">
        <v>305</v>
      </c>
      <c r="Q2" s="213"/>
      <c r="R2" s="214"/>
      <c r="S2" s="85"/>
    </row>
    <row r="3" spans="1:18" ht="12" customHeight="1" thickBot="1">
      <c r="A3" s="175">
        <v>2</v>
      </c>
      <c r="B3" s="176" t="str">
        <f>VLOOKUP(A3,'пр.взв.'!B5:C132,2,FALSE)</f>
        <v>Брычкин Роман Георгиевич</v>
      </c>
      <c r="C3" s="176" t="str">
        <f>VLOOKUP(B3,'пр.взв.'!C5:D132,2,FALSE)</f>
        <v>03.02.83 мс</v>
      </c>
      <c r="D3" s="176" t="str">
        <f>VLOOKUP(A3,'пр.взв.'!B5:E132,4,FALSE)</f>
        <v>ЦФО Рязань Д</v>
      </c>
      <c r="E3" s="110"/>
      <c r="F3" s="110"/>
      <c r="G3" s="44"/>
      <c r="H3" s="88" t="s">
        <v>12</v>
      </c>
      <c r="I3" s="78"/>
      <c r="J3" s="111"/>
      <c r="K3" s="112"/>
      <c r="L3" s="112"/>
      <c r="M3" s="112"/>
      <c r="N3" s="100"/>
      <c r="O3" s="92"/>
      <c r="P3" s="215"/>
      <c r="Q3" s="216"/>
      <c r="R3" s="217"/>
    </row>
    <row r="4" spans="1:19" ht="12" customHeight="1">
      <c r="A4" s="169"/>
      <c r="B4" s="177"/>
      <c r="C4" s="177"/>
      <c r="D4" s="177"/>
      <c r="E4" s="42" t="s">
        <v>64</v>
      </c>
      <c r="F4" s="40"/>
      <c r="G4" s="48"/>
      <c r="H4" s="49"/>
      <c r="I4" s="50"/>
      <c r="J4" s="84"/>
      <c r="K4" s="112"/>
      <c r="L4" s="94"/>
      <c r="M4" s="94"/>
      <c r="N4" s="113"/>
      <c r="O4" s="113"/>
      <c r="P4" s="113"/>
      <c r="Q4" s="108"/>
      <c r="R4" s="53"/>
      <c r="S4" s="13"/>
    </row>
    <row r="5" spans="1:19" ht="12" customHeight="1" thickBot="1">
      <c r="A5" s="169">
        <v>34</v>
      </c>
      <c r="B5" s="180" t="str">
        <f>VLOOKUP(A5,'пр.взв.'!B7:C134,2,FALSE)</f>
        <v>Белых Евгений Валерьевич</v>
      </c>
      <c r="C5" s="180" t="str">
        <f>VLOOKUP(B5,'пр.взв.'!C7:D134,2,FALSE)</f>
        <v>27.12.81 мс</v>
      </c>
      <c r="D5" s="180" t="str">
        <f>VLOOKUP(A5,'пр.взв.'!B7:E134,4,FALSE)</f>
        <v>ЦФО Липецкая Елец ЛОК</v>
      </c>
      <c r="E5" s="43" t="s">
        <v>310</v>
      </c>
      <c r="F5" s="54"/>
      <c r="G5" s="40"/>
      <c r="H5" s="55"/>
      <c r="I5" s="52"/>
      <c r="J5" s="111"/>
      <c r="K5" s="112"/>
      <c r="L5" s="120"/>
      <c r="M5" s="94"/>
      <c r="N5" s="113"/>
      <c r="O5" s="113"/>
      <c r="P5" s="113"/>
      <c r="Q5" s="207" t="s">
        <v>30</v>
      </c>
      <c r="R5" s="207"/>
      <c r="S5" s="13"/>
    </row>
    <row r="6" spans="1:19" ht="12" customHeight="1" thickBot="1">
      <c r="A6" s="170"/>
      <c r="B6" s="177"/>
      <c r="C6" s="177"/>
      <c r="D6" s="177"/>
      <c r="E6" s="40"/>
      <c r="F6" s="41"/>
      <c r="G6" s="42" t="s">
        <v>48</v>
      </c>
      <c r="H6" s="51"/>
      <c r="I6" s="50"/>
      <c r="J6" s="114"/>
      <c r="K6" s="110"/>
      <c r="L6" s="94"/>
      <c r="M6" s="24"/>
      <c r="N6" s="14">
        <v>34</v>
      </c>
      <c r="O6" s="103"/>
      <c r="P6" s="14"/>
      <c r="Q6" s="207"/>
      <c r="R6" s="207"/>
      <c r="S6" s="13"/>
    </row>
    <row r="7" spans="1:19" ht="12" customHeight="1" thickBot="1">
      <c r="A7" s="175">
        <v>18</v>
      </c>
      <c r="B7" s="176" t="str">
        <f>VLOOKUP(A7,'пр.взв.'!B9:C136,2,FALSE)</f>
        <v>Астапов Павел Леонидович</v>
      </c>
      <c r="C7" s="176" t="str">
        <f>VLOOKUP(B7,'пр.взв.'!C9:D136,2,FALSE)</f>
        <v>15.06.79 мсмк</v>
      </c>
      <c r="D7" s="176" t="str">
        <f>VLOOKUP(A7,'пр.взв.'!B9:E136,4,FALSE)</f>
        <v>УФО Свердловская В.Пышма ПР</v>
      </c>
      <c r="E7" s="110"/>
      <c r="F7" s="40"/>
      <c r="G7" s="43" t="s">
        <v>313</v>
      </c>
      <c r="H7" s="79"/>
      <c r="I7" s="80"/>
      <c r="J7" s="111"/>
      <c r="K7" s="112"/>
      <c r="L7" s="120"/>
      <c r="M7" s="22"/>
      <c r="N7" s="19"/>
      <c r="O7" s="18"/>
      <c r="P7" s="113"/>
      <c r="Q7" s="94"/>
      <c r="R7" s="53"/>
      <c r="S7" s="13"/>
    </row>
    <row r="8" spans="1:19" ht="12" customHeight="1">
      <c r="A8" s="169"/>
      <c r="B8" s="177"/>
      <c r="C8" s="177"/>
      <c r="D8" s="177"/>
      <c r="E8" s="42" t="s">
        <v>48</v>
      </c>
      <c r="F8" s="56"/>
      <c r="G8" s="40"/>
      <c r="H8" s="49"/>
      <c r="I8" s="81"/>
      <c r="J8" s="52"/>
      <c r="K8" s="112"/>
      <c r="L8" s="120"/>
      <c r="M8" s="24"/>
      <c r="N8" s="21"/>
      <c r="O8" s="14">
        <v>42</v>
      </c>
      <c r="P8" s="113"/>
      <c r="Q8" s="113"/>
      <c r="R8" s="53"/>
      <c r="S8" s="13"/>
    </row>
    <row r="9" spans="1:19" ht="12" customHeight="1" thickBot="1">
      <c r="A9" s="169">
        <v>50</v>
      </c>
      <c r="B9" s="178" t="e">
        <f>VLOOKUP(A9,'пр.взв.'!B11:C138,2,FALSE)</f>
        <v>#N/A</v>
      </c>
      <c r="C9" s="178" t="e">
        <f>VLOOKUP(B9,'пр.взв.'!C11:D138,2,FALSE)</f>
        <v>#N/A</v>
      </c>
      <c r="D9" s="178" t="e">
        <f>VLOOKUP(A9,'пр.взв.'!B11:E138,4,FALSE)</f>
        <v>#N/A</v>
      </c>
      <c r="E9" s="43"/>
      <c r="F9" s="40"/>
      <c r="G9" s="40"/>
      <c r="H9" s="55"/>
      <c r="I9" s="81"/>
      <c r="J9" s="52"/>
      <c r="K9" s="112"/>
      <c r="L9" s="113"/>
      <c r="M9" s="113"/>
      <c r="N9" s="16">
        <v>42</v>
      </c>
      <c r="O9" s="234" t="s">
        <v>310</v>
      </c>
      <c r="P9" s="113"/>
      <c r="Q9" s="113"/>
      <c r="R9" s="100"/>
      <c r="S9" s="13"/>
    </row>
    <row r="10" spans="1:19" ht="12" customHeight="1" thickBot="1">
      <c r="A10" s="170"/>
      <c r="B10" s="179"/>
      <c r="C10" s="179"/>
      <c r="D10" s="179"/>
      <c r="E10" s="40"/>
      <c r="F10" s="40"/>
      <c r="G10" s="41"/>
      <c r="H10" s="52"/>
      <c r="I10" s="115"/>
      <c r="J10" s="111"/>
      <c r="K10" s="112"/>
      <c r="L10" s="113"/>
      <c r="M10" s="113"/>
      <c r="N10" s="113"/>
      <c r="O10" s="116"/>
      <c r="P10" s="14">
        <v>42</v>
      </c>
      <c r="Q10" s="113"/>
      <c r="R10" s="108"/>
      <c r="S10" s="13"/>
    </row>
    <row r="11" spans="1:19" ht="12" customHeight="1" thickBot="1">
      <c r="A11" s="175">
        <v>10</v>
      </c>
      <c r="B11" s="176" t="str">
        <f>VLOOKUP(A11,'пр.взв.'!B13:C140,2,FALSE)</f>
        <v>Галоян Аарон Оганесович</v>
      </c>
      <c r="C11" s="176" t="str">
        <f>VLOOKUP(B11,'пр.взв.'!C13:D140,2,FALSE)</f>
        <v>28.11.84 мсмк</v>
      </c>
      <c r="D11" s="176" t="str">
        <f>VLOOKUP(A11,'пр.взв.'!B13:E140,4,FALSE)</f>
        <v>ДВФО Амуская Благовещенск  ПР</v>
      </c>
      <c r="E11" s="110"/>
      <c r="F11" s="110"/>
      <c r="G11" s="40"/>
      <c r="H11" s="50"/>
      <c r="I11" s="42" t="s">
        <v>48</v>
      </c>
      <c r="J11" s="117"/>
      <c r="K11" s="111"/>
      <c r="L11" s="94"/>
      <c r="M11" s="120"/>
      <c r="N11" s="22"/>
      <c r="O11" s="20">
        <v>22</v>
      </c>
      <c r="P11" s="118"/>
      <c r="Q11" s="119"/>
      <c r="R11" s="53"/>
      <c r="S11" s="13"/>
    </row>
    <row r="12" spans="1:19" ht="12" customHeight="1" thickBot="1">
      <c r="A12" s="169"/>
      <c r="B12" s="177"/>
      <c r="C12" s="177"/>
      <c r="D12" s="177"/>
      <c r="E12" s="42" t="s">
        <v>72</v>
      </c>
      <c r="F12" s="40"/>
      <c r="G12" s="40"/>
      <c r="H12" s="60"/>
      <c r="I12" s="43" t="s">
        <v>310</v>
      </c>
      <c r="J12" s="111"/>
      <c r="K12" s="64"/>
      <c r="L12" s="120"/>
      <c r="M12" s="94"/>
      <c r="N12" s="113"/>
      <c r="O12" s="113"/>
      <c r="P12" s="120"/>
      <c r="Q12" s="119"/>
      <c r="R12" s="53"/>
      <c r="S12" s="13"/>
    </row>
    <row r="13" spans="1:19" ht="12" customHeight="1" thickBot="1">
      <c r="A13" s="169">
        <v>42</v>
      </c>
      <c r="B13" s="180" t="str">
        <f>VLOOKUP(A13,'пр.взв.'!B15:C142,2,FALSE)</f>
        <v>Приказчиков Владимир Александрович</v>
      </c>
      <c r="C13" s="180" t="str">
        <f>VLOOKUP(B13,'пр.взв.'!C15:D142,2,FALSE)</f>
        <v>06.11.87 мсмк</v>
      </c>
      <c r="D13" s="180" t="str">
        <f>VLOOKUP(A13,'пр.взв.'!B15:E142,4,FALSE)</f>
        <v>Москва Д</v>
      </c>
      <c r="E13" s="43" t="s">
        <v>310</v>
      </c>
      <c r="F13" s="54"/>
      <c r="G13" s="40"/>
      <c r="H13" s="59"/>
      <c r="I13" s="114"/>
      <c r="J13" s="114"/>
      <c r="K13" s="121"/>
      <c r="L13" s="94"/>
      <c r="M13" s="24"/>
      <c r="N13" s="14">
        <v>4</v>
      </c>
      <c r="O13" s="18"/>
      <c r="P13" s="53"/>
      <c r="Q13" s="95">
        <v>42</v>
      </c>
      <c r="R13" s="53"/>
      <c r="S13" s="13"/>
    </row>
    <row r="14" spans="1:19" ht="12" customHeight="1" thickBot="1">
      <c r="A14" s="170"/>
      <c r="B14" s="177"/>
      <c r="C14" s="177"/>
      <c r="D14" s="177"/>
      <c r="E14" s="40"/>
      <c r="F14" s="41"/>
      <c r="G14" s="42" t="s">
        <v>72</v>
      </c>
      <c r="H14" s="61"/>
      <c r="I14" s="111"/>
      <c r="J14" s="111"/>
      <c r="K14" s="64"/>
      <c r="L14" s="120"/>
      <c r="M14" s="22"/>
      <c r="N14" s="19"/>
      <c r="O14" s="18"/>
      <c r="P14" s="120"/>
      <c r="Q14" s="235" t="s">
        <v>310</v>
      </c>
      <c r="R14" s="100"/>
      <c r="S14" s="13"/>
    </row>
    <row r="15" spans="1:19" ht="12" customHeight="1" thickBot="1">
      <c r="A15" s="175">
        <v>26</v>
      </c>
      <c r="B15" s="176" t="str">
        <f>VLOOKUP(A15,'пр.взв.'!B17:C144,2,FALSE)</f>
        <v>Романов Андрей владимирович</v>
      </c>
      <c r="C15" s="176" t="str">
        <f>VLOOKUP(B15,'пр.взв.'!C17:D144,2,FALSE)</f>
        <v>07.04.83 мс</v>
      </c>
      <c r="D15" s="176" t="str">
        <f>VLOOKUP(A15,'пр.взв.'!B17:E144,4,FALSE)</f>
        <v>ПФО Пензенская ВС</v>
      </c>
      <c r="E15" s="110"/>
      <c r="F15" s="40"/>
      <c r="G15" s="43" t="s">
        <v>310</v>
      </c>
      <c r="H15" s="55"/>
      <c r="I15" s="114"/>
      <c r="J15" s="114"/>
      <c r="K15" s="121"/>
      <c r="L15" s="122"/>
      <c r="M15" s="24"/>
      <c r="N15" s="21"/>
      <c r="O15" s="14">
        <v>4</v>
      </c>
      <c r="P15" s="120"/>
      <c r="Q15" s="123"/>
      <c r="R15" s="100"/>
      <c r="S15" s="13"/>
    </row>
    <row r="16" spans="1:19" ht="12" customHeight="1" thickBot="1">
      <c r="A16" s="169"/>
      <c r="B16" s="177"/>
      <c r="C16" s="177"/>
      <c r="D16" s="177"/>
      <c r="E16" s="42" t="s">
        <v>56</v>
      </c>
      <c r="F16" s="56"/>
      <c r="G16" s="40"/>
      <c r="H16" s="49"/>
      <c r="I16" s="111"/>
      <c r="J16" s="111"/>
      <c r="K16" s="135"/>
      <c r="L16" s="120"/>
      <c r="M16" s="120"/>
      <c r="N16" s="16">
        <v>28</v>
      </c>
      <c r="O16" s="234" t="s">
        <v>310</v>
      </c>
      <c r="P16" s="120"/>
      <c r="Q16" s="123"/>
      <c r="R16" s="100"/>
      <c r="S16" s="13"/>
    </row>
    <row r="17" spans="1:19" ht="12" customHeight="1" thickBot="1">
      <c r="A17" s="169">
        <v>58</v>
      </c>
      <c r="B17" s="178" t="e">
        <f>VLOOKUP(A17,'пр.взв.'!B19:C146,2,FALSE)</f>
        <v>#N/A</v>
      </c>
      <c r="C17" s="178" t="e">
        <f>VLOOKUP(B17,'пр.взв.'!C19:D146,2,FALSE)</f>
        <v>#N/A</v>
      </c>
      <c r="D17" s="178" t="e">
        <f>VLOOKUP(A17,'пр.взв.'!B19:E146,4,FALSE)</f>
        <v>#N/A</v>
      </c>
      <c r="E17" s="43"/>
      <c r="F17" s="40"/>
      <c r="G17" s="40"/>
      <c r="H17" s="55"/>
      <c r="I17" s="114"/>
      <c r="J17" s="114"/>
      <c r="K17" s="136"/>
      <c r="L17" s="110"/>
      <c r="M17" s="110"/>
      <c r="N17" s="124"/>
      <c r="O17" s="125"/>
      <c r="P17" s="15">
        <v>32</v>
      </c>
      <c r="Q17" s="126"/>
      <c r="R17" s="133">
        <v>42</v>
      </c>
      <c r="S17" s="13"/>
    </row>
    <row r="18" spans="1:19" ht="12" customHeight="1" thickBot="1">
      <c r="A18" s="170"/>
      <c r="B18" s="179"/>
      <c r="C18" s="179"/>
      <c r="D18" s="179"/>
      <c r="E18" s="40"/>
      <c r="F18" s="40"/>
      <c r="G18" s="40"/>
      <c r="H18" s="49"/>
      <c r="I18" s="111"/>
      <c r="J18" s="111"/>
      <c r="K18" s="133">
        <v>18</v>
      </c>
      <c r="L18" s="112"/>
      <c r="M18" s="112"/>
      <c r="N18" s="108"/>
      <c r="O18" s="20">
        <v>32</v>
      </c>
      <c r="P18" s="55" t="s">
        <v>310</v>
      </c>
      <c r="Q18" s="116"/>
      <c r="R18" s="43" t="s">
        <v>313</v>
      </c>
      <c r="S18" s="13"/>
    </row>
    <row r="19" spans="1:19" ht="12" customHeight="1" thickBot="1">
      <c r="A19" s="175">
        <v>6</v>
      </c>
      <c r="B19" s="176" t="str">
        <f>VLOOKUP(A19,'пр.взв.'!B5:C132,2,FALSE)</f>
        <v>Вакаев Шейх-Магомед Ширваниевич</v>
      </c>
      <c r="C19" s="176" t="str">
        <f>VLOOKUP(B19,'пр.взв.'!C5:D132,2,FALSE)</f>
        <v>30.10.87 мсмк</v>
      </c>
      <c r="D19" s="176" t="str">
        <f>VLOOKUP(C19,'пр.взв.'!D5:E132,2,FALSE)</f>
        <v>ЮФО Чеченская  Аргун МО</v>
      </c>
      <c r="E19" s="110"/>
      <c r="F19" s="110"/>
      <c r="G19" s="44"/>
      <c r="H19" s="44"/>
      <c r="I19" s="45"/>
      <c r="J19" s="46"/>
      <c r="K19" s="220" t="s">
        <v>314</v>
      </c>
      <c r="L19" s="127"/>
      <c r="M19" s="64"/>
      <c r="N19" s="108"/>
      <c r="O19" s="100"/>
      <c r="P19" s="50"/>
      <c r="Q19" s="104"/>
      <c r="R19" s="97"/>
      <c r="S19" s="41"/>
    </row>
    <row r="20" spans="1:19" ht="12" customHeight="1">
      <c r="A20" s="169"/>
      <c r="B20" s="177"/>
      <c r="C20" s="177"/>
      <c r="D20" s="177"/>
      <c r="E20" s="42" t="s">
        <v>36</v>
      </c>
      <c r="F20" s="40"/>
      <c r="G20" s="48"/>
      <c r="H20" s="49"/>
      <c r="I20" s="50"/>
      <c r="J20" s="51"/>
      <c r="K20" s="63"/>
      <c r="L20" s="111"/>
      <c r="M20" s="64"/>
      <c r="N20" s="108"/>
      <c r="O20" s="100"/>
      <c r="P20" s="53"/>
      <c r="Q20" s="101"/>
      <c r="R20" s="100"/>
      <c r="S20" s="40"/>
    </row>
    <row r="21" spans="1:19" ht="12" customHeight="1" thickBot="1">
      <c r="A21" s="169">
        <v>38</v>
      </c>
      <c r="B21" s="180" t="str">
        <f>VLOOKUP(A21,'пр.взв.'!B23:C150,2,FALSE)</f>
        <v>Богатырев Дмитрий Викторович</v>
      </c>
      <c r="C21" s="180" t="str">
        <f>VLOOKUP(B21,'пр.взв.'!C23:D150,2,FALSE)</f>
        <v>24.01.81 мсмк</v>
      </c>
      <c r="D21" s="180" t="str">
        <f>VLOOKUP(A21,'пр.взв.'!B23:E150,4,FALSE)</f>
        <v>Москва Д</v>
      </c>
      <c r="E21" s="43" t="s">
        <v>311</v>
      </c>
      <c r="F21" s="54"/>
      <c r="G21" s="40"/>
      <c r="H21" s="55"/>
      <c r="I21" s="52"/>
      <c r="J21" s="50"/>
      <c r="K21" s="121"/>
      <c r="L21" s="114"/>
      <c r="M21" s="121"/>
      <c r="N21" s="124"/>
      <c r="O21" s="97"/>
      <c r="P21" s="97"/>
      <c r="Q21" s="16">
        <v>15</v>
      </c>
      <c r="R21" s="97"/>
      <c r="S21" s="13"/>
    </row>
    <row r="22" spans="1:19" ht="12" customHeight="1" thickBot="1">
      <c r="A22" s="170"/>
      <c r="B22" s="177"/>
      <c r="C22" s="177"/>
      <c r="D22" s="177"/>
      <c r="E22" s="40"/>
      <c r="F22" s="41"/>
      <c r="G22" s="42" t="s">
        <v>52</v>
      </c>
      <c r="H22" s="51"/>
      <c r="I22" s="50"/>
      <c r="J22" s="52"/>
      <c r="K22" s="64"/>
      <c r="L22" s="111"/>
      <c r="M22" s="64"/>
      <c r="N22" s="108"/>
      <c r="O22" s="24"/>
      <c r="P22" s="22"/>
      <c r="Q22" s="94"/>
      <c r="R22" s="53"/>
      <c r="S22" s="13"/>
    </row>
    <row r="23" spans="1:19" ht="12" customHeight="1" thickBot="1">
      <c r="A23" s="175">
        <v>22</v>
      </c>
      <c r="B23" s="176" t="str">
        <f>VLOOKUP(A23,'пр.взв.'!B25:C152,2,FALSE)</f>
        <v>Мокеичев Александр Владимирович</v>
      </c>
      <c r="C23" s="176" t="str">
        <f>VLOOKUP(B23,'пр.взв.'!C25:D152,2,FALSE)</f>
        <v>04.01.87 мс</v>
      </c>
      <c r="D23" s="176" t="str">
        <f>VLOOKUP(A23,'пр.взв.'!B25:E152,4,FALSE)</f>
        <v>ПФО Н.Новгород  ПР</v>
      </c>
      <c r="E23" s="110"/>
      <c r="F23" s="40"/>
      <c r="G23" s="43" t="s">
        <v>313</v>
      </c>
      <c r="H23" s="57"/>
      <c r="I23" s="51"/>
      <c r="J23" s="52"/>
      <c r="K23" s="63"/>
      <c r="L23" s="111"/>
      <c r="M23" s="64"/>
      <c r="N23" s="108"/>
      <c r="O23" s="108"/>
      <c r="P23" s="22" t="s">
        <v>28</v>
      </c>
      <c r="Q23" s="108"/>
      <c r="R23" s="108"/>
      <c r="S23" s="13"/>
    </row>
    <row r="24" spans="1:19" ht="12" customHeight="1">
      <c r="A24" s="169"/>
      <c r="B24" s="177"/>
      <c r="C24" s="177"/>
      <c r="D24" s="177"/>
      <c r="E24" s="42" t="s">
        <v>52</v>
      </c>
      <c r="F24" s="56"/>
      <c r="G24" s="40"/>
      <c r="H24" s="58"/>
      <c r="I24" s="52"/>
      <c r="J24" s="51"/>
      <c r="K24" s="64"/>
      <c r="L24" s="111"/>
      <c r="M24" s="64"/>
      <c r="N24" s="201" t="str">
        <f>VLOOKUP(R17,'пр.взв.'!B5:D132,2,FALSE)</f>
        <v>Приказчиков Владимир Александрович</v>
      </c>
      <c r="O24" s="202"/>
      <c r="P24" s="202"/>
      <c r="Q24" s="202"/>
      <c r="R24" s="203"/>
      <c r="S24" s="13"/>
    </row>
    <row r="25" spans="1:19" ht="12" customHeight="1" thickBot="1">
      <c r="A25" s="169">
        <v>54</v>
      </c>
      <c r="B25" s="178" t="e">
        <f>VLOOKUP(A25,'пр.взв.'!B27:C154,2,FALSE)</f>
        <v>#N/A</v>
      </c>
      <c r="C25" s="178" t="e">
        <f>VLOOKUP(B25,'пр.взв.'!C27:D154,2,FALSE)</f>
        <v>#N/A</v>
      </c>
      <c r="D25" s="178" t="e">
        <f>VLOOKUP(C25,'пр.взв.'!D27:E154,2,FALSE)</f>
        <v>#N/A</v>
      </c>
      <c r="E25" s="43"/>
      <c r="F25" s="40"/>
      <c r="G25" s="40"/>
      <c r="H25" s="59"/>
      <c r="I25" s="52"/>
      <c r="J25" s="50"/>
      <c r="K25" s="121"/>
      <c r="L25" s="114"/>
      <c r="M25" s="121"/>
      <c r="N25" s="204"/>
      <c r="O25" s="205"/>
      <c r="P25" s="205"/>
      <c r="Q25" s="205"/>
      <c r="R25" s="206"/>
      <c r="S25" s="13"/>
    </row>
    <row r="26" spans="1:19" ht="12" customHeight="1" thickBot="1">
      <c r="A26" s="170"/>
      <c r="B26" s="179"/>
      <c r="C26" s="179"/>
      <c r="D26" s="179"/>
      <c r="E26" s="40"/>
      <c r="F26" s="40"/>
      <c r="G26" s="41"/>
      <c r="H26" s="52"/>
      <c r="I26" s="42" t="s">
        <v>52</v>
      </c>
      <c r="J26" s="62"/>
      <c r="K26" s="64"/>
      <c r="L26" s="111"/>
      <c r="M26" s="64"/>
      <c r="N26" s="108"/>
      <c r="O26" s="108"/>
      <c r="P26" s="24"/>
      <c r="Q26" s="22"/>
      <c r="R26" s="53"/>
      <c r="S26" s="13"/>
    </row>
    <row r="27" spans="1:19" ht="12" customHeight="1" thickBot="1">
      <c r="A27" s="175">
        <v>14</v>
      </c>
      <c r="B27" s="176" t="str">
        <f>VLOOKUP(A27,'пр.взв.'!B29:C156,2,FALSE)</f>
        <v>Максимов Евгений Олегович</v>
      </c>
      <c r="C27" s="176" t="str">
        <f>VLOOKUP(B27,'пр.взв.'!C29:D156,2,FALSE)</f>
        <v>05.03.87 мс</v>
      </c>
      <c r="D27" s="176" t="str">
        <f>VLOOKUP(A27,'пр.взв.'!B29:E156,4,FALSE)</f>
        <v>ЦФО Московская Климовск Д</v>
      </c>
      <c r="E27" s="110"/>
      <c r="F27" s="110"/>
      <c r="G27" s="40"/>
      <c r="H27" s="50"/>
      <c r="I27" s="43" t="s">
        <v>310</v>
      </c>
      <c r="J27" s="52"/>
      <c r="K27" s="111"/>
      <c r="L27" s="111"/>
      <c r="M27" s="64"/>
      <c r="N27" s="108"/>
      <c r="P27" s="22"/>
      <c r="Q27" s="94"/>
      <c r="R27" s="53"/>
      <c r="S27" s="13"/>
    </row>
    <row r="28" spans="1:19" ht="12" customHeight="1">
      <c r="A28" s="169"/>
      <c r="B28" s="177"/>
      <c r="C28" s="177"/>
      <c r="D28" s="177"/>
      <c r="E28" s="42" t="s">
        <v>44</v>
      </c>
      <c r="F28" s="40"/>
      <c r="G28" s="40"/>
      <c r="H28" s="60"/>
      <c r="I28" s="111"/>
      <c r="J28" s="112"/>
      <c r="K28" s="112"/>
      <c r="L28" s="111"/>
      <c r="M28" s="64"/>
      <c r="N28" s="108"/>
      <c r="O28" s="108"/>
      <c r="P28" s="108"/>
      <c r="Q28" s="108"/>
      <c r="R28" s="108"/>
      <c r="S28" s="13"/>
    </row>
    <row r="29" spans="1:19" ht="12" customHeight="1" thickBot="1">
      <c r="A29" s="169">
        <v>46</v>
      </c>
      <c r="B29" s="178" t="e">
        <f>VLOOKUP(A29,'пр.взв.'!B31:C158,2,FALSE)</f>
        <v>#N/A</v>
      </c>
      <c r="C29" s="178" t="e">
        <f>VLOOKUP(B29,'пр.взв.'!C31:D158,2,FALSE)</f>
        <v>#N/A</v>
      </c>
      <c r="D29" s="178" t="e">
        <f>VLOOKUP(A29,'пр.взв.'!B31:E158,4,FALSE)</f>
        <v>#N/A</v>
      </c>
      <c r="E29" s="43"/>
      <c r="F29" s="54"/>
      <c r="G29" s="40"/>
      <c r="H29" s="59"/>
      <c r="I29" s="114"/>
      <c r="J29" s="110"/>
      <c r="K29" s="110"/>
      <c r="L29" s="114"/>
      <c r="M29" s="121"/>
      <c r="N29" s="124"/>
      <c r="O29" s="124"/>
      <c r="P29" s="124"/>
      <c r="Q29" s="124"/>
      <c r="R29" s="124"/>
      <c r="S29" s="13"/>
    </row>
    <row r="30" spans="1:19" ht="12" customHeight="1" thickBot="1">
      <c r="A30" s="170"/>
      <c r="B30" s="179"/>
      <c r="C30" s="179"/>
      <c r="D30" s="179"/>
      <c r="E30" s="40"/>
      <c r="F30" s="41"/>
      <c r="G30" s="42" t="s">
        <v>60</v>
      </c>
      <c r="H30" s="61"/>
      <c r="I30" s="111"/>
      <c r="J30" s="112"/>
      <c r="K30" s="112"/>
      <c r="L30" s="111"/>
      <c r="M30" s="64"/>
      <c r="N30" s="108"/>
      <c r="O30" s="108"/>
      <c r="P30" s="108"/>
      <c r="Q30" s="108"/>
      <c r="R30" s="108"/>
      <c r="S30" s="13"/>
    </row>
    <row r="31" spans="1:18" ht="12" customHeight="1" thickBot="1">
      <c r="A31" s="175">
        <v>30</v>
      </c>
      <c r="B31" s="176" t="str">
        <f>VLOOKUP(A31,'пр.взв.'!B33:C160,2,FALSE)</f>
        <v>Сапожников Сергей Сергеевич</v>
      </c>
      <c r="C31" s="176" t="str">
        <f>VLOOKUP(B31,'пр.взв.'!C33:D160,2,FALSE)</f>
        <v>81 мс</v>
      </c>
      <c r="D31" s="176" t="str">
        <f>VLOOKUP(A31,'пр.взв.'!B33:E160,4,FALSE)</f>
        <v>ЦФО Ярославль </v>
      </c>
      <c r="E31" s="110"/>
      <c r="F31" s="40"/>
      <c r="G31" s="43" t="s">
        <v>313</v>
      </c>
      <c r="H31" s="55"/>
      <c r="I31" s="114"/>
      <c r="J31" s="110"/>
      <c r="K31" s="110"/>
      <c r="L31" s="114"/>
      <c r="M31" s="121"/>
      <c r="N31" s="124"/>
      <c r="O31" s="124"/>
      <c r="P31" s="97"/>
      <c r="Q31" s="97"/>
      <c r="R31" s="97"/>
    </row>
    <row r="32" spans="1:18" ht="12" customHeight="1">
      <c r="A32" s="169"/>
      <c r="B32" s="177"/>
      <c r="C32" s="177"/>
      <c r="D32" s="177"/>
      <c r="E32" s="42" t="s">
        <v>60</v>
      </c>
      <c r="F32" s="56"/>
      <c r="G32" s="40"/>
      <c r="H32" s="49"/>
      <c r="I32" s="111"/>
      <c r="J32" s="112"/>
      <c r="K32" s="112"/>
      <c r="L32" s="111"/>
      <c r="M32" s="64"/>
      <c r="N32" s="108"/>
      <c r="O32" s="108"/>
      <c r="P32" s="100"/>
      <c r="Q32" s="100"/>
      <c r="R32" s="100"/>
    </row>
    <row r="33" spans="1:18" ht="12" customHeight="1" thickBot="1">
      <c r="A33" s="169">
        <v>62</v>
      </c>
      <c r="B33" s="178" t="e">
        <f>VLOOKUP(A33,'пр.взв.'!B35:C162,2,FALSE)</f>
        <v>#N/A</v>
      </c>
      <c r="C33" s="178" t="e">
        <f>VLOOKUP(B33,'пр.взв.'!C35:D162,2,FALSE)</f>
        <v>#N/A</v>
      </c>
      <c r="D33" s="178" t="e">
        <f>VLOOKUP(A33,'пр.взв.'!B35:E162,4,FALSE)</f>
        <v>#N/A</v>
      </c>
      <c r="E33" s="43"/>
      <c r="F33" s="40"/>
      <c r="G33" s="40"/>
      <c r="H33" s="55"/>
      <c r="I33" s="114"/>
      <c r="J33" s="110"/>
      <c r="K33" s="110"/>
      <c r="L33" s="114"/>
      <c r="M33" s="121"/>
      <c r="N33" s="124"/>
      <c r="O33" s="124"/>
      <c r="P33" s="97"/>
      <c r="Q33" s="97"/>
      <c r="R33" s="97"/>
    </row>
    <row r="34" spans="1:18" ht="12" customHeight="1" thickBot="1">
      <c r="A34" s="170"/>
      <c r="B34" s="172"/>
      <c r="C34" s="172"/>
      <c r="D34" s="172"/>
      <c r="E34" s="40"/>
      <c r="F34" s="40"/>
      <c r="G34" s="40"/>
      <c r="H34" s="49"/>
      <c r="I34" s="111"/>
      <c r="J34" s="112"/>
      <c r="K34" s="112"/>
      <c r="L34" s="111"/>
      <c r="M34" s="83" t="s">
        <v>50</v>
      </c>
      <c r="N34" s="108"/>
      <c r="O34" s="108"/>
      <c r="P34" s="100"/>
      <c r="Q34" s="100"/>
      <c r="R34" s="100"/>
    </row>
    <row r="35" spans="1:18" ht="5.25" customHeight="1" thickBot="1">
      <c r="A35" s="87"/>
      <c r="B35" s="96"/>
      <c r="C35" s="96"/>
      <c r="D35" s="97"/>
      <c r="E35" s="40"/>
      <c r="F35" s="40"/>
      <c r="G35" s="40"/>
      <c r="H35" s="111"/>
      <c r="I35" s="52"/>
      <c r="J35" s="112"/>
      <c r="K35" s="112"/>
      <c r="L35" s="111"/>
      <c r="M35" s="128"/>
      <c r="N35" s="108"/>
      <c r="O35" s="108"/>
      <c r="P35" s="100"/>
      <c r="Q35" s="100"/>
      <c r="R35" s="100"/>
    </row>
    <row r="36" spans="1:18" ht="12" customHeight="1" thickBot="1">
      <c r="A36" s="175">
        <v>4</v>
      </c>
      <c r="B36" s="176" t="str">
        <f>VLOOKUP(A36,'пр.взв.'!B5:C132,2,FALSE)</f>
        <v>Насыров Евгений Габдибарыевич</v>
      </c>
      <c r="C36" s="176">
        <f>VLOOKUP(B36,'пр.взв.'!C5:D132,2,FALSE)</f>
        <v>30302</v>
      </c>
      <c r="D36" s="176" t="str">
        <f>VLOOKUP(C36,'пр.взв.'!D5:E132,2,FALSE)</f>
        <v>Москва Д</v>
      </c>
      <c r="E36" s="110"/>
      <c r="F36" s="110"/>
      <c r="G36" s="44"/>
      <c r="H36" s="112"/>
      <c r="I36" s="78"/>
      <c r="J36" s="111"/>
      <c r="K36" s="112"/>
      <c r="L36" s="111"/>
      <c r="M36" s="129" t="s">
        <v>310</v>
      </c>
      <c r="N36" s="108"/>
      <c r="O36" s="108"/>
      <c r="P36" s="100"/>
      <c r="Q36" s="100"/>
      <c r="R36" s="100"/>
    </row>
    <row r="37" spans="1:18" ht="12" customHeight="1">
      <c r="A37" s="169"/>
      <c r="B37" s="177"/>
      <c r="C37" s="177"/>
      <c r="D37" s="177"/>
      <c r="E37" s="42" t="s">
        <v>34</v>
      </c>
      <c r="F37" s="40"/>
      <c r="G37" s="48"/>
      <c r="H37" s="49"/>
      <c r="I37" s="50"/>
      <c r="J37" s="84"/>
      <c r="K37" s="112"/>
      <c r="L37" s="111"/>
      <c r="M37" s="64"/>
      <c r="N37" s="108"/>
      <c r="O37" s="108"/>
      <c r="P37" s="100"/>
      <c r="Q37" s="100"/>
      <c r="R37" s="100"/>
    </row>
    <row r="38" spans="1:18" ht="12" customHeight="1" thickBot="1">
      <c r="A38" s="169">
        <v>36</v>
      </c>
      <c r="B38" s="180" t="str">
        <f>VLOOKUP(A38,'пр.взв.'!B7:C134,2,FALSE)</f>
        <v>Фрольцев Евгений Сергеевич</v>
      </c>
      <c r="C38" s="180" t="str">
        <f>VLOOKUP(B38,'пр.взв.'!C7:D134,2,FALSE)</f>
        <v>06.11.86 кмс</v>
      </c>
      <c r="D38" s="180" t="str">
        <f>VLOOKUP(C38,'пр.взв.'!D7:E134,2,FALSE)</f>
        <v>ЦФО Рязань </v>
      </c>
      <c r="E38" s="43" t="s">
        <v>313</v>
      </c>
      <c r="F38" s="54"/>
      <c r="G38" s="40"/>
      <c r="H38" s="55"/>
      <c r="I38" s="52"/>
      <c r="J38" s="111"/>
      <c r="K38" s="112"/>
      <c r="L38" s="111"/>
      <c r="M38" s="64"/>
      <c r="N38" s="108"/>
      <c r="O38" s="108"/>
      <c r="P38" s="100"/>
      <c r="Q38" s="100"/>
      <c r="R38" s="100"/>
    </row>
    <row r="39" spans="1:18" ht="12" customHeight="1" thickBot="1">
      <c r="A39" s="170"/>
      <c r="B39" s="239"/>
      <c r="C39" s="177"/>
      <c r="D39" s="177"/>
      <c r="E39" s="40"/>
      <c r="F39" s="41"/>
      <c r="G39" s="42" t="s">
        <v>50</v>
      </c>
      <c r="H39" s="51"/>
      <c r="I39" s="50"/>
      <c r="J39" s="114"/>
      <c r="K39" s="110"/>
      <c r="L39" s="114"/>
      <c r="M39" s="121"/>
      <c r="N39" s="124"/>
      <c r="O39" s="124"/>
      <c r="P39" s="97"/>
      <c r="Q39" s="97"/>
      <c r="R39" s="97"/>
    </row>
    <row r="40" spans="1:18" ht="12" customHeight="1" thickBot="1">
      <c r="A40" s="175">
        <v>20</v>
      </c>
      <c r="B40" s="240" t="str">
        <f>VLOOKUP(A40,'пр.взв.'!B9:C136,2,FALSE)</f>
        <v>Харитонов Алексей Александрович</v>
      </c>
      <c r="C40" s="237" t="str">
        <f>VLOOKUP(B40,'пр.взв.'!C9:D136,2,FALSE)</f>
        <v>02.11.78 змс</v>
      </c>
      <c r="D40" s="176" t="str">
        <f>VLOOKUP(C40,'пр.взв.'!D9:E136,2,FALSE)</f>
        <v>ПФО Пензенская Заречный Д</v>
      </c>
      <c r="E40" s="110"/>
      <c r="F40" s="40"/>
      <c r="G40" s="43" t="s">
        <v>313</v>
      </c>
      <c r="H40" s="79"/>
      <c r="I40" s="80"/>
      <c r="J40" s="111"/>
      <c r="K40" s="112"/>
      <c r="L40" s="111"/>
      <c r="M40" s="64"/>
      <c r="N40" s="108"/>
      <c r="O40" s="108"/>
      <c r="P40" s="100"/>
      <c r="Q40" s="100"/>
      <c r="R40" s="100"/>
    </row>
    <row r="41" spans="1:18" ht="12" customHeight="1" thickBot="1">
      <c r="A41" s="169"/>
      <c r="B41" s="241"/>
      <c r="C41" s="238"/>
      <c r="D41" s="177"/>
      <c r="E41" s="42" t="s">
        <v>50</v>
      </c>
      <c r="F41" s="56"/>
      <c r="G41" s="40"/>
      <c r="H41" s="49"/>
      <c r="I41" s="81"/>
      <c r="J41" s="52"/>
      <c r="K41" s="112"/>
      <c r="L41" s="111"/>
      <c r="M41" s="64"/>
      <c r="N41" s="108"/>
      <c r="O41" s="108"/>
      <c r="P41" s="100"/>
      <c r="Q41" s="100"/>
      <c r="R41" s="100"/>
    </row>
    <row r="42" spans="1:18" ht="12" customHeight="1" thickBot="1">
      <c r="A42" s="169">
        <v>52</v>
      </c>
      <c r="B42" s="178" t="e">
        <f>VLOOKUP(A42,'пр.взв.'!B11:C138,2,FALSE)</f>
        <v>#N/A</v>
      </c>
      <c r="C42" s="178" t="e">
        <f>VLOOKUP(B42,'пр.взв.'!C11:D138,2,FALSE)</f>
        <v>#N/A</v>
      </c>
      <c r="D42" s="178" t="e">
        <f>VLOOKUP(C42,'пр.взв.'!D11:E138,2,FALSE)</f>
        <v>#N/A</v>
      </c>
      <c r="E42" s="43"/>
      <c r="F42" s="40"/>
      <c r="G42" s="40"/>
      <c r="H42" s="55"/>
      <c r="I42" s="81"/>
      <c r="J42" s="52"/>
      <c r="K42" s="112"/>
      <c r="L42" s="111"/>
      <c r="M42" s="64"/>
      <c r="N42" s="108"/>
      <c r="O42" s="108"/>
      <c r="P42" s="100"/>
      <c r="Q42" s="100"/>
      <c r="R42" s="100"/>
    </row>
    <row r="43" spans="1:18" ht="12" customHeight="1" thickBot="1">
      <c r="A43" s="170"/>
      <c r="B43" s="179"/>
      <c r="C43" s="179"/>
      <c r="D43" s="179"/>
      <c r="E43" s="40"/>
      <c r="F43" s="40"/>
      <c r="G43" s="41"/>
      <c r="H43" s="52"/>
      <c r="I43" s="115"/>
      <c r="J43" s="111"/>
      <c r="K43" s="112"/>
      <c r="L43" s="111"/>
      <c r="M43" s="64"/>
      <c r="N43" s="108"/>
      <c r="O43" s="108"/>
      <c r="P43" s="100"/>
      <c r="Q43" s="100"/>
      <c r="R43" s="100"/>
    </row>
    <row r="44" spans="1:18" ht="12" customHeight="1" thickBot="1">
      <c r="A44" s="175">
        <v>12</v>
      </c>
      <c r="B44" s="176" t="str">
        <f>VLOOKUP(A44,'пр.взв.'!B13:C140,2,FALSE)</f>
        <v>Зубарев Александр Сергеевич</v>
      </c>
      <c r="C44" s="176" t="str">
        <f>VLOOKUP(B44,'пр.взв.'!C13:D140,2,FALSE)</f>
        <v>01.05.88 кмс</v>
      </c>
      <c r="D44" s="176" t="str">
        <f>VLOOKUP(C44,'пр.взв.'!D13:E140,2,FALSE)</f>
        <v>ЦФО Московская Балашиха Д</v>
      </c>
      <c r="E44" s="110"/>
      <c r="F44" s="110"/>
      <c r="G44" s="40"/>
      <c r="H44" s="50"/>
      <c r="I44" s="42" t="s">
        <v>50</v>
      </c>
      <c r="J44" s="117"/>
      <c r="K44" s="112"/>
      <c r="L44" s="111"/>
      <c r="M44" s="64"/>
      <c r="N44" s="108"/>
      <c r="O44" s="108"/>
      <c r="P44" s="100"/>
      <c r="Q44" s="100"/>
      <c r="R44" s="100"/>
    </row>
    <row r="45" spans="1:18" ht="12" customHeight="1" thickBot="1">
      <c r="A45" s="169"/>
      <c r="B45" s="177"/>
      <c r="C45" s="177"/>
      <c r="D45" s="177"/>
      <c r="E45" s="42" t="s">
        <v>42</v>
      </c>
      <c r="F45" s="40"/>
      <c r="G45" s="40"/>
      <c r="H45" s="60"/>
      <c r="I45" s="43" t="s">
        <v>313</v>
      </c>
      <c r="J45" s="111"/>
      <c r="K45" s="64"/>
      <c r="L45" s="111"/>
      <c r="M45" s="64"/>
      <c r="N45" s="108"/>
      <c r="O45" s="108"/>
      <c r="P45" s="100"/>
      <c r="Q45" s="100"/>
      <c r="R45" s="100"/>
    </row>
    <row r="46" spans="1:18" ht="12" customHeight="1" thickBot="1">
      <c r="A46" s="169">
        <v>44</v>
      </c>
      <c r="B46" s="180" t="str">
        <f>VLOOKUP(A46,'пр.взв.'!B15:C142,2,FALSE)</f>
        <v>Калашов Арамбий Бачмизович</v>
      </c>
      <c r="C46" s="180" t="str">
        <f>VLOOKUP(B46,'пр.взв.'!C15:D142,2,FALSE)</f>
        <v>20.12.82 мс</v>
      </c>
      <c r="D46" s="180" t="str">
        <f>VLOOKUP(C46,'пр.взв.'!D15:E142,2,FALSE)</f>
        <v>ЮФО Краснодарски Курганинскк Д</v>
      </c>
      <c r="E46" s="43" t="s">
        <v>310</v>
      </c>
      <c r="F46" s="54"/>
      <c r="G46" s="40"/>
      <c r="H46" s="59"/>
      <c r="I46" s="114"/>
      <c r="J46" s="114"/>
      <c r="K46" s="121"/>
      <c r="L46" s="114"/>
      <c r="M46" s="121"/>
      <c r="N46" s="124"/>
      <c r="O46" s="124"/>
      <c r="P46" s="97"/>
      <c r="Q46" s="97"/>
      <c r="R46" s="97"/>
    </row>
    <row r="47" spans="1:18" ht="12" customHeight="1" thickBot="1">
      <c r="A47" s="170"/>
      <c r="B47" s="177"/>
      <c r="C47" s="177"/>
      <c r="D47" s="177"/>
      <c r="E47" s="40"/>
      <c r="F47" s="41"/>
      <c r="G47" s="42" t="s">
        <v>58</v>
      </c>
      <c r="H47" s="61"/>
      <c r="I47" s="111"/>
      <c r="J47" s="111"/>
      <c r="K47" s="64"/>
      <c r="L47" s="111"/>
      <c r="M47" s="64"/>
      <c r="N47" s="108"/>
      <c r="O47" s="108"/>
      <c r="P47" s="100"/>
      <c r="Q47" s="100"/>
      <c r="R47" s="100"/>
    </row>
    <row r="48" spans="1:18" ht="12" customHeight="1" thickBot="1">
      <c r="A48" s="175">
        <v>28</v>
      </c>
      <c r="B48" s="176" t="str">
        <f>VLOOKUP(A48,'пр.взв.'!B17:C144,2,FALSE)</f>
        <v>Моторкин Андрей Владимирович</v>
      </c>
      <c r="C48" s="176" t="str">
        <f>VLOOKUP(B48,'пр.взв.'!C17:D144,2,FALSE)</f>
        <v>19.07.80 мсмк</v>
      </c>
      <c r="D48" s="176" t="str">
        <f>VLOOKUP(C48,'пр.взв.'!D17:E144,2,FALSE)</f>
        <v>ЦФО Брянск Д</v>
      </c>
      <c r="E48" s="110"/>
      <c r="F48" s="40"/>
      <c r="G48" s="43" t="s">
        <v>310</v>
      </c>
      <c r="H48" s="55"/>
      <c r="I48" s="114"/>
      <c r="J48" s="114"/>
      <c r="K48" s="121"/>
      <c r="L48" s="114"/>
      <c r="M48" s="121"/>
      <c r="N48" s="124"/>
      <c r="O48" s="124"/>
      <c r="P48" s="97"/>
      <c r="Q48" s="97"/>
      <c r="R48" s="97"/>
    </row>
    <row r="49" spans="1:18" ht="12" customHeight="1">
      <c r="A49" s="169"/>
      <c r="B49" s="177"/>
      <c r="C49" s="177"/>
      <c r="D49" s="177"/>
      <c r="E49" s="42" t="s">
        <v>58</v>
      </c>
      <c r="F49" s="56"/>
      <c r="G49" s="40"/>
      <c r="H49" s="49"/>
      <c r="I49" s="111"/>
      <c r="J49" s="111"/>
      <c r="K49" s="64"/>
      <c r="L49" s="111"/>
      <c r="M49" s="64"/>
      <c r="N49" s="108"/>
      <c r="O49" s="108"/>
      <c r="P49" s="100"/>
      <c r="Q49" s="100"/>
      <c r="R49" s="100"/>
    </row>
    <row r="50" spans="1:18" ht="12" customHeight="1" thickBot="1">
      <c r="A50" s="169">
        <v>60</v>
      </c>
      <c r="B50" s="199" t="e">
        <f>VLOOKUP(A50,'пр.взв.'!B5:C132,2,FALSE)</f>
        <v>#N/A</v>
      </c>
      <c r="C50" s="199" t="e">
        <f>VLOOKUP(B50,'пр.взв.'!C5:D132,2,FALSE)</f>
        <v>#N/A</v>
      </c>
      <c r="D50" s="199" t="e">
        <f>VLOOKUP(A50,'пр.взв.'!B19:E146,4,FALSE)</f>
        <v>#N/A</v>
      </c>
      <c r="E50" s="43"/>
      <c r="F50" s="40"/>
      <c r="G50" s="40"/>
      <c r="H50" s="55"/>
      <c r="I50" s="114"/>
      <c r="J50" s="114"/>
      <c r="K50" s="121"/>
      <c r="L50" s="114"/>
      <c r="M50" s="121"/>
      <c r="N50" s="124"/>
      <c r="O50" s="124"/>
      <c r="P50" s="97"/>
      <c r="Q50" s="97"/>
      <c r="R50" s="97"/>
    </row>
    <row r="51" spans="1:18" ht="12" customHeight="1" thickBot="1">
      <c r="A51" s="170"/>
      <c r="B51" s="200"/>
      <c r="C51" s="200"/>
      <c r="D51" s="200"/>
      <c r="E51" s="40"/>
      <c r="F51" s="40"/>
      <c r="G51" s="40"/>
      <c r="H51" s="49"/>
      <c r="I51" s="111"/>
      <c r="J51" s="111"/>
      <c r="K51" s="42" t="s">
        <v>50</v>
      </c>
      <c r="L51" s="130"/>
      <c r="M51" s="64"/>
      <c r="N51" s="108"/>
      <c r="O51" s="108"/>
      <c r="P51" s="100"/>
      <c r="Q51" s="100"/>
      <c r="R51" s="100"/>
    </row>
    <row r="52" spans="1:18" ht="12" customHeight="1" thickBot="1">
      <c r="A52" s="175">
        <v>8</v>
      </c>
      <c r="B52" s="176" t="str">
        <f>VLOOKUP(A52,'пр.взв.'!B5:E76,2,FALSE)</f>
        <v>Плахута Константин Владимирович</v>
      </c>
      <c r="C52" s="176" t="str">
        <f>VLOOKUP(B52,'пр.взв.'!C5:F76,2,FALSE)</f>
        <v>28.02.86 кмс</v>
      </c>
      <c r="D52" s="176" t="str">
        <f>VLOOKUP(C52,'пр.взв.'!D5:G76,2,FALSE)</f>
        <v>ПФО Пермск Нытва МО</v>
      </c>
      <c r="E52" s="110"/>
      <c r="F52" s="110"/>
      <c r="G52" s="44"/>
      <c r="H52" s="44"/>
      <c r="I52" s="45"/>
      <c r="J52" s="46"/>
      <c r="K52" s="43" t="s">
        <v>310</v>
      </c>
      <c r="L52" s="112"/>
      <c r="M52" s="112"/>
      <c r="N52" s="100"/>
      <c r="O52" s="100"/>
      <c r="P52" s="100"/>
      <c r="Q52" s="100"/>
      <c r="R52" s="100"/>
    </row>
    <row r="53" spans="1:18" ht="12" customHeight="1">
      <c r="A53" s="169"/>
      <c r="B53" s="177"/>
      <c r="C53" s="177"/>
      <c r="D53" s="177"/>
      <c r="E53" s="42" t="s">
        <v>70</v>
      </c>
      <c r="F53" s="40"/>
      <c r="G53" s="48"/>
      <c r="H53" s="49"/>
      <c r="I53" s="50"/>
      <c r="J53" s="51"/>
      <c r="K53" s="64"/>
      <c r="L53" s="112"/>
      <c r="M53" s="112"/>
      <c r="N53" s="100"/>
      <c r="O53" s="100"/>
      <c r="P53" s="100"/>
      <c r="Q53" s="100"/>
      <c r="R53" s="100"/>
    </row>
    <row r="54" spans="1:18" ht="12" customHeight="1" thickBot="1">
      <c r="A54" s="169">
        <v>40</v>
      </c>
      <c r="B54" s="180" t="str">
        <f>VLOOKUP(A54,'пр.взв.'!B23:C150,2,FALSE)</f>
        <v>Оруджов Роман Афик-Оглы</v>
      </c>
      <c r="C54" s="180" t="str">
        <f>VLOOKUP(B54,'пр.взв.'!C23:D150,2,FALSE)</f>
        <v>25.10.85 КМС</v>
      </c>
      <c r="D54" s="180" t="str">
        <f>VLOOKUP(C54,'пр.взв.'!D23:E150,2,FALSE)</f>
        <v>СЗФО Лен. Об Выборг</v>
      </c>
      <c r="E54" s="43" t="s">
        <v>310</v>
      </c>
      <c r="F54" s="54"/>
      <c r="G54" s="40"/>
      <c r="H54" s="55"/>
      <c r="I54" s="52"/>
      <c r="J54" s="50"/>
      <c r="K54" s="121"/>
      <c r="L54" s="110"/>
      <c r="M54" s="110"/>
      <c r="N54" s="97"/>
      <c r="O54" s="97"/>
      <c r="P54" s="97"/>
      <c r="Q54" s="97"/>
      <c r="R54" s="97"/>
    </row>
    <row r="55" spans="1:18" ht="12" customHeight="1" thickBot="1">
      <c r="A55" s="170"/>
      <c r="B55" s="177"/>
      <c r="C55" s="177"/>
      <c r="D55" s="177"/>
      <c r="E55" s="40"/>
      <c r="F55" s="41"/>
      <c r="G55" s="42" t="s">
        <v>54</v>
      </c>
      <c r="H55" s="51"/>
      <c r="I55" s="50"/>
      <c r="J55" s="52"/>
      <c r="K55" s="64"/>
      <c r="L55" s="112"/>
      <c r="M55" s="112"/>
      <c r="N55" s="100"/>
      <c r="O55" s="100"/>
      <c r="P55" s="100"/>
      <c r="Q55" s="100"/>
      <c r="R55" s="100"/>
    </row>
    <row r="56" spans="1:18" ht="12" customHeight="1" thickBot="1">
      <c r="A56" s="175">
        <v>24</v>
      </c>
      <c r="B56" s="176" t="str">
        <f>VLOOKUP(A56,'пр.взв.'!B25:C152,2,FALSE)</f>
        <v>Гусаров Андрей Андреевич</v>
      </c>
      <c r="C56" s="176" t="str">
        <f>VLOOKUP(B56,'пр.взв.'!C25:D152,2,FALSE)</f>
        <v>21.10.88 кмс</v>
      </c>
      <c r="D56" s="176" t="str">
        <f>VLOOKUP(C56,'пр.взв.'!D25:E152,2,FALSE)</f>
        <v>Москва ВС</v>
      </c>
      <c r="E56" s="110"/>
      <c r="F56" s="40"/>
      <c r="G56" s="43" t="s">
        <v>313</v>
      </c>
      <c r="H56" s="57"/>
      <c r="I56" s="51"/>
      <c r="J56" s="52"/>
      <c r="K56" s="64"/>
      <c r="L56" s="112"/>
      <c r="M56" s="112"/>
      <c r="N56" s="100"/>
      <c r="O56" s="100"/>
      <c r="P56" s="100"/>
      <c r="Q56" s="100"/>
      <c r="R56" s="100"/>
    </row>
    <row r="57" spans="1:18" ht="12" customHeight="1">
      <c r="A57" s="169"/>
      <c r="B57" s="177"/>
      <c r="C57" s="177"/>
      <c r="D57" s="177"/>
      <c r="E57" s="42" t="s">
        <v>54</v>
      </c>
      <c r="F57" s="56"/>
      <c r="G57" s="40"/>
      <c r="H57" s="58"/>
      <c r="I57" s="52"/>
      <c r="J57" s="51"/>
      <c r="K57" s="64"/>
      <c r="L57" s="112"/>
      <c r="M57" s="112"/>
      <c r="N57" s="100"/>
      <c r="O57" s="100"/>
      <c r="P57" s="100"/>
      <c r="Q57" s="100"/>
      <c r="R57" s="100"/>
    </row>
    <row r="58" spans="1:18" ht="12" customHeight="1" thickBot="1">
      <c r="A58" s="169">
        <v>56</v>
      </c>
      <c r="B58" s="178" t="e">
        <f>VLOOKUP(A58,'пр.взв.'!B27:C154,2,FALSE)</f>
        <v>#N/A</v>
      </c>
      <c r="C58" s="178" t="e">
        <f>VLOOKUP(B58,'пр.взв.'!C27:D154,2,FALSE)</f>
        <v>#N/A</v>
      </c>
      <c r="D58" s="178" t="e">
        <f>VLOOKUP(C58,'пр.взв.'!D27:E154,2,FALSE)</f>
        <v>#N/A</v>
      </c>
      <c r="E58" s="43"/>
      <c r="F58" s="40"/>
      <c r="G58" s="40"/>
      <c r="H58" s="59"/>
      <c r="I58" s="52"/>
      <c r="J58" s="50"/>
      <c r="K58" s="121"/>
      <c r="L58" s="110"/>
      <c r="M58" s="110"/>
      <c r="N58" s="97"/>
      <c r="O58" s="97"/>
      <c r="P58" s="97"/>
      <c r="Q58" s="97"/>
      <c r="R58" s="97"/>
    </row>
    <row r="59" spans="1:18" ht="12" customHeight="1" thickBot="1">
      <c r="A59" s="170"/>
      <c r="B59" s="179"/>
      <c r="C59" s="179"/>
      <c r="D59" s="179"/>
      <c r="E59" s="40"/>
      <c r="F59" s="40"/>
      <c r="G59" s="41"/>
      <c r="H59" s="52"/>
      <c r="I59" s="42" t="s">
        <v>62</v>
      </c>
      <c r="J59" s="62"/>
      <c r="K59" s="64"/>
      <c r="L59" s="112"/>
      <c r="M59" s="112"/>
      <c r="N59" s="100"/>
      <c r="O59" s="100"/>
      <c r="P59" s="100"/>
      <c r="Q59" s="100"/>
      <c r="R59" s="100"/>
    </row>
    <row r="60" spans="1:18" ht="12" customHeight="1" thickBot="1">
      <c r="A60" s="175">
        <v>16</v>
      </c>
      <c r="B60" s="176" t="str">
        <f>VLOOKUP(A60,'пр.взв.'!B29:C156,2,FALSE)</f>
        <v>Петухов Артем Сергеевич</v>
      </c>
      <c r="C60" s="176" t="str">
        <f>VLOOKUP(B60,'пр.взв.'!C29:D156,2,FALSE)</f>
        <v>22.10.79 мс</v>
      </c>
      <c r="D60" s="176" t="str">
        <f>VLOOKUP(C60,'пр.взв.'!D29:E156,2,FALSE)</f>
        <v>ЦФО Иваново</v>
      </c>
      <c r="E60" s="110"/>
      <c r="F60" s="110"/>
      <c r="G60" s="40"/>
      <c r="H60" s="50"/>
      <c r="I60" s="43" t="s">
        <v>310</v>
      </c>
      <c r="J60" s="52"/>
      <c r="K60" s="112"/>
      <c r="L60" s="112"/>
      <c r="M60" s="112"/>
      <c r="N60" s="100"/>
      <c r="O60" s="100"/>
      <c r="P60" s="100"/>
      <c r="Q60" s="100"/>
      <c r="R60" s="100"/>
    </row>
    <row r="61" spans="1:18" ht="12" customHeight="1">
      <c r="A61" s="169"/>
      <c r="B61" s="177"/>
      <c r="C61" s="177"/>
      <c r="D61" s="177"/>
      <c r="E61" s="42" t="s">
        <v>46</v>
      </c>
      <c r="F61" s="40"/>
      <c r="G61" s="40"/>
      <c r="H61" s="60"/>
      <c r="I61" s="111"/>
      <c r="J61" s="112"/>
      <c r="K61" s="112"/>
      <c r="L61" s="112"/>
      <c r="M61" s="112"/>
      <c r="N61" s="100"/>
      <c r="O61" s="100"/>
      <c r="P61" s="100"/>
      <c r="Q61" s="100"/>
      <c r="R61" s="100"/>
    </row>
    <row r="62" spans="1:18" ht="12" customHeight="1" thickBot="1">
      <c r="A62" s="169">
        <v>48</v>
      </c>
      <c r="B62" s="178" t="e">
        <f>VLOOKUP(A62,'пр.взв.'!B31:C158,2,FALSE)</f>
        <v>#N/A</v>
      </c>
      <c r="C62" s="178" t="e">
        <f>VLOOKUP(B62,'пр.взв.'!C31:D158,2,FALSE)</f>
        <v>#N/A</v>
      </c>
      <c r="D62" s="178" t="e">
        <f>VLOOKUP(C62,'пр.взв.'!D31:E158,2,FALSE)</f>
        <v>#N/A</v>
      </c>
      <c r="E62" s="43"/>
      <c r="F62" s="54"/>
      <c r="G62" s="40"/>
      <c r="H62" s="59"/>
      <c r="I62" s="114"/>
      <c r="J62" s="110"/>
      <c r="K62" s="97"/>
      <c r="L62" s="97"/>
      <c r="M62" s="97"/>
      <c r="N62" s="97"/>
      <c r="O62" s="97"/>
      <c r="P62" s="97"/>
      <c r="Q62" s="97"/>
      <c r="R62" s="97"/>
    </row>
    <row r="63" spans="1:18" ht="12" customHeight="1" thickBot="1">
      <c r="A63" s="170"/>
      <c r="B63" s="179"/>
      <c r="C63" s="179"/>
      <c r="D63" s="179"/>
      <c r="E63" s="40"/>
      <c r="F63" s="41"/>
      <c r="G63" s="42" t="s">
        <v>62</v>
      </c>
      <c r="H63" s="61"/>
      <c r="I63" s="111"/>
      <c r="J63" s="112"/>
      <c r="K63" s="112"/>
      <c r="L63" s="112"/>
      <c r="M63" s="112"/>
      <c r="N63" s="100"/>
      <c r="O63" s="100"/>
      <c r="P63" s="100"/>
      <c r="Q63" s="100"/>
      <c r="R63" s="100"/>
    </row>
    <row r="64" spans="1:18" ht="12" customHeight="1" thickBot="1">
      <c r="A64" s="175">
        <v>32</v>
      </c>
      <c r="B64" s="176" t="str">
        <f>VLOOKUP(A64,'пр.взв.'!B5:E76,2,FALSE)</f>
        <v>Слободчиков Андрей Васильевич</v>
      </c>
      <c r="C64" s="176" t="str">
        <f>VLOOKUP(B64,'пр.взв.'!C5:F76,2,FALSE)</f>
        <v>15.06.85 мсмк</v>
      </c>
      <c r="D64" s="176" t="str">
        <f>VLOOKUP(C64,'пр.взв.'!D5:G76,2,FALSE)</f>
        <v>УФО Свердловская Екатеринбург </v>
      </c>
      <c r="E64" s="110"/>
      <c r="F64" s="40"/>
      <c r="G64" s="43" t="s">
        <v>310</v>
      </c>
      <c r="H64" s="55"/>
      <c r="I64" s="114"/>
      <c r="J64" s="110"/>
      <c r="K64" s="110"/>
      <c r="L64" s="110"/>
      <c r="M64" s="110"/>
      <c r="N64" s="97"/>
      <c r="O64" s="97"/>
      <c r="P64" s="97"/>
      <c r="Q64" s="97"/>
      <c r="R64" s="97"/>
    </row>
    <row r="65" spans="1:18" ht="12" customHeight="1">
      <c r="A65" s="169"/>
      <c r="B65" s="177"/>
      <c r="C65" s="177"/>
      <c r="D65" s="177"/>
      <c r="E65" s="42" t="s">
        <v>62</v>
      </c>
      <c r="F65" s="56"/>
      <c r="G65" s="40"/>
      <c r="H65" s="49"/>
      <c r="I65" s="111"/>
      <c r="J65" s="112"/>
      <c r="K65" s="112"/>
      <c r="L65" s="112"/>
      <c r="M65" s="112"/>
      <c r="N65" s="100"/>
      <c r="O65" s="100"/>
      <c r="P65" s="100"/>
      <c r="Q65" s="100"/>
      <c r="R65" s="100"/>
    </row>
    <row r="66" spans="1:18" ht="12" customHeight="1" thickBot="1">
      <c r="A66" s="169">
        <v>64</v>
      </c>
      <c r="B66" s="171" t="e">
        <f>VLOOKUP(A66,'пр.взв.'!B5:C132,2,FALSE)</f>
        <v>#N/A</v>
      </c>
      <c r="C66" s="171" t="e">
        <f>VLOOKUP('пр.хода А'!A66,'пр.взв.'!B19:E146,3,FALSE)</f>
        <v>#N/A</v>
      </c>
      <c r="D66" s="171" t="e">
        <f>VLOOKUP(A66,'пр.взв.'!B35:E162,4,FALSE)</f>
        <v>#N/A</v>
      </c>
      <c r="E66" s="43"/>
      <c r="F66" s="40"/>
      <c r="G66" s="40"/>
      <c r="H66" s="28" t="str">
        <f>HYPERLINK('[1]реквизиты'!$A$20)</f>
        <v>Гл. судья, судья МК</v>
      </c>
      <c r="I66" s="33"/>
      <c r="J66" s="33"/>
      <c r="K66" s="33"/>
      <c r="L66" s="108"/>
      <c r="M66" s="107"/>
      <c r="N66" s="107"/>
      <c r="O66" s="107"/>
      <c r="P66" s="100"/>
      <c r="Q66" s="29" t="str">
        <f>HYPERLINK('[1]реквизиты'!$G$20)</f>
        <v>В.Т. Перчик</v>
      </c>
      <c r="R66" s="100"/>
    </row>
    <row r="67" spans="1:18" ht="12" customHeight="1" thickBot="1">
      <c r="A67" s="170"/>
      <c r="B67" s="172"/>
      <c r="C67" s="172"/>
      <c r="D67" s="172"/>
      <c r="E67" s="40"/>
      <c r="F67" s="40"/>
      <c r="G67" s="40"/>
      <c r="H67" s="49"/>
      <c r="I67" s="111"/>
      <c r="J67" s="112"/>
      <c r="K67" s="112"/>
      <c r="L67" s="111"/>
      <c r="M67" s="112"/>
      <c r="N67" s="100"/>
      <c r="O67" s="100"/>
      <c r="P67" s="31" t="str">
        <f>HYPERLINK('[1]реквизиты'!$G$21)</f>
        <v>/г.Краснокамск/</v>
      </c>
      <c r="Q67" s="97"/>
      <c r="R67" s="97"/>
    </row>
    <row r="68" spans="1:18" ht="6.75" customHeight="1">
      <c r="A68" s="97"/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124"/>
      <c r="N68" s="124"/>
      <c r="O68" s="124"/>
      <c r="P68" s="97"/>
      <c r="Q68" s="97"/>
      <c r="R68" s="97"/>
    </row>
    <row r="69" spans="1:18" ht="12" customHeight="1">
      <c r="A69" s="97"/>
      <c r="B69" s="97"/>
      <c r="C69" s="97"/>
      <c r="D69" s="97"/>
      <c r="E69" s="97"/>
      <c r="F69" s="97"/>
      <c r="G69" s="97"/>
      <c r="H69" s="30" t="str">
        <f>HYPERLINK('[1]реквизиты'!$A$22)</f>
        <v>Гл. секретарь, судья МК</v>
      </c>
      <c r="I69" s="33"/>
      <c r="J69" s="33"/>
      <c r="K69" s="33"/>
      <c r="L69" s="100"/>
      <c r="M69" s="107"/>
      <c r="N69" s="107"/>
      <c r="O69" s="107"/>
      <c r="P69" s="100"/>
      <c r="Q69" s="29" t="str">
        <f>HYPERLINK('[1]реквизиты'!$G$22)</f>
        <v>Р.М. Закиров</v>
      </c>
      <c r="R69" s="100"/>
    </row>
    <row r="70" spans="1:18" ht="12" customHeight="1">
      <c r="A70" s="100"/>
      <c r="B70" s="100"/>
      <c r="C70" s="100"/>
      <c r="D70" s="100"/>
      <c r="E70" s="100"/>
      <c r="F70" s="100"/>
      <c r="G70" s="100"/>
      <c r="H70" s="100"/>
      <c r="I70" s="100"/>
      <c r="J70" s="100"/>
      <c r="K70" s="108"/>
      <c r="L70" s="100"/>
      <c r="M70" s="100"/>
      <c r="N70" s="100"/>
      <c r="O70" s="100"/>
      <c r="P70" s="32" t="str">
        <f>HYPERLINK('[1]реквизиты'!$G$23)</f>
        <v>/г.Пермь/</v>
      </c>
      <c r="Q70" s="97"/>
      <c r="R70" s="97"/>
    </row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</sheetData>
  <mergeCells count="133">
    <mergeCell ref="N24:R25"/>
    <mergeCell ref="Q5:R6"/>
    <mergeCell ref="E2:N2"/>
    <mergeCell ref="D1:N1"/>
    <mergeCell ref="P2:R3"/>
    <mergeCell ref="A5:A6"/>
    <mergeCell ref="B5:B6"/>
    <mergeCell ref="C5:C6"/>
    <mergeCell ref="D5:D6"/>
    <mergeCell ref="A3:A4"/>
    <mergeCell ref="B3:B4"/>
    <mergeCell ref="C3:C4"/>
    <mergeCell ref="D3:D4"/>
    <mergeCell ref="A7:A8"/>
    <mergeCell ref="B7:B8"/>
    <mergeCell ref="C7:C8"/>
    <mergeCell ref="D7:D8"/>
    <mergeCell ref="A9:A10"/>
    <mergeCell ref="B9:B10"/>
    <mergeCell ref="C9:C10"/>
    <mergeCell ref="D9:D10"/>
    <mergeCell ref="A11:A12"/>
    <mergeCell ref="B11:B12"/>
    <mergeCell ref="C11:C12"/>
    <mergeCell ref="D11:D12"/>
    <mergeCell ref="A13:A14"/>
    <mergeCell ref="B13:B14"/>
    <mergeCell ref="C13:C14"/>
    <mergeCell ref="D13:D14"/>
    <mergeCell ref="A15:A16"/>
    <mergeCell ref="B15:B16"/>
    <mergeCell ref="C15:C16"/>
    <mergeCell ref="D15:D16"/>
    <mergeCell ref="A17:A18"/>
    <mergeCell ref="B17:B18"/>
    <mergeCell ref="C17:C18"/>
    <mergeCell ref="D17:D18"/>
    <mergeCell ref="A19:A20"/>
    <mergeCell ref="B19:B20"/>
    <mergeCell ref="C19:C20"/>
    <mergeCell ref="D19:D20"/>
    <mergeCell ref="A21:A22"/>
    <mergeCell ref="B21:B22"/>
    <mergeCell ref="C21:C22"/>
    <mergeCell ref="D21:D22"/>
    <mergeCell ref="A23:A24"/>
    <mergeCell ref="B23:B24"/>
    <mergeCell ref="C23:C24"/>
    <mergeCell ref="D23:D24"/>
    <mergeCell ref="A25:A26"/>
    <mergeCell ref="B25:B26"/>
    <mergeCell ref="C25:C26"/>
    <mergeCell ref="D25:D26"/>
    <mergeCell ref="A27:A28"/>
    <mergeCell ref="B27:B28"/>
    <mergeCell ref="C27:C28"/>
    <mergeCell ref="D27:D28"/>
    <mergeCell ref="A29:A30"/>
    <mergeCell ref="B29:B30"/>
    <mergeCell ref="C29:C30"/>
    <mergeCell ref="D29:D30"/>
    <mergeCell ref="A31:A32"/>
    <mergeCell ref="B31:B32"/>
    <mergeCell ref="C31:C32"/>
    <mergeCell ref="D31:D32"/>
    <mergeCell ref="A33:A34"/>
    <mergeCell ref="B33:B34"/>
    <mergeCell ref="C33:C34"/>
    <mergeCell ref="D33:D34"/>
    <mergeCell ref="A36:A37"/>
    <mergeCell ref="B36:B37"/>
    <mergeCell ref="C36:C37"/>
    <mergeCell ref="D36:D37"/>
    <mergeCell ref="A38:A39"/>
    <mergeCell ref="B38:B39"/>
    <mergeCell ref="C38:C39"/>
    <mergeCell ref="D38:D39"/>
    <mergeCell ref="A40:A41"/>
    <mergeCell ref="B40:B41"/>
    <mergeCell ref="C40:C41"/>
    <mergeCell ref="D40:D41"/>
    <mergeCell ref="A42:A43"/>
    <mergeCell ref="B42:B43"/>
    <mergeCell ref="C42:C43"/>
    <mergeCell ref="D42:D43"/>
    <mergeCell ref="A44:A45"/>
    <mergeCell ref="B44:B45"/>
    <mergeCell ref="C44:C45"/>
    <mergeCell ref="D44:D45"/>
    <mergeCell ref="A46:A47"/>
    <mergeCell ref="B46:B47"/>
    <mergeCell ref="C46:C47"/>
    <mergeCell ref="D46:D47"/>
    <mergeCell ref="A48:A49"/>
    <mergeCell ref="B48:B49"/>
    <mergeCell ref="C48:C49"/>
    <mergeCell ref="D48:D49"/>
    <mergeCell ref="A50:A51"/>
    <mergeCell ref="B50:B51"/>
    <mergeCell ref="C50:C51"/>
    <mergeCell ref="D50:D51"/>
    <mergeCell ref="A52:A53"/>
    <mergeCell ref="B52:B53"/>
    <mergeCell ref="C52:C53"/>
    <mergeCell ref="D52:D53"/>
    <mergeCell ref="A54:A55"/>
    <mergeCell ref="B54:B55"/>
    <mergeCell ref="C54:C55"/>
    <mergeCell ref="D54:D55"/>
    <mergeCell ref="A56:A57"/>
    <mergeCell ref="B56:B57"/>
    <mergeCell ref="C56:C57"/>
    <mergeCell ref="D56:D57"/>
    <mergeCell ref="A58:A59"/>
    <mergeCell ref="B58:B59"/>
    <mergeCell ref="C58:C59"/>
    <mergeCell ref="D58:D59"/>
    <mergeCell ref="A60:A61"/>
    <mergeCell ref="B60:B61"/>
    <mergeCell ref="C60:C61"/>
    <mergeCell ref="D60:D61"/>
    <mergeCell ref="A62:A63"/>
    <mergeCell ref="B62:B63"/>
    <mergeCell ref="C62:C63"/>
    <mergeCell ref="D62:D63"/>
    <mergeCell ref="A64:A65"/>
    <mergeCell ref="B64:B65"/>
    <mergeCell ref="C64:C65"/>
    <mergeCell ref="D64:D65"/>
    <mergeCell ref="A66:A67"/>
    <mergeCell ref="B66:B67"/>
    <mergeCell ref="C66:C67"/>
    <mergeCell ref="D66:D67"/>
  </mergeCells>
  <printOptions horizontalCentered="1"/>
  <pageMargins left="0" right="0" top="0" bottom="0" header="0" footer="0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AQ79"/>
  <sheetViews>
    <sheetView workbookViewId="0" topLeftCell="A15">
      <selection activeCell="N25" sqref="N25:R26"/>
    </sheetView>
  </sheetViews>
  <sheetFormatPr defaultColWidth="9.140625" defaultRowHeight="12.75"/>
  <cols>
    <col min="1" max="1" width="4.7109375" style="0" customWidth="1"/>
    <col min="2" max="2" width="14.140625" style="0" customWidth="1"/>
    <col min="3" max="3" width="7.00390625" style="0" customWidth="1"/>
    <col min="4" max="4" width="7.7109375" style="0" customWidth="1"/>
    <col min="5" max="20" width="4.7109375" style="0" customWidth="1"/>
    <col min="21" max="21" width="14.140625" style="0" customWidth="1"/>
    <col min="22" max="22" width="7.00390625" style="0" customWidth="1"/>
    <col min="23" max="23" width="7.7109375" style="0" customWidth="1"/>
    <col min="24" max="24" width="4.7109375" style="0" customWidth="1"/>
  </cols>
  <sheetData>
    <row r="1" spans="2:18" ht="25.5" customHeight="1" thickBot="1">
      <c r="B1" s="91"/>
      <c r="C1" s="91"/>
      <c r="D1" s="209" t="str">
        <f>HYPERLINK('[1]реквизиты'!$A$2)</f>
        <v>ПРОТОКОЛ ХОДА СОРЕВНОВАНИЙ                                                                                                                                          Чемпионат России по САМБО среди мужчин</v>
      </c>
      <c r="E1" s="210"/>
      <c r="F1" s="210"/>
      <c r="G1" s="210"/>
      <c r="H1" s="210"/>
      <c r="I1" s="210"/>
      <c r="J1" s="210"/>
      <c r="K1" s="210"/>
      <c r="L1" s="210"/>
      <c r="M1" s="210"/>
      <c r="N1" s="211"/>
      <c r="O1" s="91"/>
      <c r="P1" s="91"/>
      <c r="Q1" s="91"/>
      <c r="R1" s="91"/>
    </row>
    <row r="2" spans="1:20" ht="14.25" customHeight="1" thickBot="1">
      <c r="A2" s="131"/>
      <c r="B2" s="131"/>
      <c r="C2" s="109"/>
      <c r="D2" s="39"/>
      <c r="E2" s="218" t="s">
        <v>24</v>
      </c>
      <c r="F2" s="218"/>
      <c r="G2" s="218"/>
      <c r="H2" s="218"/>
      <c r="I2" s="218"/>
      <c r="J2" s="218"/>
      <c r="K2" s="218"/>
      <c r="L2" s="218"/>
      <c r="M2" s="218"/>
      <c r="N2" s="218"/>
      <c r="O2" s="97"/>
      <c r="P2" s="212" t="s">
        <v>97</v>
      </c>
      <c r="Q2" s="213"/>
      <c r="R2" s="214"/>
      <c r="S2" s="85"/>
      <c r="T2" s="85"/>
    </row>
    <row r="3" spans="1:18" ht="12" customHeight="1" thickBot="1">
      <c r="A3" s="175">
        <v>1</v>
      </c>
      <c r="B3" s="176" t="str">
        <f>VLOOKUP(A3,'пр.взв.'!B5:C132,2,FALSE)</f>
        <v>Фадеев Сергей Львович</v>
      </c>
      <c r="C3" s="176" t="str">
        <f>VLOOKUP(B3,'пр.взв.'!C5:D132,2,FALSE)</f>
        <v>31.05.87 мс</v>
      </c>
      <c r="D3" s="176" t="str">
        <f>VLOOKUP(A3,'пр.взв.'!B5:E132,4,FALSE)</f>
        <v>ЦФО Тверская Торжок МО</v>
      </c>
      <c r="E3" s="110"/>
      <c r="F3" s="110"/>
      <c r="G3" s="44"/>
      <c r="H3" s="88" t="s">
        <v>11</v>
      </c>
      <c r="I3" s="78"/>
      <c r="J3" s="111"/>
      <c r="K3" s="112"/>
      <c r="L3" s="112"/>
      <c r="M3" s="112"/>
      <c r="N3" s="100"/>
      <c r="O3" s="92"/>
      <c r="P3" s="215"/>
      <c r="Q3" s="216"/>
      <c r="R3" s="217"/>
    </row>
    <row r="4" spans="1:18" ht="12" customHeight="1">
      <c r="A4" s="169"/>
      <c r="B4" s="177"/>
      <c r="C4" s="177"/>
      <c r="D4" s="177"/>
      <c r="E4" s="42" t="s">
        <v>63</v>
      </c>
      <c r="F4" s="40"/>
      <c r="G4" s="48"/>
      <c r="H4" s="49"/>
      <c r="I4" s="50"/>
      <c r="J4" s="84"/>
      <c r="K4" s="112"/>
      <c r="L4" s="112"/>
      <c r="M4" s="112"/>
      <c r="N4" s="100"/>
      <c r="O4" s="100"/>
      <c r="P4" s="100"/>
      <c r="Q4" s="100"/>
      <c r="R4" s="100"/>
    </row>
    <row r="5" spans="1:18" ht="12" customHeight="1" thickBot="1">
      <c r="A5" s="169">
        <v>33</v>
      </c>
      <c r="B5" s="180" t="str">
        <f>VLOOKUP(A5,'пр.взв.'!B7:C134,2,FALSE)</f>
        <v>Рахматуллин Раис Халитович</v>
      </c>
      <c r="C5" s="180" t="str">
        <f>VLOOKUP(B5,'пр.взв.'!C7:D134,2,FALSE)</f>
        <v>23.05.75 змс</v>
      </c>
      <c r="D5" s="180" t="str">
        <f>VLOOKUP(A5,'пр.взв.'!B7:E134,4,FALSE)</f>
        <v>ПФО Н.Новгород  Д</v>
      </c>
      <c r="E5" s="43" t="s">
        <v>310</v>
      </c>
      <c r="F5" s="54"/>
      <c r="G5" s="40"/>
      <c r="H5" s="55"/>
      <c r="I5" s="52"/>
      <c r="J5" s="111"/>
      <c r="K5" s="112"/>
      <c r="L5" s="14"/>
      <c r="M5" s="14"/>
      <c r="N5" s="113"/>
      <c r="O5" s="113"/>
      <c r="P5" s="113"/>
      <c r="Q5" s="219" t="s">
        <v>29</v>
      </c>
      <c r="R5" s="219"/>
    </row>
    <row r="6" spans="1:18" ht="12" customHeight="1" thickBot="1">
      <c r="A6" s="170"/>
      <c r="B6" s="177"/>
      <c r="C6" s="177"/>
      <c r="D6" s="177"/>
      <c r="E6" s="40"/>
      <c r="F6" s="41"/>
      <c r="G6" s="42" t="s">
        <v>63</v>
      </c>
      <c r="H6" s="51"/>
      <c r="I6" s="50"/>
      <c r="J6" s="114"/>
      <c r="K6" s="110"/>
      <c r="L6" s="122"/>
      <c r="M6" s="14">
        <v>1</v>
      </c>
      <c r="N6" s="113"/>
      <c r="O6" s="113"/>
      <c r="P6" s="113"/>
      <c r="Q6" s="219"/>
      <c r="R6" s="219"/>
    </row>
    <row r="7" spans="1:18" ht="12" customHeight="1" thickBot="1">
      <c r="A7" s="175">
        <v>17</v>
      </c>
      <c r="B7" s="176" t="str">
        <f>VLOOKUP(A7,'пр.взв.'!B9:C136,2,FALSE)</f>
        <v>Ульяхов Александр Александрович </v>
      </c>
      <c r="C7" s="176" t="str">
        <f>VLOOKUP(B7,'пр.взв.'!C9:D136,2,FALSE)</f>
        <v>16.07.88 мс</v>
      </c>
      <c r="D7" s="176" t="str">
        <f>VLOOKUP(A7,'пр.взв.'!B9:E136,4,FALSE)</f>
        <v>ЦФО Брянск ВС</v>
      </c>
      <c r="E7" s="110"/>
      <c r="F7" s="40"/>
      <c r="G7" s="43" t="s">
        <v>313</v>
      </c>
      <c r="H7" s="79"/>
      <c r="I7" s="80"/>
      <c r="J7" s="111"/>
      <c r="K7" s="112"/>
      <c r="L7" s="94"/>
      <c r="M7" s="19"/>
      <c r="N7" s="14">
        <v>17</v>
      </c>
      <c r="O7" s="103"/>
      <c r="P7" s="14"/>
      <c r="Q7" s="18"/>
      <c r="R7" s="47"/>
    </row>
    <row r="8" spans="1:18" ht="12" customHeight="1">
      <c r="A8" s="169"/>
      <c r="B8" s="177"/>
      <c r="C8" s="177"/>
      <c r="D8" s="177"/>
      <c r="E8" s="42" t="s">
        <v>47</v>
      </c>
      <c r="F8" s="56"/>
      <c r="G8" s="40"/>
      <c r="H8" s="49"/>
      <c r="I8" s="81"/>
      <c r="J8" s="52"/>
      <c r="K8" s="112"/>
      <c r="L8" s="113"/>
      <c r="M8" s="21"/>
      <c r="N8" s="57" t="s">
        <v>314</v>
      </c>
      <c r="O8" s="18"/>
      <c r="P8" s="113"/>
      <c r="Q8" s="113"/>
      <c r="R8" s="53"/>
    </row>
    <row r="9" spans="1:18" ht="12" customHeight="1" thickBot="1">
      <c r="A9" s="169">
        <v>49</v>
      </c>
      <c r="B9" s="178" t="e">
        <f>VLOOKUP(A9,'пр.взв.'!B11:C138,2,FALSE)</f>
        <v>#N/A</v>
      </c>
      <c r="C9" s="178" t="e">
        <f>VLOOKUP(B9,'пр.взв.'!C11:D138,2,FALSE)</f>
        <v>#N/A</v>
      </c>
      <c r="D9" s="178" t="e">
        <f>VLOOKUP(A9,'пр.взв.'!B11:E138,4,FALSE)</f>
        <v>#N/A</v>
      </c>
      <c r="E9" s="43"/>
      <c r="F9" s="40"/>
      <c r="G9" s="40"/>
      <c r="H9" s="55"/>
      <c r="I9" s="81"/>
      <c r="J9" s="52"/>
      <c r="K9" s="112"/>
      <c r="L9" s="113"/>
      <c r="M9" s="93">
        <v>17</v>
      </c>
      <c r="N9" s="21"/>
      <c r="O9" s="14">
        <v>41</v>
      </c>
      <c r="P9" s="113"/>
      <c r="Q9" s="113"/>
      <c r="R9" s="53"/>
    </row>
    <row r="10" spans="1:18" ht="12" customHeight="1" thickBot="1">
      <c r="A10" s="170"/>
      <c r="B10" s="179"/>
      <c r="C10" s="179"/>
      <c r="D10" s="179"/>
      <c r="E10" s="40"/>
      <c r="F10" s="40"/>
      <c r="G10" s="41"/>
      <c r="H10" s="52"/>
      <c r="I10" s="115"/>
      <c r="J10" s="111"/>
      <c r="K10" s="112"/>
      <c r="L10" s="113"/>
      <c r="M10" s="113"/>
      <c r="N10" s="16">
        <v>41</v>
      </c>
      <c r="O10" s="234" t="s">
        <v>310</v>
      </c>
      <c r="P10" s="113"/>
      <c r="Q10" s="113"/>
      <c r="R10" s="100"/>
    </row>
    <row r="11" spans="1:18" ht="12" customHeight="1" thickBot="1">
      <c r="A11" s="175">
        <v>9</v>
      </c>
      <c r="B11" s="176" t="str">
        <f>VLOOKUP(A11,'пр.взв.'!B13:C140,2,FALSE)</f>
        <v>Смирнов Иван Михайлович</v>
      </c>
      <c r="C11" s="176" t="str">
        <f>VLOOKUP(B11,'пр.взв.'!C13:D140,2,FALSE)</f>
        <v>02.01.85 мс</v>
      </c>
      <c r="D11" s="176" t="str">
        <f>VLOOKUP(A11,'пр.взв.'!B13:E140,4,FALSE)</f>
        <v>ЦФО Владимир Д</v>
      </c>
      <c r="E11" s="110"/>
      <c r="F11" s="110"/>
      <c r="G11" s="40"/>
      <c r="H11" s="50"/>
      <c r="I11" s="42" t="s">
        <v>63</v>
      </c>
      <c r="J11" s="117"/>
      <c r="K11" s="111"/>
      <c r="L11" s="113"/>
      <c r="M11" s="113"/>
      <c r="N11" s="113"/>
      <c r="O11" s="116"/>
      <c r="P11" s="14">
        <v>21</v>
      </c>
      <c r="Q11" s="113"/>
      <c r="R11" s="108"/>
    </row>
    <row r="12" spans="1:18" ht="12" customHeight="1" thickBot="1">
      <c r="A12" s="169"/>
      <c r="B12" s="177"/>
      <c r="C12" s="177"/>
      <c r="D12" s="177"/>
      <c r="E12" s="42" t="s">
        <v>71</v>
      </c>
      <c r="F12" s="40"/>
      <c r="G12" s="40"/>
      <c r="H12" s="60"/>
      <c r="I12" s="43" t="s">
        <v>313</v>
      </c>
      <c r="J12" s="111"/>
      <c r="K12" s="64"/>
      <c r="L12" s="94"/>
      <c r="M12" s="120"/>
      <c r="N12" s="22"/>
      <c r="O12" s="20">
        <v>21</v>
      </c>
      <c r="P12" s="236" t="s">
        <v>310</v>
      </c>
      <c r="Q12" s="119"/>
      <c r="R12" s="53"/>
    </row>
    <row r="13" spans="1:19" ht="12" customHeight="1" thickBot="1">
      <c r="A13" s="169">
        <v>41</v>
      </c>
      <c r="B13" s="180" t="str">
        <f>VLOOKUP(A13,'пр.взв.'!B15:C142,2,FALSE)</f>
        <v>Головачев Станислав Викторович</v>
      </c>
      <c r="C13" s="180" t="str">
        <f>VLOOKUP(B13,'пр.взв.'!C15:D142,2,FALSE)</f>
        <v>23.06.88 кмс</v>
      </c>
      <c r="D13" s="180" t="str">
        <f>VLOOKUP(A13,'пр.взв.'!B15:E142,4,FALSE)</f>
        <v>Москва Д</v>
      </c>
      <c r="E13" s="43" t="s">
        <v>311</v>
      </c>
      <c r="F13" s="54"/>
      <c r="G13" s="40"/>
      <c r="H13" s="59"/>
      <c r="I13" s="114"/>
      <c r="J13" s="114"/>
      <c r="K13" s="121"/>
      <c r="L13" s="122"/>
      <c r="M13" s="94"/>
      <c r="N13" s="113"/>
      <c r="O13" s="113"/>
      <c r="P13" s="120"/>
      <c r="Q13" s="119"/>
      <c r="R13" s="53"/>
      <c r="S13" s="13"/>
    </row>
    <row r="14" spans="1:19" ht="12" customHeight="1" thickBot="1">
      <c r="A14" s="170"/>
      <c r="B14" s="177"/>
      <c r="C14" s="177"/>
      <c r="D14" s="177"/>
      <c r="E14" s="40"/>
      <c r="F14" s="41"/>
      <c r="G14" s="42" t="s">
        <v>71</v>
      </c>
      <c r="H14" s="61"/>
      <c r="I14" s="111"/>
      <c r="J14" s="111"/>
      <c r="K14" s="64"/>
      <c r="L14" s="94"/>
      <c r="M14" s="24"/>
      <c r="N14" s="14">
        <v>31</v>
      </c>
      <c r="O14" s="18"/>
      <c r="P14" s="53"/>
      <c r="Q14" s="95">
        <v>19</v>
      </c>
      <c r="R14" s="53"/>
      <c r="S14" s="13"/>
    </row>
    <row r="15" spans="1:21" ht="12" customHeight="1" thickBot="1">
      <c r="A15" s="175">
        <v>25</v>
      </c>
      <c r="B15" s="176" t="str">
        <f>VLOOKUP(A15,'пр.взв.'!B17:C144,2,FALSE)</f>
        <v>Павлов Михаил Андреевич</v>
      </c>
      <c r="C15" s="176" t="str">
        <f>VLOOKUP(B15,'пр.взв.'!C17:D144,2,FALSE)</f>
        <v>02.01.88 МО</v>
      </c>
      <c r="D15" s="176" t="str">
        <f>VLOOKUP(A15,'пр.взв.'!B17:E144,4,FALSE)</f>
        <v>СЗФО Лен. Об Тосно МО  </v>
      </c>
      <c r="E15" s="110"/>
      <c r="F15" s="40"/>
      <c r="G15" s="43" t="s">
        <v>313</v>
      </c>
      <c r="H15" s="55"/>
      <c r="I15" s="114"/>
      <c r="J15" s="114"/>
      <c r="K15" s="121"/>
      <c r="L15" s="122"/>
      <c r="M15" s="22"/>
      <c r="N15" s="19"/>
      <c r="O15" s="18"/>
      <c r="P15" s="120"/>
      <c r="Q15" s="235" t="s">
        <v>310</v>
      </c>
      <c r="R15" s="100"/>
      <c r="S15" s="13"/>
      <c r="T15" s="13"/>
      <c r="U15" s="13"/>
    </row>
    <row r="16" spans="1:21" ht="12" customHeight="1">
      <c r="A16" s="169"/>
      <c r="B16" s="177"/>
      <c r="C16" s="177"/>
      <c r="D16" s="177"/>
      <c r="E16" s="42" t="s">
        <v>55</v>
      </c>
      <c r="F16" s="56"/>
      <c r="G16" s="40"/>
      <c r="H16" s="49"/>
      <c r="I16" s="111"/>
      <c r="J16" s="111"/>
      <c r="K16" s="64"/>
      <c r="L16" s="120"/>
      <c r="M16" s="24"/>
      <c r="N16" s="21"/>
      <c r="O16" s="14">
        <v>31</v>
      </c>
      <c r="P16" s="120"/>
      <c r="Q16" s="123"/>
      <c r="R16" s="100"/>
      <c r="S16" s="13"/>
      <c r="T16" s="13"/>
      <c r="U16" s="13"/>
    </row>
    <row r="17" spans="1:21" ht="12" customHeight="1" thickBot="1">
      <c r="A17" s="169">
        <v>57</v>
      </c>
      <c r="B17" s="178" t="e">
        <f>VLOOKUP(A17,'пр.взв.'!B19:C146,2,FALSE)</f>
        <v>#N/A</v>
      </c>
      <c r="C17" s="178" t="e">
        <f>VLOOKUP(B17,'пр.взв.'!C19:D146,2,FALSE)</f>
        <v>#N/A</v>
      </c>
      <c r="D17" s="178" t="e">
        <f>VLOOKUP(A17,'пр.взв.'!B19:E146,4,FALSE)</f>
        <v>#N/A</v>
      </c>
      <c r="E17" s="43"/>
      <c r="F17" s="40"/>
      <c r="G17" s="40"/>
      <c r="H17" s="55"/>
      <c r="I17" s="114"/>
      <c r="J17" s="114"/>
      <c r="K17" s="121"/>
      <c r="L17" s="122"/>
      <c r="M17" s="103"/>
      <c r="N17" s="16">
        <v>7</v>
      </c>
      <c r="O17" s="234" t="s">
        <v>310</v>
      </c>
      <c r="P17" s="120"/>
      <c r="Q17" s="123"/>
      <c r="R17" s="100"/>
      <c r="S17" s="13"/>
      <c r="T17" s="13"/>
      <c r="U17" s="13"/>
    </row>
    <row r="18" spans="1:21" ht="12" customHeight="1" thickBot="1">
      <c r="A18" s="170"/>
      <c r="B18" s="179"/>
      <c r="C18" s="179"/>
      <c r="D18" s="179"/>
      <c r="E18" s="40"/>
      <c r="F18" s="40"/>
      <c r="G18" s="40"/>
      <c r="H18" s="49"/>
      <c r="I18" s="111"/>
      <c r="J18" s="111"/>
      <c r="K18" s="42" t="s">
        <v>63</v>
      </c>
      <c r="L18" s="132"/>
      <c r="M18" s="113"/>
      <c r="N18" s="113"/>
      <c r="O18" s="116"/>
      <c r="P18" s="15">
        <v>19</v>
      </c>
      <c r="Q18" s="123"/>
      <c r="R18" s="133">
        <v>18</v>
      </c>
      <c r="S18" s="13"/>
      <c r="T18" s="13"/>
      <c r="U18" s="13"/>
    </row>
    <row r="19" spans="1:21" ht="12" customHeight="1" thickBot="1">
      <c r="A19" s="175">
        <v>5</v>
      </c>
      <c r="B19" s="176" t="str">
        <f>VLOOKUP(A19,'пр.взв.'!B5:C132,2,FALSE)</f>
        <v>Павлов Алексей Михайлович</v>
      </c>
      <c r="C19" s="176" t="str">
        <f>VLOOKUP(B19,'пр.взв.'!C5:D132,2,FALSE)</f>
        <v>29.03.87 мс</v>
      </c>
      <c r="D19" s="176" t="str">
        <f>VLOOKUP(C19,'пр.взв.'!D5:E132,2,FALSE)</f>
        <v>ЦФО Московская Можайск Д</v>
      </c>
      <c r="E19" s="110"/>
      <c r="F19" s="110"/>
      <c r="G19" s="44"/>
      <c r="H19" s="44"/>
      <c r="I19" s="45"/>
      <c r="J19" s="46"/>
      <c r="K19" s="43" t="s">
        <v>310</v>
      </c>
      <c r="L19" s="21"/>
      <c r="M19" s="94"/>
      <c r="N19" s="22"/>
      <c r="O19" s="20">
        <v>19</v>
      </c>
      <c r="P19" s="55" t="s">
        <v>310</v>
      </c>
      <c r="Q19" s="116"/>
      <c r="R19" s="43" t="s">
        <v>312</v>
      </c>
      <c r="S19" s="13"/>
      <c r="T19" s="13"/>
      <c r="U19" s="13"/>
    </row>
    <row r="20" spans="1:21" ht="12" customHeight="1">
      <c r="A20" s="169"/>
      <c r="B20" s="177"/>
      <c r="C20" s="177"/>
      <c r="D20" s="177"/>
      <c r="E20" s="42" t="s">
        <v>67</v>
      </c>
      <c r="F20" s="40"/>
      <c r="G20" s="48"/>
      <c r="H20" s="49"/>
      <c r="I20" s="50"/>
      <c r="J20" s="51"/>
      <c r="K20" s="63"/>
      <c r="L20" s="101"/>
      <c r="M20" s="100"/>
      <c r="N20" s="100"/>
      <c r="O20" s="100"/>
      <c r="P20" s="50"/>
      <c r="Q20" s="104"/>
      <c r="R20" s="97"/>
      <c r="S20" s="13"/>
      <c r="T20" s="13"/>
      <c r="U20" s="13"/>
    </row>
    <row r="21" spans="1:21" ht="12" customHeight="1" thickBot="1">
      <c r="A21" s="169">
        <v>37</v>
      </c>
      <c r="B21" s="180" t="str">
        <f>VLOOKUP(A21,'пр.взв.'!B23:C150,2,FALSE)</f>
        <v>Чупрасов Павел Андреевич</v>
      </c>
      <c r="C21" s="180" t="str">
        <f>VLOOKUP(B21,'пр.взв.'!C23:D150,2,FALSE)</f>
        <v>03.06.82 мс</v>
      </c>
      <c r="D21" s="180" t="str">
        <f>VLOOKUP(A21,'пр.взв.'!B23:E150,4,FALSE)</f>
        <v>СФО Новосибирск ЛОК</v>
      </c>
      <c r="E21" s="43" t="s">
        <v>310</v>
      </c>
      <c r="F21" s="54"/>
      <c r="G21" s="40"/>
      <c r="H21" s="55"/>
      <c r="I21" s="52"/>
      <c r="J21" s="50"/>
      <c r="K21" s="121"/>
      <c r="L21" s="104"/>
      <c r="M21" s="97"/>
      <c r="N21" s="97"/>
      <c r="O21" s="97"/>
      <c r="P21" s="53"/>
      <c r="Q21" s="101"/>
      <c r="R21" s="100"/>
      <c r="S21" s="41"/>
      <c r="T21" s="13"/>
      <c r="U21" s="13"/>
    </row>
    <row r="22" spans="1:21" ht="12" customHeight="1" thickBot="1">
      <c r="A22" s="170"/>
      <c r="B22" s="177"/>
      <c r="C22" s="177"/>
      <c r="D22" s="177"/>
      <c r="E22" s="40"/>
      <c r="F22" s="41"/>
      <c r="G22" s="42" t="s">
        <v>51</v>
      </c>
      <c r="H22" s="51"/>
      <c r="I22" s="50"/>
      <c r="J22" s="52"/>
      <c r="K22" s="64"/>
      <c r="L22" s="111"/>
      <c r="M22" s="64"/>
      <c r="N22" s="100"/>
      <c r="O22" s="100"/>
      <c r="P22" s="100"/>
      <c r="Q22" s="16">
        <v>18</v>
      </c>
      <c r="R22" s="100"/>
      <c r="S22" s="40"/>
      <c r="T22" s="13"/>
      <c r="U22" s="13"/>
    </row>
    <row r="23" spans="1:21" ht="12" customHeight="1" thickBot="1">
      <c r="A23" s="175">
        <v>21</v>
      </c>
      <c r="B23" s="176" t="str">
        <f>VLOOKUP(A23,'пр.взв.'!B25:C152,2,FALSE)</f>
        <v>Филин Владислав Викторович</v>
      </c>
      <c r="C23" s="176" t="str">
        <f>VLOOKUP(B23,'пр.взв.'!C25:D152,2,FALSE)</f>
        <v>02.02.81 мс</v>
      </c>
      <c r="D23" s="176" t="str">
        <f>VLOOKUP(A23,'пр.взв.'!B25:E152,4,FALSE)</f>
        <v>ЦФО Рязань МО</v>
      </c>
      <c r="E23" s="110"/>
      <c r="F23" s="40"/>
      <c r="G23" s="43" t="s">
        <v>310</v>
      </c>
      <c r="H23" s="57"/>
      <c r="I23" s="51"/>
      <c r="J23" s="52"/>
      <c r="K23" s="63"/>
      <c r="L23" s="111"/>
      <c r="M23" s="64"/>
      <c r="N23" s="108"/>
      <c r="O23" s="24"/>
      <c r="P23" s="22"/>
      <c r="Q23" s="94"/>
      <c r="R23" s="53"/>
      <c r="S23" s="13"/>
      <c r="T23" s="13"/>
      <c r="U23" s="13"/>
    </row>
    <row r="24" spans="1:21" ht="12" customHeight="1" thickBot="1">
      <c r="A24" s="169"/>
      <c r="B24" s="177"/>
      <c r="C24" s="177"/>
      <c r="D24" s="177"/>
      <c r="E24" s="42" t="s">
        <v>51</v>
      </c>
      <c r="F24" s="56"/>
      <c r="G24" s="40"/>
      <c r="H24" s="58"/>
      <c r="I24" s="52"/>
      <c r="J24" s="51"/>
      <c r="K24" s="64"/>
      <c r="L24" s="111"/>
      <c r="M24" s="64"/>
      <c r="N24" s="108"/>
      <c r="O24" s="108"/>
      <c r="P24" s="33" t="s">
        <v>28</v>
      </c>
      <c r="Q24" s="108"/>
      <c r="R24" s="108"/>
      <c r="S24" s="13"/>
      <c r="T24" s="13"/>
      <c r="U24" s="13"/>
    </row>
    <row r="25" spans="1:21" ht="12" customHeight="1" thickBot="1">
      <c r="A25" s="169">
        <v>53</v>
      </c>
      <c r="B25" s="178" t="e">
        <f>VLOOKUP(A25,'пр.взв.'!B27:C154,2,FALSE)</f>
        <v>#N/A</v>
      </c>
      <c r="C25" s="178" t="e">
        <f>VLOOKUP(B25,'пр.взв.'!C27:D154,2,FALSE)</f>
        <v>#N/A</v>
      </c>
      <c r="D25" s="178" t="e">
        <f>VLOOKUP(C25,'пр.взв.'!D27:E154,2,FALSE)</f>
        <v>#N/A</v>
      </c>
      <c r="E25" s="43"/>
      <c r="F25" s="40"/>
      <c r="G25" s="40"/>
      <c r="H25" s="59"/>
      <c r="I25" s="52"/>
      <c r="J25" s="50"/>
      <c r="K25" s="121"/>
      <c r="L25" s="114"/>
      <c r="M25" s="121"/>
      <c r="N25" s="228" t="str">
        <f>VLOOKUP(R18,'пр.взв.'!B5:D132,2,FALSE)</f>
        <v>Астапов Павел Леонидович</v>
      </c>
      <c r="O25" s="229"/>
      <c r="P25" s="229"/>
      <c r="Q25" s="229"/>
      <c r="R25" s="230"/>
      <c r="S25" s="13"/>
      <c r="T25" s="13"/>
      <c r="U25" s="13"/>
    </row>
    <row r="26" spans="1:21" ht="12" customHeight="1" thickBot="1">
      <c r="A26" s="170"/>
      <c r="B26" s="179"/>
      <c r="C26" s="179"/>
      <c r="D26" s="179"/>
      <c r="E26" s="40"/>
      <c r="F26" s="40"/>
      <c r="G26" s="41"/>
      <c r="H26" s="52"/>
      <c r="I26" s="42" t="s">
        <v>51</v>
      </c>
      <c r="J26" s="62"/>
      <c r="K26" s="64"/>
      <c r="L26" s="111"/>
      <c r="M26" s="64"/>
      <c r="N26" s="231"/>
      <c r="O26" s="232"/>
      <c r="P26" s="232"/>
      <c r="Q26" s="232"/>
      <c r="R26" s="233"/>
      <c r="S26" s="13"/>
      <c r="T26" s="13"/>
      <c r="U26" s="13"/>
    </row>
    <row r="27" spans="1:21" ht="12" customHeight="1" thickBot="1">
      <c r="A27" s="175">
        <v>13</v>
      </c>
      <c r="B27" s="176" t="str">
        <f>VLOOKUP(A27,'пр.взв.'!B29:C156,2,FALSE)</f>
        <v>Спивак Эдуард Вячеславович</v>
      </c>
      <c r="C27" s="176" t="str">
        <f>VLOOKUP(B27,'пр.взв.'!C29:D156,2,FALSE)</f>
        <v>11.09.87 мс</v>
      </c>
      <c r="D27" s="176" t="str">
        <f>VLOOKUP(A27,'пр.взв.'!B29:E156,4,FALSE)</f>
        <v>ЦФО Владимирская Александров </v>
      </c>
      <c r="E27" s="110"/>
      <c r="F27" s="110"/>
      <c r="G27" s="40"/>
      <c r="H27" s="50"/>
      <c r="I27" s="43" t="s">
        <v>311</v>
      </c>
      <c r="J27" s="52"/>
      <c r="K27" s="111"/>
      <c r="L27" s="111"/>
      <c r="M27" s="64"/>
      <c r="N27" s="22"/>
      <c r="O27" s="108"/>
      <c r="P27" s="94"/>
      <c r="Q27" s="22"/>
      <c r="R27" s="53"/>
      <c r="S27" s="13"/>
      <c r="T27" s="13"/>
      <c r="U27" s="13"/>
    </row>
    <row r="28" spans="1:21" ht="12" customHeight="1">
      <c r="A28" s="169"/>
      <c r="B28" s="177"/>
      <c r="C28" s="177"/>
      <c r="D28" s="177"/>
      <c r="E28" s="42" t="s">
        <v>43</v>
      </c>
      <c r="F28" s="40"/>
      <c r="G28" s="40"/>
      <c r="H28" s="60"/>
      <c r="I28" s="111"/>
      <c r="J28" s="112"/>
      <c r="K28" s="112"/>
      <c r="L28" s="111"/>
      <c r="M28" s="64"/>
      <c r="N28" s="108"/>
      <c r="P28" s="24"/>
      <c r="Q28" s="22"/>
      <c r="R28" s="53"/>
      <c r="S28" s="13"/>
      <c r="T28" s="13"/>
      <c r="U28" s="13"/>
    </row>
    <row r="29" spans="1:21" ht="12" customHeight="1" thickBot="1">
      <c r="A29" s="169">
        <v>45</v>
      </c>
      <c r="B29" s="180" t="str">
        <f>VLOOKUP(A29,'пр.взв.'!B31:C158,2,FALSE)</f>
        <v>Огиенко Дмитрий Сергеевич</v>
      </c>
      <c r="C29" s="180" t="str">
        <f>VLOOKUP(B29,'пр.взв.'!C31:D158,2,FALSE)</f>
        <v>14.09.85 мс</v>
      </c>
      <c r="D29" s="180" t="str">
        <f>VLOOKUP(A29,'пр.взв.'!B31:E158,4,FALSE)</f>
        <v>Москва ВС</v>
      </c>
      <c r="E29" s="43" t="s">
        <v>311</v>
      </c>
      <c r="F29" s="54"/>
      <c r="G29" s="40"/>
      <c r="H29" s="59"/>
      <c r="I29" s="114"/>
      <c r="J29" s="110"/>
      <c r="K29" s="110"/>
      <c r="L29" s="114"/>
      <c r="M29" s="121"/>
      <c r="N29" s="124"/>
      <c r="O29" s="22"/>
      <c r="P29" s="22"/>
      <c r="Q29" s="94"/>
      <c r="R29" s="53"/>
      <c r="S29" s="13"/>
      <c r="T29" s="13"/>
      <c r="U29" s="13"/>
    </row>
    <row r="30" spans="1:21" ht="12" customHeight="1" thickBot="1">
      <c r="A30" s="170"/>
      <c r="B30" s="177"/>
      <c r="C30" s="177"/>
      <c r="D30" s="177"/>
      <c r="E30" s="40"/>
      <c r="F30" s="41"/>
      <c r="G30" s="42" t="s">
        <v>59</v>
      </c>
      <c r="H30" s="61"/>
      <c r="I30" s="111"/>
      <c r="J30" s="112"/>
      <c r="K30" s="112"/>
      <c r="L30" s="111"/>
      <c r="M30" s="64"/>
      <c r="N30" s="108"/>
      <c r="O30" s="108"/>
      <c r="P30" s="108"/>
      <c r="Q30" s="108"/>
      <c r="R30" s="108"/>
      <c r="S30" s="13"/>
      <c r="T30" s="13"/>
      <c r="U30" s="13"/>
    </row>
    <row r="31" spans="1:21" ht="12" customHeight="1" thickBot="1">
      <c r="A31" s="175">
        <v>29</v>
      </c>
      <c r="B31" s="176" t="str">
        <f>VLOOKUP(A31,'пр.взв.'!B33:C160,2,FALSE)</f>
        <v>Корепин Константин Андреевич</v>
      </c>
      <c r="C31" s="176" t="str">
        <f>VLOOKUP(B31,'пр.взв.'!C33:D160,2,FALSE)</f>
        <v>06.09.85 мс</v>
      </c>
      <c r="D31" s="176" t="str">
        <f>VLOOKUP(A31,'пр.взв.'!B33:E160,4,FALSE)</f>
        <v>УФО Свердловская В.Пышма ПР</v>
      </c>
      <c r="E31" s="110"/>
      <c r="F31" s="40"/>
      <c r="G31" s="43" t="s">
        <v>310</v>
      </c>
      <c r="H31" s="55"/>
      <c r="I31" s="114"/>
      <c r="J31" s="110"/>
      <c r="K31" s="110"/>
      <c r="L31" s="114"/>
      <c r="M31" s="121"/>
      <c r="N31" s="124"/>
      <c r="O31" s="124"/>
      <c r="P31" s="124"/>
      <c r="Q31" s="124"/>
      <c r="R31" s="124"/>
      <c r="S31" s="13"/>
      <c r="T31" s="13"/>
      <c r="U31" s="13"/>
    </row>
    <row r="32" spans="1:19" ht="12" customHeight="1">
      <c r="A32" s="169"/>
      <c r="B32" s="177"/>
      <c r="C32" s="177"/>
      <c r="D32" s="177"/>
      <c r="E32" s="42" t="s">
        <v>59</v>
      </c>
      <c r="F32" s="56"/>
      <c r="G32" s="40"/>
      <c r="H32" s="49"/>
      <c r="I32" s="111"/>
      <c r="J32" s="112"/>
      <c r="K32" s="112"/>
      <c r="L32" s="111"/>
      <c r="M32" s="64"/>
      <c r="N32" s="108"/>
      <c r="O32" s="108"/>
      <c r="P32" s="108"/>
      <c r="Q32" s="108"/>
      <c r="R32" s="108"/>
      <c r="S32" s="13"/>
    </row>
    <row r="33" spans="1:18" ht="12" customHeight="1" thickBot="1">
      <c r="A33" s="169">
        <v>61</v>
      </c>
      <c r="B33" s="178" t="e">
        <f>VLOOKUP(A33,'пр.взв.'!B35:C162,2,FALSE)</f>
        <v>#N/A</v>
      </c>
      <c r="C33" s="178" t="e">
        <f>VLOOKUP(B33,'пр.взв.'!C35:D162,2,FALSE)</f>
        <v>#N/A</v>
      </c>
      <c r="D33" s="178" t="e">
        <f>VLOOKUP(A33,'пр.взв.'!B35:E162,4,FALSE)</f>
        <v>#N/A</v>
      </c>
      <c r="E33" s="43"/>
      <c r="F33" s="40"/>
      <c r="G33" s="40"/>
      <c r="H33" s="55"/>
      <c r="I33" s="114"/>
      <c r="J33" s="110"/>
      <c r="K33" s="110"/>
      <c r="L33" s="114"/>
      <c r="M33" s="121"/>
      <c r="N33" s="124"/>
      <c r="O33" s="124"/>
      <c r="P33" s="97"/>
      <c r="Q33" s="97"/>
      <c r="R33" s="97"/>
    </row>
    <row r="34" spans="1:18" ht="12" customHeight="1" thickBot="1">
      <c r="A34" s="170"/>
      <c r="B34" s="172"/>
      <c r="C34" s="172"/>
      <c r="D34" s="172"/>
      <c r="E34" s="40"/>
      <c r="F34" s="40"/>
      <c r="G34" s="40"/>
      <c r="H34" s="49"/>
      <c r="I34" s="111"/>
      <c r="J34" s="112"/>
      <c r="K34" s="112"/>
      <c r="L34" s="111"/>
      <c r="M34" s="134">
        <v>33</v>
      </c>
      <c r="N34" s="108"/>
      <c r="O34" s="108"/>
      <c r="P34" s="100"/>
      <c r="Q34" s="100"/>
      <c r="R34" s="100"/>
    </row>
    <row r="35" spans="1:18" ht="6" customHeight="1" thickBot="1">
      <c r="A35" s="87"/>
      <c r="B35" s="96"/>
      <c r="C35" s="96"/>
      <c r="D35" s="97"/>
      <c r="E35" s="40"/>
      <c r="F35" s="40"/>
      <c r="G35" s="40"/>
      <c r="H35" s="111"/>
      <c r="I35" s="52"/>
      <c r="J35" s="112"/>
      <c r="K35" s="112"/>
      <c r="L35" s="111"/>
      <c r="M35" s="128"/>
      <c r="N35" s="108"/>
      <c r="O35" s="108"/>
      <c r="P35" s="100"/>
      <c r="Q35" s="100"/>
      <c r="R35" s="100"/>
    </row>
    <row r="36" spans="1:18" ht="12" customHeight="1" thickBot="1">
      <c r="A36" s="175">
        <v>3</v>
      </c>
      <c r="B36" s="176" t="str">
        <f>VLOOKUP(A36,'пр.взв.'!B5:C132,2,FALSE)</f>
        <v>Тришин Игорь Владимирович</v>
      </c>
      <c r="C36" s="176" t="str">
        <f>VLOOKUP(B36,'пр.взв.'!C5:D132,2,FALSE)</f>
        <v>12.02.87 мс</v>
      </c>
      <c r="D36" s="176" t="str">
        <f>VLOOKUP(C36,'пр.взв.'!D5:E132,2,FALSE)</f>
        <v>ДВФО Амуская Благовещенск  МО</v>
      </c>
      <c r="E36" s="110"/>
      <c r="F36" s="110"/>
      <c r="G36" s="44"/>
      <c r="H36" s="112"/>
      <c r="I36" s="78"/>
      <c r="J36" s="111"/>
      <c r="K36" s="112"/>
      <c r="L36" s="111"/>
      <c r="M36" s="129" t="s">
        <v>313</v>
      </c>
      <c r="N36" s="108"/>
      <c r="O36" s="108"/>
      <c r="P36" s="100"/>
      <c r="Q36" s="100"/>
      <c r="R36" s="100"/>
    </row>
    <row r="37" spans="1:18" ht="12" customHeight="1">
      <c r="A37" s="169"/>
      <c r="B37" s="177"/>
      <c r="C37" s="177"/>
      <c r="D37" s="177"/>
      <c r="E37" s="42" t="s">
        <v>65</v>
      </c>
      <c r="F37" s="40"/>
      <c r="G37" s="48"/>
      <c r="H37" s="49"/>
      <c r="I37" s="50"/>
      <c r="J37" s="84"/>
      <c r="K37" s="112"/>
      <c r="L37" s="111"/>
      <c r="M37" s="64"/>
      <c r="N37" s="108"/>
      <c r="O37" s="108"/>
      <c r="P37" s="33" t="s">
        <v>95</v>
      </c>
      <c r="Q37" s="100"/>
      <c r="R37" s="100"/>
    </row>
    <row r="38" spans="1:43" ht="12" customHeight="1" thickBot="1">
      <c r="A38" s="169">
        <v>35</v>
      </c>
      <c r="B38" s="180" t="str">
        <f>VLOOKUP(A38,'пр.взв.'!B7:C134,2,FALSE)</f>
        <v>Быстров Святослав Игоревич</v>
      </c>
      <c r="C38" s="180" t="str">
        <f>VLOOKUP(B38,'пр.взв.'!C7:D134,2,FALSE)</f>
        <v>29.04.88 мс</v>
      </c>
      <c r="D38" s="180" t="str">
        <f>VLOOKUP(C38,'пр.взв.'!D7:E134,2,FALSE)</f>
        <v>Москва Д</v>
      </c>
      <c r="E38" s="43" t="s">
        <v>311</v>
      </c>
      <c r="F38" s="54"/>
      <c r="G38" s="40"/>
      <c r="H38" s="55"/>
      <c r="I38" s="52"/>
      <c r="J38" s="111"/>
      <c r="K38" s="112"/>
      <c r="L38" s="111"/>
      <c r="M38" s="64"/>
      <c r="N38" s="33">
        <v>33</v>
      </c>
      <c r="O38" s="108"/>
      <c r="P38" s="100"/>
      <c r="Q38" s="100"/>
      <c r="R38" s="100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</row>
    <row r="39" spans="1:43" ht="12" customHeight="1" thickBot="1">
      <c r="A39" s="170"/>
      <c r="B39" s="177"/>
      <c r="C39" s="177"/>
      <c r="D39" s="177"/>
      <c r="E39" s="40"/>
      <c r="F39" s="41"/>
      <c r="G39" s="42" t="s">
        <v>49</v>
      </c>
      <c r="H39" s="51"/>
      <c r="I39" s="50"/>
      <c r="J39" s="114"/>
      <c r="K39" s="110"/>
      <c r="L39" s="114"/>
      <c r="M39" s="121"/>
      <c r="N39" s="221" t="str">
        <f>VLOOKUP(N38,'пр.взв.'!B19:D146,2,FALSE)</f>
        <v>Рахматуллин Раис Халитович</v>
      </c>
      <c r="O39" s="222"/>
      <c r="P39" s="222"/>
      <c r="Q39" s="222"/>
      <c r="R39" s="22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</row>
    <row r="40" spans="1:43" ht="12" customHeight="1" thickBot="1">
      <c r="A40" s="175">
        <v>19</v>
      </c>
      <c r="B40" s="176" t="str">
        <f>VLOOKUP(A40,'пр.взв.'!B9:C136,2,FALSE)</f>
        <v>Ситников Андрей Александрович</v>
      </c>
      <c r="C40" s="176" t="str">
        <f>VLOOKUP(B40,'пр.взв.'!C9:D136,2,FALSE)</f>
        <v>17.01.85 МС</v>
      </c>
      <c r="D40" s="176" t="str">
        <f>VLOOKUP(C40,'пр.взв.'!D9:E136,2,FALSE)</f>
        <v>ПФО Пермь  МО</v>
      </c>
      <c r="E40" s="110"/>
      <c r="F40" s="40"/>
      <c r="G40" s="43" t="s">
        <v>310</v>
      </c>
      <c r="H40" s="79"/>
      <c r="I40" s="80"/>
      <c r="J40" s="111"/>
      <c r="K40" s="112"/>
      <c r="L40" s="111"/>
      <c r="M40" s="64"/>
      <c r="N40" s="224"/>
      <c r="O40" s="225"/>
      <c r="P40" s="225"/>
      <c r="Q40" s="225"/>
      <c r="R40" s="226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</row>
    <row r="41" spans="1:43" ht="12" customHeight="1">
      <c r="A41" s="169"/>
      <c r="B41" s="177"/>
      <c r="C41" s="177"/>
      <c r="D41" s="177"/>
      <c r="E41" s="42" t="s">
        <v>49</v>
      </c>
      <c r="F41" s="56"/>
      <c r="G41" s="40"/>
      <c r="H41" s="49"/>
      <c r="I41" s="81"/>
      <c r="J41" s="52"/>
      <c r="K41" s="112"/>
      <c r="L41" s="111"/>
      <c r="M41" s="64"/>
      <c r="N41" s="22"/>
      <c r="O41" s="227" t="s">
        <v>310</v>
      </c>
      <c r="P41" s="227"/>
      <c r="Q41" s="227"/>
      <c r="R41" s="5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</row>
    <row r="42" spans="1:43" ht="12" customHeight="1" thickBot="1">
      <c r="A42" s="169">
        <v>51</v>
      </c>
      <c r="B42" s="178" t="e">
        <f>VLOOKUP(A42,'пр.взв.'!B11:C138,2,FALSE)</f>
        <v>#N/A</v>
      </c>
      <c r="C42" s="178" t="e">
        <f>VLOOKUP(B42,'пр.взв.'!C11:D138,2,FALSE)</f>
        <v>#N/A</v>
      </c>
      <c r="D42" s="178" t="e">
        <f>VLOOKUP(C42,'пр.взв.'!D11:E138,2,FALSE)</f>
        <v>#N/A</v>
      </c>
      <c r="E42" s="43"/>
      <c r="F42" s="40"/>
      <c r="G42" s="40"/>
      <c r="H42" s="55"/>
      <c r="I42" s="81"/>
      <c r="J42" s="52"/>
      <c r="K42" s="112"/>
      <c r="L42" s="111"/>
      <c r="M42" s="64"/>
      <c r="N42" s="108"/>
      <c r="O42" s="33"/>
      <c r="P42" s="24"/>
      <c r="Q42" s="22"/>
      <c r="R42" s="5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</row>
    <row r="43" spans="1:18" ht="12" customHeight="1" thickBot="1">
      <c r="A43" s="170"/>
      <c r="B43" s="179"/>
      <c r="C43" s="179"/>
      <c r="D43" s="179"/>
      <c r="E43" s="40"/>
      <c r="F43" s="40"/>
      <c r="G43" s="41"/>
      <c r="H43" s="52"/>
      <c r="I43" s="115"/>
      <c r="J43" s="111"/>
      <c r="K43" s="112"/>
      <c r="L43" s="111"/>
      <c r="M43" s="64"/>
      <c r="N43" s="108"/>
      <c r="O43" s="108"/>
      <c r="P43" s="100"/>
      <c r="Q43" s="100"/>
      <c r="R43" s="100"/>
    </row>
    <row r="44" spans="1:18" ht="12" customHeight="1" thickBot="1">
      <c r="A44" s="175">
        <v>11</v>
      </c>
      <c r="B44" s="176" t="str">
        <f>VLOOKUP(A44,'пр.взв.'!B13:C140,2,FALSE)</f>
        <v>Якушкин Сергей Геннадьевич</v>
      </c>
      <c r="C44" s="176" t="str">
        <f>VLOOKUP(B44,'пр.взв.'!C13:D140,2,FALSE)</f>
        <v>18.12.82 мсмк</v>
      </c>
      <c r="D44" s="176" t="str">
        <f>VLOOKUP(C44,'пр.взв.'!D13:E140,2,FALSE)</f>
        <v>ПФО Пензенская Д</v>
      </c>
      <c r="E44" s="110"/>
      <c r="F44" s="110"/>
      <c r="G44" s="40"/>
      <c r="H44" s="50"/>
      <c r="I44" s="42" t="s">
        <v>49</v>
      </c>
      <c r="J44" s="117"/>
      <c r="K44" s="112"/>
      <c r="L44" s="111"/>
      <c r="M44" s="64"/>
      <c r="N44" s="108"/>
      <c r="O44" s="108"/>
      <c r="P44" s="100"/>
      <c r="Q44" s="100"/>
      <c r="R44" s="100"/>
    </row>
    <row r="45" spans="1:18" ht="12" customHeight="1" thickBot="1">
      <c r="A45" s="169"/>
      <c r="B45" s="177"/>
      <c r="C45" s="177"/>
      <c r="D45" s="177"/>
      <c r="E45" s="42" t="s">
        <v>73</v>
      </c>
      <c r="F45" s="40"/>
      <c r="G45" s="40"/>
      <c r="H45" s="60"/>
      <c r="I45" s="43" t="s">
        <v>310</v>
      </c>
      <c r="J45" s="111"/>
      <c r="K45" s="64"/>
      <c r="L45" s="111"/>
      <c r="M45" s="64"/>
      <c r="N45" s="108"/>
      <c r="O45" s="108"/>
      <c r="P45" s="100"/>
      <c r="Q45" s="100"/>
      <c r="R45" s="100"/>
    </row>
    <row r="46" spans="1:18" ht="12" customHeight="1" thickBot="1">
      <c r="A46" s="169">
        <v>43</v>
      </c>
      <c r="B46" s="180" t="str">
        <f>VLOOKUP(A46,'пр.взв.'!B15:C142,2,FALSE)</f>
        <v>Казыдуб Михаил Вячеславович</v>
      </c>
      <c r="C46" s="180" t="str">
        <f>VLOOKUP(B46,'пр.взв.'!C15:D142,2,FALSE)</f>
        <v>28.06.83 мс</v>
      </c>
      <c r="D46" s="180" t="str">
        <f>VLOOKUP(C46,'пр.взв.'!D15:E142,2,FALSE)</f>
        <v>СФО Кемеровская Новокузнецк Д</v>
      </c>
      <c r="E46" s="43" t="s">
        <v>311</v>
      </c>
      <c r="F46" s="54"/>
      <c r="G46" s="40"/>
      <c r="H46" s="59"/>
      <c r="I46" s="114"/>
      <c r="J46" s="114"/>
      <c r="K46" s="121"/>
      <c r="L46" s="114"/>
      <c r="M46" s="121"/>
      <c r="N46" s="124"/>
      <c r="O46" s="124"/>
      <c r="P46" s="97"/>
      <c r="Q46" s="97"/>
      <c r="R46" s="97"/>
    </row>
    <row r="47" spans="1:18" ht="12" customHeight="1" thickBot="1">
      <c r="A47" s="170"/>
      <c r="B47" s="177"/>
      <c r="C47" s="177"/>
      <c r="D47" s="177"/>
      <c r="E47" s="40"/>
      <c r="F47" s="41"/>
      <c r="G47" s="42" t="s">
        <v>73</v>
      </c>
      <c r="H47" s="61"/>
      <c r="I47" s="111"/>
      <c r="J47" s="111"/>
      <c r="K47" s="64"/>
      <c r="L47" s="111"/>
      <c r="M47" s="64"/>
      <c r="N47" s="108"/>
      <c r="O47" s="108"/>
      <c r="P47" s="100"/>
      <c r="Q47" s="100"/>
      <c r="R47" s="100"/>
    </row>
    <row r="48" spans="1:18" ht="12" customHeight="1" thickBot="1">
      <c r="A48" s="175">
        <v>27</v>
      </c>
      <c r="B48" s="176" t="str">
        <f>VLOOKUP(A48,'пр.взв.'!B5:E76,2,FALSE)</f>
        <v>Кирюхин Сергей Александрович</v>
      </c>
      <c r="C48" s="176" t="str">
        <f>VLOOKUP(B48,'пр.взв.'!C5:F76,2,FALSE)</f>
        <v>23.02.87 мс</v>
      </c>
      <c r="D48" s="176" t="str">
        <f>VLOOKUP(C48,'пр.взв.'!D5:G76,2,FALSE)</f>
        <v>С.Петербург ВС</v>
      </c>
      <c r="E48" s="110"/>
      <c r="F48" s="40"/>
      <c r="G48" s="43" t="s">
        <v>310</v>
      </c>
      <c r="H48" s="55"/>
      <c r="I48" s="114"/>
      <c r="J48" s="114"/>
      <c r="K48" s="121"/>
      <c r="L48" s="114"/>
      <c r="M48" s="121"/>
      <c r="N48" s="124"/>
      <c r="O48" s="124"/>
      <c r="P48" s="97"/>
      <c r="Q48" s="97"/>
      <c r="R48" s="97"/>
    </row>
    <row r="49" spans="1:18" ht="12" customHeight="1">
      <c r="A49" s="169"/>
      <c r="B49" s="177"/>
      <c r="C49" s="177"/>
      <c r="D49" s="177"/>
      <c r="E49" s="42" t="s">
        <v>57</v>
      </c>
      <c r="F49" s="56"/>
      <c r="G49" s="40"/>
      <c r="H49" s="49"/>
      <c r="I49" s="111"/>
      <c r="J49" s="111"/>
      <c r="K49" s="64"/>
      <c r="L49" s="111"/>
      <c r="M49" s="64"/>
      <c r="N49" s="108"/>
      <c r="O49" s="108"/>
      <c r="P49" s="100"/>
      <c r="Q49" s="100"/>
      <c r="R49" s="100"/>
    </row>
    <row r="50" spans="1:18" ht="12" customHeight="1" thickBot="1">
      <c r="A50" s="169">
        <v>59</v>
      </c>
      <c r="B50" s="178" t="e">
        <f>VLOOKUP(A50,'пр.взв.'!B5:C132,2,FALSE)</f>
        <v>#N/A</v>
      </c>
      <c r="C50" s="178" t="e">
        <f>VLOOKUP(B50,'пр.взв.'!C5:D132,2,FALSE)</f>
        <v>#N/A</v>
      </c>
      <c r="D50" s="178" t="e">
        <f>VLOOKUP(A50,'пр.взв.'!B19:E146,4,FALSE)</f>
        <v>#N/A</v>
      </c>
      <c r="E50" s="43"/>
      <c r="F50" s="40"/>
      <c r="G50" s="40"/>
      <c r="H50" s="55"/>
      <c r="I50" s="114"/>
      <c r="J50" s="114"/>
      <c r="K50" s="121"/>
      <c r="L50" s="114"/>
      <c r="M50" s="121"/>
      <c r="N50" s="124"/>
      <c r="O50" s="124"/>
      <c r="P50" s="97"/>
      <c r="Q50" s="97"/>
      <c r="R50" s="97"/>
    </row>
    <row r="51" spans="1:18" ht="12" customHeight="1" thickBot="1">
      <c r="A51" s="170"/>
      <c r="B51" s="179"/>
      <c r="C51" s="179"/>
      <c r="D51" s="179"/>
      <c r="E51" s="40"/>
      <c r="F51" s="40"/>
      <c r="G51" s="40"/>
      <c r="H51" s="49"/>
      <c r="I51" s="111"/>
      <c r="J51" s="111"/>
      <c r="K51" s="42" t="s">
        <v>45</v>
      </c>
      <c r="L51" s="130"/>
      <c r="M51" s="64"/>
      <c r="N51" s="108"/>
      <c r="O51" s="108"/>
      <c r="P51" s="100"/>
      <c r="Q51" s="100"/>
      <c r="R51" s="100"/>
    </row>
    <row r="52" spans="1:18" ht="12" customHeight="1" thickBot="1">
      <c r="A52" s="175">
        <v>7</v>
      </c>
      <c r="B52" s="176" t="str">
        <f>VLOOKUP(A52,'пр.взв.'!B5:E76,2,FALSE)</f>
        <v>Филиппов Алексей Николаевич</v>
      </c>
      <c r="C52" s="176" t="str">
        <f>VLOOKUP(B52,'пр.взв.'!C5:F76,2,FALSE)</f>
        <v>22.02.84 мс</v>
      </c>
      <c r="D52" s="176" t="str">
        <f>VLOOKUP(C52,'пр.взв.'!D5:G76,2,FALSE)</f>
        <v>ПФО Н.Новгород  Д</v>
      </c>
      <c r="E52" s="110"/>
      <c r="F52" s="110"/>
      <c r="G52" s="44"/>
      <c r="H52" s="44"/>
      <c r="I52" s="45"/>
      <c r="J52" s="46"/>
      <c r="K52" s="43" t="s">
        <v>311</v>
      </c>
      <c r="L52" s="112"/>
      <c r="M52" s="112"/>
      <c r="N52" s="100"/>
      <c r="O52" s="100"/>
      <c r="P52" s="100"/>
      <c r="Q52" s="100"/>
      <c r="R52" s="100"/>
    </row>
    <row r="53" spans="1:18" ht="12" customHeight="1">
      <c r="A53" s="169"/>
      <c r="B53" s="177"/>
      <c r="C53" s="177"/>
      <c r="D53" s="177"/>
      <c r="E53" s="42" t="s">
        <v>37</v>
      </c>
      <c r="F53" s="40"/>
      <c r="G53" s="48"/>
      <c r="H53" s="49"/>
      <c r="I53" s="50"/>
      <c r="J53" s="51"/>
      <c r="K53" s="64"/>
      <c r="L53" s="112"/>
      <c r="M53" s="112"/>
      <c r="N53" s="100"/>
      <c r="O53" s="100"/>
      <c r="P53" s="100"/>
      <c r="Q53" s="100"/>
      <c r="R53" s="100"/>
    </row>
    <row r="54" spans="1:18" ht="12" customHeight="1" thickBot="1">
      <c r="A54" s="169">
        <v>39</v>
      </c>
      <c r="B54" s="180" t="str">
        <f>VLOOKUP(A54,'пр.взв.'!B23:C150,2,FALSE)</f>
        <v>Неелов Алексей Николаевич</v>
      </c>
      <c r="C54" s="180" t="str">
        <f>VLOOKUP(B54,'пр.взв.'!C23:D150,2,FALSE)</f>
        <v>07.09.85 мс</v>
      </c>
      <c r="D54" s="180" t="str">
        <f>VLOOKUP(C54,'пр.взв.'!D23:E150,2,FALSE)</f>
        <v>УФО Свердловская В.Пышма ПР</v>
      </c>
      <c r="E54" s="43" t="s">
        <v>312</v>
      </c>
      <c r="F54" s="54"/>
      <c r="G54" s="40"/>
      <c r="H54" s="55"/>
      <c r="I54" s="52"/>
      <c r="J54" s="50"/>
      <c r="K54" s="121"/>
      <c r="L54" s="110"/>
      <c r="M54" s="110"/>
      <c r="N54" s="97"/>
      <c r="O54" s="97"/>
      <c r="P54" s="97"/>
      <c r="Q54" s="97"/>
      <c r="R54" s="97"/>
    </row>
    <row r="55" spans="1:18" ht="12" customHeight="1" thickBot="1">
      <c r="A55" s="170"/>
      <c r="B55" s="177"/>
      <c r="C55" s="177"/>
      <c r="D55" s="177"/>
      <c r="E55" s="40"/>
      <c r="F55" s="41"/>
      <c r="G55" s="42" t="s">
        <v>37</v>
      </c>
      <c r="H55" s="51"/>
      <c r="I55" s="50"/>
      <c r="J55" s="52"/>
      <c r="K55" s="64"/>
      <c r="L55" s="112"/>
      <c r="M55" s="112"/>
      <c r="N55" s="100"/>
      <c r="O55" s="100"/>
      <c r="P55" s="100"/>
      <c r="Q55" s="100"/>
      <c r="R55" s="100"/>
    </row>
    <row r="56" spans="1:18" ht="12" customHeight="1" thickBot="1">
      <c r="A56" s="175">
        <v>23</v>
      </c>
      <c r="B56" s="176" t="str">
        <f>VLOOKUP(A56,'пр.взв.'!B25:C152,2,FALSE)</f>
        <v>Адамов Юсуф Руслани</v>
      </c>
      <c r="C56" s="176" t="str">
        <f>VLOOKUP(B56,'пр.взв.'!C25:D152,2,FALSE)</f>
        <v>13.08.82 мс</v>
      </c>
      <c r="D56" s="176" t="str">
        <f>VLOOKUP(C56,'пр.взв.'!D25:E152,2,FALSE)</f>
        <v>ПФО Самарская Д</v>
      </c>
      <c r="E56" s="110"/>
      <c r="F56" s="40"/>
      <c r="G56" s="43" t="s">
        <v>313</v>
      </c>
      <c r="H56" s="57"/>
      <c r="I56" s="51"/>
      <c r="J56" s="52"/>
      <c r="K56" s="64"/>
      <c r="L56" s="112"/>
      <c r="M56" s="112"/>
      <c r="N56" s="100"/>
      <c r="O56" s="100"/>
      <c r="P56" s="100"/>
      <c r="Q56" s="100"/>
      <c r="R56" s="100"/>
    </row>
    <row r="57" spans="1:18" ht="12" customHeight="1">
      <c r="A57" s="169"/>
      <c r="B57" s="177"/>
      <c r="C57" s="177"/>
      <c r="D57" s="177"/>
      <c r="E57" s="42" t="s">
        <v>53</v>
      </c>
      <c r="F57" s="56"/>
      <c r="G57" s="40"/>
      <c r="H57" s="58"/>
      <c r="I57" s="52"/>
      <c r="J57" s="51"/>
      <c r="K57" s="64"/>
      <c r="L57" s="112"/>
      <c r="M57" s="112"/>
      <c r="N57" s="100"/>
      <c r="O57" s="100"/>
      <c r="P57" s="100"/>
      <c r="Q57" s="100"/>
      <c r="R57" s="100"/>
    </row>
    <row r="58" spans="1:18" ht="12" customHeight="1" thickBot="1">
      <c r="A58" s="169">
        <v>55</v>
      </c>
      <c r="B58" s="178" t="e">
        <f>VLOOKUP(A58,'пр.взв.'!B27:C154,2,FALSE)</f>
        <v>#N/A</v>
      </c>
      <c r="C58" s="178" t="e">
        <f>VLOOKUP(B58,'пр.взв.'!C27:D154,2,FALSE)</f>
        <v>#N/A</v>
      </c>
      <c r="D58" s="178" t="e">
        <f>VLOOKUP(C58,'пр.взв.'!D27:E154,2,FALSE)</f>
        <v>#N/A</v>
      </c>
      <c r="E58" s="43"/>
      <c r="F58" s="40"/>
      <c r="G58" s="40"/>
      <c r="H58" s="59"/>
      <c r="I58" s="52"/>
      <c r="J58" s="50"/>
      <c r="K58" s="121"/>
      <c r="L58" s="110"/>
      <c r="M58" s="110"/>
      <c r="N58" s="97"/>
      <c r="O58" s="97"/>
      <c r="P58" s="97"/>
      <c r="Q58" s="97"/>
      <c r="R58" s="97"/>
    </row>
    <row r="59" spans="1:18" ht="12" customHeight="1" thickBot="1">
      <c r="A59" s="170"/>
      <c r="B59" s="179"/>
      <c r="C59" s="179"/>
      <c r="D59" s="179"/>
      <c r="E59" s="40"/>
      <c r="F59" s="40"/>
      <c r="G59" s="41"/>
      <c r="H59" s="52"/>
      <c r="I59" s="42" t="s">
        <v>45</v>
      </c>
      <c r="J59" s="62"/>
      <c r="K59" s="64"/>
      <c r="L59" s="112"/>
      <c r="M59" s="112"/>
      <c r="N59" s="100"/>
      <c r="O59" s="100"/>
      <c r="P59" s="100"/>
      <c r="Q59" s="100"/>
      <c r="R59" s="100"/>
    </row>
    <row r="60" spans="1:18" ht="12" customHeight="1" thickBot="1">
      <c r="A60" s="175">
        <v>15</v>
      </c>
      <c r="B60" s="176" t="str">
        <f>VLOOKUP(A60,'пр.взв.'!B29:C156,2,FALSE)</f>
        <v>Копалиани Ерекле Юрьевич</v>
      </c>
      <c r="C60" s="176" t="str">
        <f>VLOOKUP(B60,'пр.взв.'!C29:D156,2,FALSE)</f>
        <v>05.05.85 мс</v>
      </c>
      <c r="D60" s="176" t="str">
        <f>VLOOKUP(C60,'пр.взв.'!D29:E156,2,FALSE)</f>
        <v>ЦФО Курская ВС</v>
      </c>
      <c r="E60" s="110"/>
      <c r="F60" s="110"/>
      <c r="G60" s="40"/>
      <c r="H60" s="50"/>
      <c r="I60" s="43" t="s">
        <v>310</v>
      </c>
      <c r="J60" s="52"/>
      <c r="K60" s="112"/>
      <c r="L60" s="112"/>
      <c r="M60" s="112"/>
      <c r="N60" s="100"/>
      <c r="O60" s="100"/>
      <c r="P60" s="100"/>
      <c r="Q60" s="100"/>
      <c r="R60" s="100"/>
    </row>
    <row r="61" spans="1:18" ht="12" customHeight="1">
      <c r="A61" s="169"/>
      <c r="B61" s="177"/>
      <c r="C61" s="177"/>
      <c r="D61" s="177"/>
      <c r="E61" s="42" t="s">
        <v>45</v>
      </c>
      <c r="F61" s="40"/>
      <c r="G61" s="40"/>
      <c r="H61" s="60"/>
      <c r="I61" s="111"/>
      <c r="J61" s="112"/>
      <c r="K61" s="112"/>
      <c r="L61" s="112"/>
      <c r="M61" s="112"/>
      <c r="N61" s="100"/>
      <c r="O61" s="100"/>
      <c r="P61" s="100"/>
      <c r="Q61" s="100"/>
      <c r="R61" s="100"/>
    </row>
    <row r="62" spans="1:18" ht="12" customHeight="1" thickBot="1">
      <c r="A62" s="169">
        <v>47</v>
      </c>
      <c r="B62" s="178" t="e">
        <f>VLOOKUP(A62,'пр.взв.'!B31:C158,2,FALSE)</f>
        <v>#N/A</v>
      </c>
      <c r="C62" s="178" t="e">
        <f>VLOOKUP(B62,'пр.взв.'!C31:D158,2,FALSE)</f>
        <v>#N/A</v>
      </c>
      <c r="D62" s="178" t="e">
        <f>VLOOKUP(C62,'пр.взв.'!D31:E158,2,FALSE)</f>
        <v>#N/A</v>
      </c>
      <c r="E62" s="43"/>
      <c r="F62" s="54"/>
      <c r="G62" s="40"/>
      <c r="H62" s="59"/>
      <c r="I62" s="114"/>
      <c r="J62" s="110"/>
      <c r="K62" s="110"/>
      <c r="L62" s="110"/>
      <c r="M62" s="110"/>
      <c r="N62" s="97"/>
      <c r="O62" s="97"/>
      <c r="P62" s="97"/>
      <c r="Q62" s="97"/>
      <c r="R62" s="97"/>
    </row>
    <row r="63" spans="1:18" ht="12" customHeight="1" thickBot="1">
      <c r="A63" s="170"/>
      <c r="B63" s="179"/>
      <c r="C63" s="179"/>
      <c r="D63" s="179"/>
      <c r="E63" s="40"/>
      <c r="F63" s="41"/>
      <c r="G63" s="42" t="s">
        <v>45</v>
      </c>
      <c r="H63" s="61"/>
      <c r="I63" s="111"/>
      <c r="J63" s="112"/>
      <c r="K63" s="112"/>
      <c r="L63" s="112"/>
      <c r="M63" s="112"/>
      <c r="N63" s="100"/>
      <c r="O63" s="100"/>
      <c r="P63" s="100"/>
      <c r="Q63" s="100"/>
      <c r="R63" s="100"/>
    </row>
    <row r="64" spans="1:18" ht="12" customHeight="1" thickBot="1">
      <c r="A64" s="175">
        <v>31</v>
      </c>
      <c r="B64" s="176" t="str">
        <f>VLOOKUP(A64,'пр.взв.'!B33:C160,2,FALSE)</f>
        <v>Дзалаев Юрий Николаевич</v>
      </c>
      <c r="C64" s="176" t="str">
        <f>VLOOKUP(B64,'пр.взв.'!C33:D160,2,FALSE)</f>
        <v>30.03.83 мс</v>
      </c>
      <c r="D64" s="176" t="str">
        <f>VLOOKUP(C64,'пр.взв.'!D33:E160,2,FALSE)</f>
        <v>ЦФО Московская Димитров Д</v>
      </c>
      <c r="E64" s="110"/>
      <c r="F64" s="40"/>
      <c r="G64" s="43" t="s">
        <v>310</v>
      </c>
      <c r="H64" s="55"/>
      <c r="I64" s="114"/>
      <c r="J64" s="110"/>
      <c r="K64" s="110"/>
      <c r="L64" s="110"/>
      <c r="M64" s="110"/>
      <c r="N64" s="97"/>
      <c r="O64" s="97"/>
      <c r="P64" s="97"/>
      <c r="Q64" s="97"/>
      <c r="R64" s="97"/>
    </row>
    <row r="65" spans="1:18" ht="12" customHeight="1">
      <c r="A65" s="169"/>
      <c r="B65" s="177"/>
      <c r="C65" s="177"/>
      <c r="D65" s="177"/>
      <c r="E65" s="42" t="s">
        <v>61</v>
      </c>
      <c r="F65" s="56"/>
      <c r="G65" s="40"/>
      <c r="H65" s="49"/>
      <c r="I65" s="111"/>
      <c r="J65" s="112"/>
      <c r="K65" s="112"/>
      <c r="L65" s="112"/>
      <c r="M65" s="112"/>
      <c r="N65" s="100"/>
      <c r="O65" s="100"/>
      <c r="P65" s="100"/>
      <c r="Q65" s="100"/>
      <c r="R65" s="100"/>
    </row>
    <row r="66" spans="1:18" ht="12" customHeight="1" thickBot="1">
      <c r="A66" s="169">
        <v>63</v>
      </c>
      <c r="B66" s="171" t="e">
        <f>VLOOKUP(A66,'пр.взв.'!B5:C132,2,FALSE)</f>
        <v>#N/A</v>
      </c>
      <c r="C66" s="171" t="e">
        <f>VLOOKUP('пр.хода А'!A66,'пр.взв.'!B19:E146,3,FALSE)</f>
        <v>#N/A</v>
      </c>
      <c r="D66" s="171" t="e">
        <f>VLOOKUP(A66,'пр.взв.'!B35:E162,4,FALSE)</f>
        <v>#N/A</v>
      </c>
      <c r="E66" s="43"/>
      <c r="F66" s="40"/>
      <c r="G66" s="40"/>
      <c r="H66" s="28" t="str">
        <f>HYPERLINK('[1]реквизиты'!$A$20)</f>
        <v>Гл. судья, судья МК</v>
      </c>
      <c r="I66" s="33"/>
      <c r="J66" s="33"/>
      <c r="K66" s="33"/>
      <c r="L66" s="108"/>
      <c r="M66" s="107"/>
      <c r="N66" s="107"/>
      <c r="O66" s="107"/>
      <c r="P66" s="100"/>
      <c r="Q66" s="29" t="str">
        <f>HYPERLINK('[1]реквизиты'!$G$20)</f>
        <v>В.Т. Перчик</v>
      </c>
      <c r="R66" s="100"/>
    </row>
    <row r="67" spans="1:18" ht="12" customHeight="1" thickBot="1">
      <c r="A67" s="170"/>
      <c r="B67" s="172"/>
      <c r="C67" s="172"/>
      <c r="D67" s="172"/>
      <c r="E67" s="40"/>
      <c r="F67" s="40"/>
      <c r="G67" s="40"/>
      <c r="H67" s="49"/>
      <c r="I67" s="111"/>
      <c r="J67" s="112"/>
      <c r="K67" s="112"/>
      <c r="L67" s="111"/>
      <c r="M67" s="112"/>
      <c r="N67" s="100"/>
      <c r="O67" s="100"/>
      <c r="P67" s="31" t="str">
        <f>HYPERLINK('[1]реквизиты'!$G$21)</f>
        <v>/г.Краснокамск/</v>
      </c>
      <c r="Q67" s="97"/>
      <c r="R67" s="97"/>
    </row>
    <row r="68" spans="1:18" ht="9" customHeight="1">
      <c r="A68" s="97"/>
      <c r="B68" s="97"/>
      <c r="C68" s="97"/>
      <c r="D68" s="97"/>
      <c r="E68" s="110"/>
      <c r="F68" s="97"/>
      <c r="G68" s="97"/>
      <c r="H68" s="97"/>
      <c r="I68" s="97"/>
      <c r="J68" s="97"/>
      <c r="K68" s="97"/>
      <c r="L68" s="97"/>
      <c r="M68" s="124"/>
      <c r="N68" s="124"/>
      <c r="O68" s="124"/>
      <c r="P68" s="97"/>
      <c r="Q68" s="97"/>
      <c r="R68" s="97"/>
    </row>
    <row r="69" spans="1:18" ht="12.75">
      <c r="A69" s="97"/>
      <c r="B69" s="97"/>
      <c r="C69" s="97"/>
      <c r="D69" s="97"/>
      <c r="E69" s="110"/>
      <c r="F69" s="97"/>
      <c r="G69" s="97"/>
      <c r="H69" s="30" t="str">
        <f>HYPERLINK('[1]реквизиты'!$A$22)</f>
        <v>Гл. секретарь, судья МК</v>
      </c>
      <c r="I69" s="33"/>
      <c r="J69" s="33"/>
      <c r="K69" s="33"/>
      <c r="L69" s="100"/>
      <c r="M69" s="107"/>
      <c r="N69" s="107"/>
      <c r="O69" s="107"/>
      <c r="P69" s="100"/>
      <c r="Q69" s="29" t="str">
        <f>HYPERLINK('[1]реквизиты'!$G$22)</f>
        <v>Р.М. Закиров</v>
      </c>
      <c r="R69" s="100"/>
    </row>
    <row r="70" spans="1:18" ht="12.75">
      <c r="A70" s="100"/>
      <c r="B70" s="100"/>
      <c r="C70" s="100"/>
      <c r="D70" s="100"/>
      <c r="E70" s="112"/>
      <c r="F70" s="100"/>
      <c r="G70" s="100"/>
      <c r="H70" s="100"/>
      <c r="I70" s="100"/>
      <c r="J70" s="100"/>
      <c r="K70" s="108"/>
      <c r="L70" s="100"/>
      <c r="M70" s="100"/>
      <c r="N70" s="100"/>
      <c r="O70" s="100"/>
      <c r="P70" s="32" t="str">
        <f>HYPERLINK('[1]реквизиты'!$G$23)</f>
        <v>/г.Пермь/</v>
      </c>
      <c r="Q70" s="97"/>
      <c r="R70" s="97"/>
    </row>
    <row r="71" spans="1:18" ht="12.75">
      <c r="A71" s="97"/>
      <c r="B71" s="97"/>
      <c r="C71" s="97"/>
      <c r="D71" s="97"/>
      <c r="E71" s="110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</row>
    <row r="72" spans="1:18" ht="12.75">
      <c r="A72" s="97"/>
      <c r="B72" s="97"/>
      <c r="C72" s="97"/>
      <c r="D72" s="97"/>
      <c r="E72" s="110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</row>
    <row r="73" spans="2:5" ht="12.75">
      <c r="B73" s="97"/>
      <c r="C73" s="97"/>
      <c r="D73" s="97"/>
      <c r="E73" s="25"/>
    </row>
    <row r="74" spans="2:5" ht="12.75">
      <c r="B74" s="97"/>
      <c r="C74" s="97"/>
      <c r="D74" s="97"/>
      <c r="E74" s="25"/>
    </row>
    <row r="75" ht="12.75">
      <c r="E75" s="25"/>
    </row>
    <row r="76" ht="12.75">
      <c r="E76" s="25"/>
    </row>
    <row r="77" ht="12.75">
      <c r="E77" s="25"/>
    </row>
    <row r="78" ht="12.75">
      <c r="E78" s="25"/>
    </row>
    <row r="79" ht="12.75">
      <c r="E79" s="25"/>
    </row>
  </sheetData>
  <mergeCells count="135">
    <mergeCell ref="O41:Q41"/>
    <mergeCell ref="N39:R40"/>
    <mergeCell ref="D1:N1"/>
    <mergeCell ref="P2:R3"/>
    <mergeCell ref="N25:R26"/>
    <mergeCell ref="Q5:R6"/>
    <mergeCell ref="D7:D8"/>
    <mergeCell ref="D9:D10"/>
    <mergeCell ref="D11:D12"/>
    <mergeCell ref="D13:D14"/>
    <mergeCell ref="D15:D16"/>
    <mergeCell ref="A5:A6"/>
    <mergeCell ref="B5:B6"/>
    <mergeCell ref="C5:C6"/>
    <mergeCell ref="D3:D4"/>
    <mergeCell ref="D5:D6"/>
    <mergeCell ref="B3:B4"/>
    <mergeCell ref="C3:C4"/>
    <mergeCell ref="A3:A4"/>
    <mergeCell ref="A7:A8"/>
    <mergeCell ref="B7:B8"/>
    <mergeCell ref="C7:C8"/>
    <mergeCell ref="A9:A10"/>
    <mergeCell ref="B9:B10"/>
    <mergeCell ref="C9:C10"/>
    <mergeCell ref="A11:A12"/>
    <mergeCell ref="B11:B12"/>
    <mergeCell ref="C11:C12"/>
    <mergeCell ref="A13:A14"/>
    <mergeCell ref="B13:B14"/>
    <mergeCell ref="C13:C14"/>
    <mergeCell ref="A15:A16"/>
    <mergeCell ref="B15:B16"/>
    <mergeCell ref="C15:C16"/>
    <mergeCell ref="A17:A18"/>
    <mergeCell ref="B17:B18"/>
    <mergeCell ref="C17:C18"/>
    <mergeCell ref="A19:A20"/>
    <mergeCell ref="B19:B20"/>
    <mergeCell ref="C19:C20"/>
    <mergeCell ref="A21:A22"/>
    <mergeCell ref="B21:B22"/>
    <mergeCell ref="C21:C22"/>
    <mergeCell ref="A33:A34"/>
    <mergeCell ref="B33:B34"/>
    <mergeCell ref="C33:C34"/>
    <mergeCell ref="A27:A28"/>
    <mergeCell ref="B27:B28"/>
    <mergeCell ref="C27:C28"/>
    <mergeCell ref="A29:A30"/>
    <mergeCell ref="B29:B30"/>
    <mergeCell ref="C29:C30"/>
    <mergeCell ref="A31:A32"/>
    <mergeCell ref="B31:B32"/>
    <mergeCell ref="C31:C32"/>
    <mergeCell ref="A23:A24"/>
    <mergeCell ref="B23:B24"/>
    <mergeCell ref="C23:C24"/>
    <mergeCell ref="A25:A26"/>
    <mergeCell ref="B25:B26"/>
    <mergeCell ref="C25:C26"/>
    <mergeCell ref="D19:D20"/>
    <mergeCell ref="D21:D22"/>
    <mergeCell ref="D23:D24"/>
    <mergeCell ref="D25:D26"/>
    <mergeCell ref="E2:N2"/>
    <mergeCell ref="A36:A37"/>
    <mergeCell ref="B36:B37"/>
    <mergeCell ref="C36:C37"/>
    <mergeCell ref="D36:D37"/>
    <mergeCell ref="D27:D28"/>
    <mergeCell ref="D29:D30"/>
    <mergeCell ref="D31:D32"/>
    <mergeCell ref="D17:D18"/>
    <mergeCell ref="D33:D34"/>
    <mergeCell ref="D38:D39"/>
    <mergeCell ref="A40:A41"/>
    <mergeCell ref="B40:B41"/>
    <mergeCell ref="C40:C41"/>
    <mergeCell ref="D40:D41"/>
    <mergeCell ref="A38:A39"/>
    <mergeCell ref="B38:B39"/>
    <mergeCell ref="C38:C39"/>
    <mergeCell ref="A42:A43"/>
    <mergeCell ref="B42:B43"/>
    <mergeCell ref="C42:C43"/>
    <mergeCell ref="D42:D43"/>
    <mergeCell ref="A44:A45"/>
    <mergeCell ref="B44:B45"/>
    <mergeCell ref="C44:C45"/>
    <mergeCell ref="D44:D45"/>
    <mergeCell ref="A46:A47"/>
    <mergeCell ref="B46:B47"/>
    <mergeCell ref="C46:C47"/>
    <mergeCell ref="D46:D47"/>
    <mergeCell ref="A48:A49"/>
    <mergeCell ref="B48:B49"/>
    <mergeCell ref="C48:C49"/>
    <mergeCell ref="D48:D49"/>
    <mergeCell ref="A50:A51"/>
    <mergeCell ref="B50:B51"/>
    <mergeCell ref="C50:C51"/>
    <mergeCell ref="D50:D51"/>
    <mergeCell ref="A52:A53"/>
    <mergeCell ref="B52:B53"/>
    <mergeCell ref="C52:C53"/>
    <mergeCell ref="D52:D53"/>
    <mergeCell ref="A54:A55"/>
    <mergeCell ref="B54:B55"/>
    <mergeCell ref="C54:C55"/>
    <mergeCell ref="D54:D55"/>
    <mergeCell ref="A56:A57"/>
    <mergeCell ref="B56:B57"/>
    <mergeCell ref="C56:C57"/>
    <mergeCell ref="D56:D57"/>
    <mergeCell ref="A58:A59"/>
    <mergeCell ref="B58:B59"/>
    <mergeCell ref="C58:C59"/>
    <mergeCell ref="D58:D59"/>
    <mergeCell ref="A60:A61"/>
    <mergeCell ref="B60:B61"/>
    <mergeCell ref="C60:C61"/>
    <mergeCell ref="D60:D61"/>
    <mergeCell ref="A62:A63"/>
    <mergeCell ref="B62:B63"/>
    <mergeCell ref="C62:C63"/>
    <mergeCell ref="D62:D63"/>
    <mergeCell ref="A64:A65"/>
    <mergeCell ref="B64:B65"/>
    <mergeCell ref="C64:C65"/>
    <mergeCell ref="D64:D65"/>
    <mergeCell ref="A66:A67"/>
    <mergeCell ref="B66:B67"/>
    <mergeCell ref="C66:C67"/>
    <mergeCell ref="D66:D67"/>
  </mergeCells>
  <printOptions horizontalCentered="1" verticalCentered="1"/>
  <pageMargins left="0" right="0" top="0" bottom="0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Натали</cp:lastModifiedBy>
  <cp:lastPrinted>2008-03-16T13:29:01Z</cp:lastPrinted>
  <dcterms:created xsi:type="dcterms:W3CDTF">1996-10-08T23:32:33Z</dcterms:created>
  <dcterms:modified xsi:type="dcterms:W3CDTF">2008-03-16T14:29:09Z</dcterms:modified>
  <cp:category/>
  <cp:version/>
  <cp:contentType/>
  <cp:contentStatus/>
</cp:coreProperties>
</file>