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. хода" sheetId="1" r:id="rId1"/>
    <sheet name="пр.взвешивания" sheetId="2" r:id="rId2"/>
  </sheets>
  <externalReferences>
    <externalReference r:id="rId5"/>
    <externalReference r:id="rId6"/>
    <externalReference r:id="rId7"/>
    <externalReference r:id="rId8"/>
  </externalReferences>
  <definedNames>
    <definedName name="ВК63кг">'[1]63кг:78кг'!$B$1:$F$502</definedName>
  </definedNames>
  <calcPr fullCalcOnLoad="1"/>
</workbook>
</file>

<file path=xl/sharedStrings.xml><?xml version="1.0" encoding="utf-8"?>
<sst xmlns="http://schemas.openxmlformats.org/spreadsheetml/2006/main" count="110" uniqueCount="51">
  <si>
    <t>ВСЕРОССИЙСКАЯ ФЕДЕРАЦИЯ САМБО</t>
  </si>
  <si>
    <t xml:space="preserve">ПРОТОКОЛ ХОДА СОРЕВНОВАНИЙ       </t>
  </si>
  <si>
    <r>
      <t>ХХХХ Традиционные всероссийские соревнования по самбо среди юношей, посвящённые памяти Героя Советского Союза Даниила Одинцова</t>
    </r>
    <r>
      <rPr>
        <b/>
        <i/>
        <sz val="10"/>
        <color indexed="8"/>
        <rFont val="a_AvanteTckNr"/>
        <family val="2"/>
      </rPr>
      <t xml:space="preserve"> </t>
    </r>
  </si>
  <si>
    <t>10-11 октября 2015 года по адресу:г.Севастополь, ул.Костомаровская,3.</t>
  </si>
  <si>
    <t>А</t>
  </si>
  <si>
    <t>№ п/ж</t>
  </si>
  <si>
    <t>Ф.И.О.</t>
  </si>
  <si>
    <t>Д. р., разряд</t>
  </si>
  <si>
    <t>Округ, субъект, город, ведомство</t>
  </si>
  <si>
    <t>круги</t>
  </si>
  <si>
    <t>очки</t>
  </si>
  <si>
    <t>место</t>
  </si>
  <si>
    <t>Дата рожд., разряд</t>
  </si>
  <si>
    <t>№ карточки</t>
  </si>
  <si>
    <t>Тренер</t>
  </si>
  <si>
    <t>Лисейцев Евгений</t>
  </si>
  <si>
    <t>03.02.2004</t>
  </si>
  <si>
    <t>Севастополь</t>
  </si>
  <si>
    <t>Белозёров В.Т.</t>
  </si>
  <si>
    <t>Узун Фёдор</t>
  </si>
  <si>
    <t>29.12.2004</t>
  </si>
  <si>
    <t>Протопопов В.В.,  Дорофеев В.В.</t>
  </si>
  <si>
    <t>Ворфоломеев Игорь</t>
  </si>
  <si>
    <t>26.09.2004</t>
  </si>
  <si>
    <t>Глебов П.В.</t>
  </si>
  <si>
    <t>Приходько Кирилл</t>
  </si>
  <si>
    <t>09.08.2004</t>
  </si>
  <si>
    <t>Б</t>
  </si>
  <si>
    <t>5-6</t>
  </si>
  <si>
    <t>Воеводкин Глеб</t>
  </si>
  <si>
    <t>03.11.2004</t>
  </si>
  <si>
    <t>Ялта</t>
  </si>
  <si>
    <t>Иванов Г.Б.</t>
  </si>
  <si>
    <t>Шалыгин Нестор</t>
  </si>
  <si>
    <t>Феодосия</t>
  </si>
  <si>
    <t>Смыкун О.А.</t>
  </si>
  <si>
    <t>7-8</t>
  </si>
  <si>
    <t>Гордынчук Владимир</t>
  </si>
  <si>
    <t>04.04.2005</t>
  </si>
  <si>
    <t>Гордынчук Л.И.</t>
  </si>
  <si>
    <t>Щукин Андрей</t>
  </si>
  <si>
    <t>31.08.2004</t>
  </si>
  <si>
    <t>ПОЛУФИНАЛ</t>
  </si>
  <si>
    <t>ФИНАЛ</t>
  </si>
  <si>
    <t>Борков Е.А.</t>
  </si>
  <si>
    <t>/Москва/</t>
  </si>
  <si>
    <t>Задорожный Э.В.</t>
  </si>
  <si>
    <t>/Севастополь/</t>
  </si>
  <si>
    <t>Протокол взвешивания</t>
  </si>
  <si>
    <t>в.к. 34    кг</t>
  </si>
  <si>
    <t>№ п\п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</si>
</sst>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"/>
  </numFmts>
  <fonts count="18">
    <font>
      <sz val="10"/>
      <name val="Arial"/>
      <family val="2"/>
    </font>
    <font>
      <b/>
      <sz val="16"/>
      <color indexed="10"/>
      <name val="CyrillicOld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_AvanteTckNr"/>
      <family val="2"/>
    </font>
    <font>
      <b/>
      <i/>
      <sz val="10"/>
      <color indexed="8"/>
      <name val="a_AvanteTckNr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sz val="14"/>
      <color indexed="10"/>
      <name val="CyrillicOld"/>
      <family val="0"/>
    </font>
    <font>
      <b/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39">
    <xf numFmtId="164" fontId="0" fillId="0" borderId="0" xfId="0" applyAlignment="1">
      <alignment/>
    </xf>
    <xf numFmtId="164" fontId="1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Alignment="1">
      <alignment/>
    </xf>
    <xf numFmtId="164" fontId="2" fillId="0" borderId="0" xfId="20" applyNumberFormat="1" applyFont="1" applyFill="1" applyBorder="1" applyAlignment="1" applyProtection="1">
      <alignment vertical="center" wrapText="1"/>
      <protection/>
    </xf>
    <xf numFmtId="164" fontId="5" fillId="0" borderId="0" xfId="20" applyNumberFormat="1" applyFont="1" applyFill="1" applyBorder="1" applyAlignment="1" applyProtection="1">
      <alignment vertical="center" wrapText="1"/>
      <protection/>
    </xf>
    <xf numFmtId="164" fontId="6" fillId="2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>
      <alignment/>
    </xf>
    <xf numFmtId="164" fontId="2" fillId="0" borderId="0" xfId="0" applyNumberFormat="1" applyFont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164" fontId="9" fillId="3" borderId="1" xfId="20" applyNumberFormat="1" applyFont="1" applyFill="1" applyBorder="1" applyAlignment="1" applyProtection="1">
      <alignment horizontal="center" vertical="center"/>
      <protection/>
    </xf>
    <xf numFmtId="164" fontId="9" fillId="0" borderId="0" xfId="0" applyNumberFormat="1" applyFont="1" applyFill="1" applyBorder="1" applyAlignment="1">
      <alignment vertical="center"/>
    </xf>
    <xf numFmtId="164" fontId="10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textRotation="90" wrapText="1"/>
    </xf>
    <xf numFmtId="164" fontId="11" fillId="0" borderId="4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64" fontId="12" fillId="0" borderId="5" xfId="0" applyNumberFormat="1" applyFont="1" applyBorder="1" applyAlignment="1">
      <alignment horizontal="center" vertical="center" textRotation="90" wrapText="1"/>
    </xf>
    <xf numFmtId="164" fontId="11" fillId="0" borderId="7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64" fontId="13" fillId="0" borderId="10" xfId="20" applyNumberFormat="1" applyFont="1" applyFill="1" applyBorder="1" applyAlignment="1" applyProtection="1">
      <alignment horizontal="left" vertical="center" wrapText="1"/>
      <protection/>
    </xf>
    <xf numFmtId="164" fontId="13" fillId="0" borderId="11" xfId="20" applyNumberFormat="1" applyFont="1" applyFill="1" applyBorder="1" applyAlignment="1" applyProtection="1">
      <alignment horizontal="center" vertical="center" wrapText="1"/>
      <protection/>
    </xf>
    <xf numFmtId="164" fontId="0" fillId="0" borderId="12" xfId="20" applyNumberFormat="1" applyFont="1" applyFill="1" applyBorder="1" applyAlignment="1" applyProtection="1">
      <alignment horizontal="center" vertical="center" wrapText="1"/>
      <protection/>
    </xf>
    <xf numFmtId="164" fontId="0" fillId="0" borderId="13" xfId="20" applyNumberFormat="1" applyFont="1" applyFill="1" applyBorder="1" applyAlignment="1" applyProtection="1">
      <alignment horizontal="center" vertical="center" wrapText="1"/>
      <protection/>
    </xf>
    <xf numFmtId="164" fontId="10" fillId="4" borderId="12" xfId="0" applyNumberFormat="1" applyFont="1" applyFill="1" applyBorder="1" applyAlignment="1">
      <alignment horizontal="center"/>
    </xf>
    <xf numFmtId="164" fontId="10" fillId="0" borderId="5" xfId="20" applyNumberFormat="1" applyFont="1" applyFill="1" applyBorder="1" applyAlignment="1" applyProtection="1">
      <alignment horizontal="center"/>
      <protection/>
    </xf>
    <xf numFmtId="164" fontId="10" fillId="0" borderId="14" xfId="20" applyNumberFormat="1" applyFont="1" applyFill="1" applyBorder="1" applyAlignment="1" applyProtection="1">
      <alignment horizontal="center"/>
      <protection/>
    </xf>
    <xf numFmtId="164" fontId="10" fillId="0" borderId="15" xfId="20" applyNumberFormat="1" applyFont="1" applyFill="1" applyBorder="1" applyAlignment="1" applyProtection="1">
      <alignment horizontal="center"/>
      <protection/>
    </xf>
    <xf numFmtId="164" fontId="0" fillId="0" borderId="11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/>
    </xf>
    <xf numFmtId="165" fontId="13" fillId="0" borderId="18" xfId="0" applyNumberFormat="1" applyFont="1" applyBorder="1" applyAlignment="1">
      <alignment horizontal="left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64" fontId="13" fillId="0" borderId="19" xfId="0" applyNumberFormat="1" applyFont="1" applyBorder="1" applyAlignment="1">
      <alignment horizontal="center" vertical="center" wrapText="1"/>
    </xf>
    <xf numFmtId="164" fontId="13" fillId="0" borderId="20" xfId="0" applyNumberFormat="1" applyFont="1" applyBorder="1" applyAlignment="1">
      <alignment horizontal="center" vertical="center" wrapText="1"/>
    </xf>
    <xf numFmtId="165" fontId="13" fillId="0" borderId="18" xfId="0" applyNumberFormat="1" applyFont="1" applyBorder="1" applyAlignment="1">
      <alignment horizontal="center" vertical="center" wrapText="1"/>
    </xf>
    <xf numFmtId="164" fontId="0" fillId="4" borderId="21" xfId="0" applyNumberFormat="1" applyFont="1" applyFill="1" applyBorder="1" applyAlignment="1">
      <alignment horizontal="center"/>
    </xf>
    <xf numFmtId="164" fontId="0" fillId="0" borderId="22" xfId="20" applyNumberFormat="1" applyFont="1" applyFill="1" applyBorder="1" applyAlignment="1" applyProtection="1">
      <alignment horizontal="center"/>
      <protection/>
    </xf>
    <xf numFmtId="164" fontId="0" fillId="0" borderId="23" xfId="20" applyNumberFormat="1" applyFont="1" applyFill="1" applyBorder="1" applyAlignment="1" applyProtection="1">
      <alignment horizontal="center"/>
      <protection/>
    </xf>
    <xf numFmtId="164" fontId="0" fillId="0" borderId="24" xfId="20" applyNumberFormat="1" applyFont="1" applyFill="1" applyBorder="1" applyAlignment="1" applyProtection="1">
      <alignment horizontal="center"/>
      <protection/>
    </xf>
    <xf numFmtId="164" fontId="10" fillId="0" borderId="25" xfId="0" applyNumberFormat="1" applyFont="1" applyBorder="1" applyAlignment="1">
      <alignment horizontal="center" vertical="center" wrapText="1"/>
    </xf>
    <xf numFmtId="164" fontId="13" fillId="0" borderId="25" xfId="20" applyNumberFormat="1" applyFont="1" applyFill="1" applyBorder="1" applyAlignment="1" applyProtection="1">
      <alignment horizontal="left" vertical="center" wrapText="1"/>
      <protection/>
    </xf>
    <xf numFmtId="164" fontId="13" fillId="0" borderId="26" xfId="20" applyNumberFormat="1" applyFont="1" applyFill="1" applyBorder="1" applyAlignment="1" applyProtection="1">
      <alignment horizontal="center" vertical="center" wrapText="1"/>
      <protection/>
    </xf>
    <xf numFmtId="164" fontId="0" fillId="0" borderId="25" xfId="20" applyNumberFormat="1" applyFont="1" applyFill="1" applyBorder="1" applyAlignment="1" applyProtection="1">
      <alignment horizontal="center" vertical="center" wrapText="1"/>
      <protection/>
    </xf>
    <xf numFmtId="164" fontId="0" fillId="0" borderId="27" xfId="20" applyNumberFormat="1" applyFont="1" applyFill="1" applyBorder="1" applyAlignment="1" applyProtection="1">
      <alignment horizontal="center" vertical="center" wrapText="1"/>
      <protection/>
    </xf>
    <xf numFmtId="164" fontId="10" fillId="0" borderId="28" xfId="20" applyNumberFormat="1" applyFont="1" applyFill="1" applyBorder="1" applyAlignment="1" applyProtection="1">
      <alignment horizontal="center"/>
      <protection/>
    </xf>
    <xf numFmtId="164" fontId="10" fillId="4" borderId="29" xfId="0" applyNumberFormat="1" applyFont="1" applyFill="1" applyBorder="1" applyAlignment="1">
      <alignment horizontal="center"/>
    </xf>
    <xf numFmtId="164" fontId="10" fillId="0" borderId="0" xfId="20" applyNumberFormat="1" applyFont="1" applyFill="1" applyBorder="1" applyAlignment="1" applyProtection="1">
      <alignment horizontal="center"/>
      <protection/>
    </xf>
    <xf numFmtId="164" fontId="10" fillId="0" borderId="30" xfId="20" applyNumberFormat="1" applyFont="1" applyFill="1" applyBorder="1" applyAlignment="1" applyProtection="1">
      <alignment horizontal="center"/>
      <protection/>
    </xf>
    <xf numFmtId="164" fontId="0" fillId="0" borderId="26" xfId="0" applyNumberFormat="1" applyFont="1" applyBorder="1" applyAlignment="1">
      <alignment horizontal="center" vertical="center" wrapText="1"/>
    </xf>
    <xf numFmtId="164" fontId="10" fillId="0" borderId="27" xfId="0" applyNumberFormat="1" applyFont="1" applyBorder="1" applyAlignment="1">
      <alignment horizontal="center" vertical="center" wrapText="1"/>
    </xf>
    <xf numFmtId="164" fontId="0" fillId="0" borderId="31" xfId="20" applyNumberFormat="1" applyFont="1" applyFill="1" applyBorder="1" applyAlignment="1" applyProtection="1">
      <alignment horizontal="center"/>
      <protection/>
    </xf>
    <xf numFmtId="164" fontId="0" fillId="4" borderId="29" xfId="0" applyNumberFormat="1" applyFont="1" applyFill="1" applyBorder="1" applyAlignment="1">
      <alignment horizontal="center"/>
    </xf>
    <xf numFmtId="164" fontId="10" fillId="0" borderId="25" xfId="0" applyNumberFormat="1" applyFont="1" applyFill="1" applyBorder="1" applyAlignment="1">
      <alignment horizontal="center" vertical="center" wrapText="1"/>
    </xf>
    <xf numFmtId="164" fontId="0" fillId="0" borderId="32" xfId="20" applyNumberFormat="1" applyFont="1" applyFill="1" applyBorder="1" applyAlignment="1" applyProtection="1">
      <alignment horizontal="center" vertical="center" wrapText="1"/>
      <protection/>
    </xf>
    <xf numFmtId="164" fontId="0" fillId="0" borderId="33" xfId="20" applyNumberFormat="1" applyFont="1" applyFill="1" applyBorder="1" applyAlignment="1" applyProtection="1">
      <alignment horizontal="center" vertical="center" wrapText="1"/>
      <protection/>
    </xf>
    <xf numFmtId="164" fontId="10" fillId="0" borderId="32" xfId="20" applyNumberFormat="1" applyFont="1" applyFill="1" applyBorder="1" applyAlignment="1" applyProtection="1">
      <alignment horizontal="center"/>
      <protection/>
    </xf>
    <xf numFmtId="164" fontId="10" fillId="0" borderId="34" xfId="20" applyNumberFormat="1" applyFont="1" applyFill="1" applyBorder="1" applyAlignment="1" applyProtection="1">
      <alignment horizontal="center"/>
      <protection/>
    </xf>
    <xf numFmtId="164" fontId="10" fillId="4" borderId="35" xfId="0" applyNumberFormat="1" applyFont="1" applyFill="1" applyBorder="1" applyAlignment="1">
      <alignment horizontal="center"/>
    </xf>
    <xf numFmtId="164" fontId="10" fillId="0" borderId="36" xfId="20" applyNumberFormat="1" applyFont="1" applyFill="1" applyBorder="1" applyAlignment="1" applyProtection="1">
      <alignment horizontal="center"/>
      <protection/>
    </xf>
    <xf numFmtId="164" fontId="10" fillId="0" borderId="27" xfId="0" applyNumberFormat="1" applyFont="1" applyFill="1" applyBorder="1" applyAlignment="1">
      <alignment horizontal="center" vertical="center" wrapText="1"/>
    </xf>
    <xf numFmtId="164" fontId="0" fillId="4" borderId="0" xfId="0" applyNumberFormat="1" applyFont="1" applyFill="1" applyBorder="1" applyAlignment="1">
      <alignment horizontal="center"/>
    </xf>
    <xf numFmtId="164" fontId="10" fillId="0" borderId="37" xfId="0" applyNumberFormat="1" applyFont="1" applyFill="1" applyBorder="1" applyAlignment="1">
      <alignment horizontal="center" vertical="center" wrapText="1"/>
    </xf>
    <xf numFmtId="164" fontId="13" fillId="0" borderId="37" xfId="20" applyNumberFormat="1" applyFont="1" applyFill="1" applyBorder="1" applyAlignment="1" applyProtection="1">
      <alignment horizontal="left" vertical="center" wrapText="1"/>
      <protection/>
    </xf>
    <xf numFmtId="164" fontId="13" fillId="0" borderId="38" xfId="20" applyNumberFormat="1" applyFont="1" applyFill="1" applyBorder="1" applyAlignment="1" applyProtection="1">
      <alignment horizontal="center" vertical="center" wrapText="1"/>
      <protection/>
    </xf>
    <xf numFmtId="164" fontId="0" fillId="0" borderId="37" xfId="20" applyNumberFormat="1" applyFont="1" applyFill="1" applyBorder="1" applyAlignment="1" applyProtection="1">
      <alignment horizontal="center" vertical="center" wrapText="1"/>
      <protection/>
    </xf>
    <xf numFmtId="164" fontId="0" fillId="0" borderId="39" xfId="20" applyNumberFormat="1" applyFont="1" applyFill="1" applyBorder="1" applyAlignment="1" applyProtection="1">
      <alignment horizontal="center" vertical="center" wrapText="1"/>
      <protection/>
    </xf>
    <xf numFmtId="164" fontId="0" fillId="0" borderId="38" xfId="0" applyNumberFormat="1" applyFont="1" applyBorder="1" applyAlignment="1">
      <alignment horizontal="center" vertical="center" wrapText="1"/>
    </xf>
    <xf numFmtId="164" fontId="10" fillId="0" borderId="39" xfId="0" applyNumberFormat="1" applyFont="1" applyFill="1" applyBorder="1" applyAlignment="1">
      <alignment horizontal="center" vertical="center" wrapText="1"/>
    </xf>
    <xf numFmtId="164" fontId="0" fillId="0" borderId="40" xfId="20" applyNumberFormat="1" applyFont="1" applyFill="1" applyBorder="1" applyAlignment="1" applyProtection="1">
      <alignment horizontal="center"/>
      <protection/>
    </xf>
    <xf numFmtId="164" fontId="0" fillId="0" borderId="41" xfId="20" applyNumberFormat="1" applyFont="1" applyFill="1" applyBorder="1" applyAlignment="1" applyProtection="1">
      <alignment horizontal="center"/>
      <protection/>
    </xf>
    <xf numFmtId="164" fontId="0" fillId="0" borderId="42" xfId="20" applyNumberFormat="1" applyFont="1" applyFill="1" applyBorder="1" applyAlignment="1" applyProtection="1">
      <alignment horizontal="center"/>
      <protection/>
    </xf>
    <xf numFmtId="164" fontId="0" fillId="4" borderId="2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165" fontId="10" fillId="0" borderId="25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13" fillId="0" borderId="18" xfId="0" applyNumberFormat="1" applyFont="1" applyBorder="1" applyAlignment="1">
      <alignment horizontal="left" vertical="center" wrapText="1"/>
    </xf>
    <xf numFmtId="166" fontId="13" fillId="0" borderId="18" xfId="0" applyNumberFormat="1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164" fontId="10" fillId="0" borderId="7" xfId="20" applyNumberFormat="1" applyFont="1" applyFill="1" applyBorder="1" applyAlignment="1" applyProtection="1">
      <alignment horizontal="center"/>
      <protection/>
    </xf>
    <xf numFmtId="164" fontId="10" fillId="0" borderId="11" xfId="0" applyNumberFormat="1" applyFont="1" applyBorder="1" applyAlignment="1">
      <alignment horizontal="center" vertical="center" wrapText="1"/>
    </xf>
    <xf numFmtId="164" fontId="0" fillId="0" borderId="43" xfId="20" applyNumberFormat="1" applyFont="1" applyFill="1" applyBorder="1" applyAlignment="1" applyProtection="1">
      <alignment horizontal="center"/>
      <protection/>
    </xf>
    <xf numFmtId="164" fontId="10" fillId="0" borderId="44" xfId="20" applyNumberFormat="1" applyFont="1" applyFill="1" applyBorder="1" applyAlignment="1" applyProtection="1">
      <alignment horizontal="center"/>
      <protection/>
    </xf>
    <xf numFmtId="164" fontId="10" fillId="0" borderId="26" xfId="0" applyNumberFormat="1" applyFont="1" applyBorder="1" applyAlignment="1">
      <alignment horizontal="center" vertical="center" wrapText="1"/>
    </xf>
    <xf numFmtId="165" fontId="10" fillId="0" borderId="37" xfId="0" applyNumberFormat="1" applyFont="1" applyBorder="1" applyAlignment="1">
      <alignment horizontal="center" vertical="center" wrapText="1"/>
    </xf>
    <xf numFmtId="164" fontId="10" fillId="0" borderId="45" xfId="20" applyNumberFormat="1" applyFont="1" applyFill="1" applyBorder="1" applyAlignment="1" applyProtection="1">
      <alignment horizontal="center"/>
      <protection/>
    </xf>
    <xf numFmtId="164" fontId="10" fillId="0" borderId="26" xfId="0" applyNumberFormat="1" applyFont="1" applyFill="1" applyBorder="1" applyAlignment="1">
      <alignment horizontal="center" vertical="center" wrapText="1"/>
    </xf>
    <xf numFmtId="164" fontId="0" fillId="4" borderId="46" xfId="0" applyNumberFormat="1" applyFont="1" applyFill="1" applyBorder="1" applyAlignment="1">
      <alignment horizontal="center"/>
    </xf>
    <xf numFmtId="164" fontId="10" fillId="0" borderId="38" xfId="0" applyNumberFormat="1" applyFont="1" applyFill="1" applyBorder="1" applyAlignment="1">
      <alignment horizontal="center" vertical="center" wrapText="1"/>
    </xf>
    <xf numFmtId="164" fontId="0" fillId="4" borderId="47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4" fontId="11" fillId="0" borderId="13" xfId="0" applyNumberFormat="1" applyFont="1" applyBorder="1" applyAlignment="1">
      <alignment horizontal="center" vertical="center"/>
    </xf>
    <xf numFmtId="164" fontId="10" fillId="0" borderId="37" xfId="0" applyNumberFormat="1" applyFont="1" applyBorder="1" applyAlignment="1">
      <alignment horizontal="center" vertical="center" wrapText="1"/>
    </xf>
    <xf numFmtId="164" fontId="13" fillId="0" borderId="47" xfId="0" applyNumberFormat="1" applyFont="1" applyBorder="1" applyAlignment="1">
      <alignment horizontal="center" vertical="center"/>
    </xf>
    <xf numFmtId="164" fontId="13" fillId="0" borderId="35" xfId="0" applyNumberFormat="1" applyFont="1" applyBorder="1" applyAlignment="1">
      <alignment horizontal="center" vertical="center"/>
    </xf>
    <xf numFmtId="164" fontId="13" fillId="0" borderId="48" xfId="0" applyNumberFormat="1" applyFont="1" applyBorder="1" applyAlignment="1">
      <alignment horizontal="center" vertical="center"/>
    </xf>
    <xf numFmtId="164" fontId="5" fillId="0" borderId="0" xfId="20" applyNumberFormat="1" applyFont="1" applyFill="1" applyBorder="1" applyAlignment="1" applyProtection="1">
      <alignment horizontal="left"/>
      <protection/>
    </xf>
    <xf numFmtId="164" fontId="13" fillId="0" borderId="0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0" fillId="0" borderId="0" xfId="2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164" fontId="10" fillId="0" borderId="21" xfId="0" applyNumberFormat="1" applyFont="1" applyFill="1" applyBorder="1" applyAlignment="1">
      <alignment horizontal="center" vertical="center" wrapText="1"/>
    </xf>
    <xf numFmtId="164" fontId="13" fillId="0" borderId="21" xfId="20" applyNumberFormat="1" applyFont="1" applyFill="1" applyBorder="1" applyAlignment="1" applyProtection="1">
      <alignment horizontal="left" vertical="center" wrapText="1"/>
      <protection/>
    </xf>
    <xf numFmtId="164" fontId="13" fillId="0" borderId="49" xfId="20" applyNumberFormat="1" applyFont="1" applyFill="1" applyBorder="1" applyAlignment="1" applyProtection="1">
      <alignment horizontal="center" vertical="center" wrapText="1"/>
      <protection/>
    </xf>
    <xf numFmtId="164" fontId="0" fillId="0" borderId="28" xfId="20" applyNumberFormat="1" applyFont="1" applyFill="1" applyBorder="1" applyAlignment="1" applyProtection="1">
      <alignment horizontal="center" vertical="center" wrapText="1"/>
      <protection/>
    </xf>
    <xf numFmtId="164" fontId="0" fillId="0" borderId="46" xfId="20" applyNumberFormat="1" applyFont="1" applyFill="1" applyBorder="1" applyAlignment="1" applyProtection="1">
      <alignment horizontal="center" vertical="center" wrapText="1"/>
      <protection/>
    </xf>
    <xf numFmtId="164" fontId="13" fillId="0" borderId="5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/>
    </xf>
    <xf numFmtId="164" fontId="0" fillId="0" borderId="0" xfId="20" applyNumberFormat="1" applyFont="1" applyFill="1" applyBorder="1" applyAlignment="1" applyProtection="1">
      <alignment/>
      <protection/>
    </xf>
    <xf numFmtId="164" fontId="13" fillId="0" borderId="0" xfId="0" applyNumberFormat="1" applyFont="1" applyAlignment="1">
      <alignment/>
    </xf>
    <xf numFmtId="164" fontId="13" fillId="0" borderId="23" xfId="0" applyNumberFormat="1" applyFont="1" applyBorder="1" applyAlignment="1">
      <alignment horizontal="center" vertical="center"/>
    </xf>
    <xf numFmtId="164" fontId="13" fillId="0" borderId="51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0" fillId="0" borderId="0" xfId="20" applyNumberFormat="1" applyFont="1" applyFill="1" applyBorder="1" applyAlignment="1" applyProtection="1">
      <alignment horizontal="center" vertical="center" wrapText="1"/>
      <protection/>
    </xf>
    <xf numFmtId="164" fontId="6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10" fillId="0" borderId="0" xfId="0" applyFont="1" applyBorder="1" applyAlignment="1">
      <alignment horizontal="center" vertical="center" wrapText="1"/>
    </xf>
    <xf numFmtId="164" fontId="13" fillId="0" borderId="18" xfId="0" applyFont="1" applyBorder="1" applyAlignment="1">
      <alignment horizontal="center" vertical="center" wrapText="1"/>
    </xf>
    <xf numFmtId="164" fontId="15" fillId="0" borderId="18" xfId="0" applyFont="1" applyBorder="1" applyAlignment="1">
      <alignment horizontal="center" vertical="center" wrapText="1"/>
    </xf>
    <xf numFmtId="164" fontId="16" fillId="0" borderId="18" xfId="0" applyNumberFormat="1" applyFont="1" applyBorder="1" applyAlignment="1">
      <alignment horizontal="center" vertical="center" wrapText="1"/>
    </xf>
    <xf numFmtId="164" fontId="17" fillId="0" borderId="18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66675</xdr:rowOff>
    </xdr:from>
    <xdr:to>
      <xdr:col>1</xdr:col>
      <xdr:colOff>428625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66675"/>
          <a:ext cx="6572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1</xdr:col>
      <xdr:colOff>285750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6667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/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../../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9"/>
  <sheetViews>
    <sheetView workbookViewId="0" topLeftCell="A1">
      <selection activeCell="R27" sqref="R27"/>
    </sheetView>
  </sheetViews>
  <sheetFormatPr defaultColWidth="9.140625" defaultRowHeight="12.75"/>
  <cols>
    <col min="1" max="1" width="5.7109375" style="0" customWidth="1"/>
    <col min="2" max="2" width="19.28125" style="0" customWidth="1"/>
    <col min="4" max="4" width="7.7109375" style="0" customWidth="1"/>
    <col min="5" max="5" width="12.00390625" style="0" customWidth="1"/>
    <col min="6" max="11" width="5.7109375" style="0" customWidth="1"/>
    <col min="12" max="12" width="1.57421875" style="0" customWidth="1"/>
    <col min="13" max="13" width="4.28125" style="0" customWidth="1"/>
    <col min="14" max="14" width="16.00390625" style="0" customWidth="1"/>
    <col min="16" max="16" width="5.140625" style="0" customWidth="1"/>
    <col min="17" max="17" width="11.421875" style="0" customWidth="1"/>
    <col min="18" max="18" width="6.28125" style="0" customWidth="1"/>
    <col min="19" max="19" width="17.7109375" style="0" customWidth="1"/>
  </cols>
  <sheetData>
    <row r="1" spans="1:20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19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4"/>
      <c r="L2" s="3" t="str">
        <f>HYPERLINK('[2]реквизиты'!$L$7)</f>
        <v>ИТОГОВЫЙ ПРОТОКОЛ</v>
      </c>
      <c r="M2" s="3"/>
      <c r="N2" s="3"/>
      <c r="O2" s="3"/>
      <c r="P2" s="3"/>
      <c r="Q2" s="3"/>
      <c r="R2" s="3"/>
      <c r="S2" s="5"/>
      <c r="T2" s="2"/>
    </row>
    <row r="3" spans="1:20" ht="26.25" customHeight="1">
      <c r="A3" s="4"/>
      <c r="B3" s="6"/>
      <c r="C3" s="6"/>
      <c r="D3" s="7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6"/>
      <c r="Q3" s="6"/>
      <c r="R3" s="6"/>
      <c r="S3" s="6"/>
      <c r="T3" s="2"/>
    </row>
    <row r="4" spans="1:20" ht="24.7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1:20" ht="25.5" customHeight="1">
      <c r="A5" s="10" t="s">
        <v>4</v>
      </c>
      <c r="B5" s="4"/>
      <c r="C5" s="4"/>
      <c r="D5" s="10"/>
      <c r="E5" s="10"/>
      <c r="F5" s="4"/>
      <c r="G5" s="4"/>
      <c r="H5" s="11"/>
      <c r="I5" s="11"/>
      <c r="J5" s="11"/>
      <c r="K5" s="4"/>
      <c r="L5" s="4"/>
      <c r="M5" s="4"/>
      <c r="N5" s="4"/>
      <c r="O5" s="10"/>
      <c r="P5" s="4"/>
      <c r="Q5" s="4"/>
      <c r="R5" s="12" t="str">
        <f>'пр.взвешивания'!$G$3</f>
        <v>в.к. 34    кг</v>
      </c>
      <c r="S5" s="12"/>
      <c r="T5" s="13"/>
    </row>
    <row r="6" spans="1:20" ht="30" customHeight="1">
      <c r="A6" s="14" t="s">
        <v>5</v>
      </c>
      <c r="B6" s="14" t="s">
        <v>6</v>
      </c>
      <c r="C6" s="14" t="s">
        <v>7</v>
      </c>
      <c r="D6" s="15" t="s">
        <v>8</v>
      </c>
      <c r="E6" s="15"/>
      <c r="F6" s="16" t="s">
        <v>9</v>
      </c>
      <c r="G6" s="16"/>
      <c r="H6" s="16"/>
      <c r="I6" s="16"/>
      <c r="J6" s="14" t="s">
        <v>10</v>
      </c>
      <c r="K6" s="17" t="s">
        <v>11</v>
      </c>
      <c r="L6" s="2"/>
      <c r="M6" s="18" t="s">
        <v>11</v>
      </c>
      <c r="N6" s="19" t="s">
        <v>6</v>
      </c>
      <c r="O6" s="20" t="s">
        <v>12</v>
      </c>
      <c r="P6" s="21" t="s">
        <v>8</v>
      </c>
      <c r="Q6" s="21"/>
      <c r="R6" s="22" t="s">
        <v>13</v>
      </c>
      <c r="S6" s="23" t="s">
        <v>14</v>
      </c>
      <c r="T6" s="24"/>
    </row>
    <row r="7" spans="1:20" ht="19.5" customHeight="1">
      <c r="A7" s="14"/>
      <c r="B7" s="14"/>
      <c r="C7" s="14"/>
      <c r="D7" s="15"/>
      <c r="E7" s="15"/>
      <c r="F7" s="25">
        <v>1</v>
      </c>
      <c r="G7" s="26">
        <v>2</v>
      </c>
      <c r="H7" s="26">
        <v>3</v>
      </c>
      <c r="I7" s="27">
        <v>4</v>
      </c>
      <c r="J7" s="14"/>
      <c r="K7" s="17"/>
      <c r="L7" s="2"/>
      <c r="M7" s="18"/>
      <c r="N7" s="19"/>
      <c r="O7" s="20"/>
      <c r="P7" s="21"/>
      <c r="Q7" s="21"/>
      <c r="R7" s="22"/>
      <c r="S7" s="23"/>
      <c r="T7" s="2"/>
    </row>
    <row r="8" spans="1:20" ht="13.5" customHeight="1">
      <c r="A8" s="28">
        <v>1</v>
      </c>
      <c r="B8" s="29" t="str">
        <f>VLOOKUP(A8,'пр.взвешивания'!B6:H27,2,FALSE)</f>
        <v>Шалыгин Нестор</v>
      </c>
      <c r="C8" s="30">
        <f>VLOOKUP(A8,'пр.взвешивания'!B6:H27,3,FALSE)</f>
        <v>38479</v>
      </c>
      <c r="D8" s="31" t="str">
        <f>VLOOKUP(A8,'пр.взвешивания'!B6:H27,4,FALSE)</f>
        <v>Феодосия</v>
      </c>
      <c r="E8" s="32">
        <f>VLOOKUP(A8,'пр.взвешивания'!B6:H29,5,FALSE)</f>
        <v>0</v>
      </c>
      <c r="F8" s="33"/>
      <c r="G8" s="34">
        <v>4</v>
      </c>
      <c r="H8" s="35">
        <v>0</v>
      </c>
      <c r="I8" s="36">
        <v>3</v>
      </c>
      <c r="J8" s="37">
        <f>SUM(F8:I8)</f>
        <v>7</v>
      </c>
      <c r="K8" s="38">
        <v>3</v>
      </c>
      <c r="L8" s="39"/>
      <c r="M8" s="28">
        <v>1</v>
      </c>
      <c r="N8" s="40" t="s">
        <v>15</v>
      </c>
      <c r="O8" s="41" t="s">
        <v>16</v>
      </c>
      <c r="P8" s="42" t="s">
        <v>17</v>
      </c>
      <c r="Q8" s="43"/>
      <c r="R8" s="44"/>
      <c r="S8" s="44" t="s">
        <v>18</v>
      </c>
      <c r="T8" s="2"/>
    </row>
    <row r="9" spans="1:20" ht="13.5" customHeight="1">
      <c r="A9" s="28"/>
      <c r="B9" s="29"/>
      <c r="C9" s="30"/>
      <c r="D9" s="31"/>
      <c r="E9" s="32"/>
      <c r="F9" s="45"/>
      <c r="G9" s="46"/>
      <c r="H9" s="47"/>
      <c r="I9" s="48"/>
      <c r="J9" s="37"/>
      <c r="K9" s="38"/>
      <c r="L9" s="39"/>
      <c r="M9" s="28"/>
      <c r="N9" s="40"/>
      <c r="O9" s="41"/>
      <c r="P9" s="42"/>
      <c r="Q9" s="43"/>
      <c r="R9" s="44"/>
      <c r="S9" s="44"/>
      <c r="T9" s="2"/>
    </row>
    <row r="10" spans="1:20" ht="13.5" customHeight="1">
      <c r="A10" s="49">
        <v>2</v>
      </c>
      <c r="B10" s="50" t="str">
        <f>VLOOKUP(A10,'пр.взвешивания'!B8:H29,2,FALSE)</f>
        <v>Ворфоломеев Игорь</v>
      </c>
      <c r="C10" s="51" t="str">
        <f>VLOOKUP(A10,'пр.взвешивания'!B8:H29,3,FALSE)</f>
        <v>26.09.2004</v>
      </c>
      <c r="D10" s="52" t="str">
        <f>VLOOKUP(A10,'пр.взвешивания'!B8:H29,4,FALSE)</f>
        <v>Севастополь</v>
      </c>
      <c r="E10" s="53">
        <f>VLOOKUP(A10,'пр.взвешивания'!B8:H31,5,FALSE)</f>
        <v>0</v>
      </c>
      <c r="F10" s="54">
        <v>0</v>
      </c>
      <c r="G10" s="55"/>
      <c r="H10" s="56">
        <v>0</v>
      </c>
      <c r="I10" s="57">
        <v>2</v>
      </c>
      <c r="J10" s="58">
        <f>SUM(F10:I10)</f>
        <v>2</v>
      </c>
      <c r="K10" s="59">
        <v>1</v>
      </c>
      <c r="L10" s="39"/>
      <c r="M10" s="49">
        <v>2</v>
      </c>
      <c r="N10" s="40" t="s">
        <v>19</v>
      </c>
      <c r="O10" s="41" t="s">
        <v>20</v>
      </c>
      <c r="P10" s="42" t="s">
        <v>17</v>
      </c>
      <c r="Q10" s="43"/>
      <c r="R10" s="44"/>
      <c r="S10" s="44" t="s">
        <v>21</v>
      </c>
      <c r="T10" s="2"/>
    </row>
    <row r="11" spans="1:20" ht="13.5" customHeight="1">
      <c r="A11" s="49"/>
      <c r="B11" s="50"/>
      <c r="C11" s="51"/>
      <c r="D11" s="52"/>
      <c r="E11" s="53"/>
      <c r="F11" s="60"/>
      <c r="G11" s="61"/>
      <c r="H11" s="46"/>
      <c r="I11" s="48"/>
      <c r="J11" s="58"/>
      <c r="K11" s="59"/>
      <c r="L11" s="39"/>
      <c r="M11" s="49"/>
      <c r="N11" s="40"/>
      <c r="O11" s="41"/>
      <c r="P11" s="42"/>
      <c r="Q11" s="43"/>
      <c r="R11" s="44"/>
      <c r="S11" s="44"/>
      <c r="T11" s="2"/>
    </row>
    <row r="12" spans="1:20" ht="13.5" customHeight="1">
      <c r="A12" s="62">
        <v>3</v>
      </c>
      <c r="B12" s="50" t="str">
        <f>VLOOKUP(A12,'пр.взвешивания'!B10:H31,2,FALSE)</f>
        <v>Щукин Андрей</v>
      </c>
      <c r="C12" s="51" t="str">
        <f>VLOOKUP(A12,'пр.взвешивания'!B10:H31,3,FALSE)</f>
        <v>31.08.2004</v>
      </c>
      <c r="D12" s="63" t="str">
        <f>VLOOKUP(A12,'пр.взвешивания'!B10:H31,4,FALSE)</f>
        <v>Севастополь</v>
      </c>
      <c r="E12" s="64">
        <f>VLOOKUP(A12,'пр.взвешивания'!B10:H33,5,FALSE)</f>
        <v>0</v>
      </c>
      <c r="F12" s="65">
        <v>4</v>
      </c>
      <c r="G12" s="66">
        <v>4</v>
      </c>
      <c r="H12" s="67"/>
      <c r="I12" s="68">
        <v>4</v>
      </c>
      <c r="J12" s="58">
        <f>SUM(F12:I12)</f>
        <v>12</v>
      </c>
      <c r="K12" s="69">
        <v>4</v>
      </c>
      <c r="L12" s="39"/>
      <c r="M12" s="49">
        <v>3</v>
      </c>
      <c r="N12" s="40" t="s">
        <v>22</v>
      </c>
      <c r="O12" s="41" t="s">
        <v>23</v>
      </c>
      <c r="P12" s="42" t="s">
        <v>17</v>
      </c>
      <c r="Q12" s="43"/>
      <c r="R12" s="44"/>
      <c r="S12" s="41" t="s">
        <v>24</v>
      </c>
      <c r="T12" s="2"/>
    </row>
    <row r="13" spans="1:20" ht="13.5" customHeight="1">
      <c r="A13" s="62"/>
      <c r="B13" s="50"/>
      <c r="C13" s="51"/>
      <c r="D13" s="63"/>
      <c r="E13" s="64"/>
      <c r="F13" s="60"/>
      <c r="G13" s="46"/>
      <c r="H13" s="70"/>
      <c r="I13" s="48"/>
      <c r="J13" s="58"/>
      <c r="K13" s="69"/>
      <c r="L13" s="39"/>
      <c r="M13" s="49"/>
      <c r="N13" s="40"/>
      <c r="O13" s="41"/>
      <c r="P13" s="42"/>
      <c r="Q13" s="43"/>
      <c r="R13" s="44"/>
      <c r="S13" s="41"/>
      <c r="T13" s="2"/>
    </row>
    <row r="14" spans="1:20" ht="13.5" customHeight="1">
      <c r="A14" s="71">
        <v>4</v>
      </c>
      <c r="B14" s="72" t="str">
        <f>VLOOKUP(A14,'пр.взвешивания'!B12:H33,2,FALSE)</f>
        <v>Приходько Кирилл</v>
      </c>
      <c r="C14" s="73" t="str">
        <f>VLOOKUP(A14,'пр.взвешивания'!B12:H33,3,FALSE)</f>
        <v>09.08.2004</v>
      </c>
      <c r="D14" s="74" t="str">
        <f>VLOOKUP(A14,'пр.взвешивания'!B12:H33,4,FALSE)</f>
        <v>Севастополь</v>
      </c>
      <c r="E14" s="75">
        <f>VLOOKUP(A14,'пр.взвешивания'!B12:H35,5,FALSE)</f>
        <v>0</v>
      </c>
      <c r="F14" s="54">
        <v>2</v>
      </c>
      <c r="G14" s="57">
        <v>3</v>
      </c>
      <c r="H14" s="66">
        <v>0</v>
      </c>
      <c r="I14" s="70"/>
      <c r="J14" s="76">
        <f>SUM(F14:I14)</f>
        <v>5</v>
      </c>
      <c r="K14" s="77">
        <v>2</v>
      </c>
      <c r="L14" s="39"/>
      <c r="M14" s="49">
        <v>3</v>
      </c>
      <c r="N14" s="40" t="s">
        <v>25</v>
      </c>
      <c r="O14" s="41" t="s">
        <v>26</v>
      </c>
      <c r="P14" s="42" t="s">
        <v>17</v>
      </c>
      <c r="Q14" s="43"/>
      <c r="R14" s="44"/>
      <c r="S14" s="44" t="s">
        <v>21</v>
      </c>
      <c r="T14" s="2"/>
    </row>
    <row r="15" spans="1:20" ht="13.5" customHeight="1">
      <c r="A15" s="71"/>
      <c r="B15" s="72"/>
      <c r="C15" s="73"/>
      <c r="D15" s="74"/>
      <c r="E15" s="75"/>
      <c r="F15" s="78"/>
      <c r="G15" s="79"/>
      <c r="H15" s="80"/>
      <c r="I15" s="81"/>
      <c r="J15" s="76"/>
      <c r="K15" s="77"/>
      <c r="L15" s="39"/>
      <c r="M15" s="49"/>
      <c r="N15" s="40"/>
      <c r="O15" s="41"/>
      <c r="P15" s="42"/>
      <c r="Q15" s="43"/>
      <c r="R15" s="44"/>
      <c r="S15" s="44"/>
      <c r="T15" s="2"/>
    </row>
    <row r="16" spans="1:20" ht="13.5" customHeight="1">
      <c r="A16" s="10" t="s">
        <v>27</v>
      </c>
      <c r="B16" s="82"/>
      <c r="C16" s="82"/>
      <c r="D16" s="82"/>
      <c r="E16" s="82"/>
      <c r="F16" s="82"/>
      <c r="G16" s="82"/>
      <c r="H16" s="82"/>
      <c r="I16" s="82"/>
      <c r="J16" s="82"/>
      <c r="K16" s="2"/>
      <c r="L16" s="39"/>
      <c r="M16" s="83" t="s">
        <v>28</v>
      </c>
      <c r="N16" s="40" t="s">
        <v>29</v>
      </c>
      <c r="O16" s="41" t="s">
        <v>30</v>
      </c>
      <c r="P16" s="42" t="s">
        <v>31</v>
      </c>
      <c r="Q16" s="43"/>
      <c r="R16" s="44"/>
      <c r="S16" s="44" t="s">
        <v>32</v>
      </c>
      <c r="T16" s="2"/>
    </row>
    <row r="17" spans="1:20" ht="13.5" customHeight="1">
      <c r="A17" s="14" t="s">
        <v>5</v>
      </c>
      <c r="B17" s="14" t="s">
        <v>6</v>
      </c>
      <c r="C17" s="14" t="s">
        <v>7</v>
      </c>
      <c r="D17" s="16" t="s">
        <v>8</v>
      </c>
      <c r="E17" s="16"/>
      <c r="F17" s="16" t="s">
        <v>9</v>
      </c>
      <c r="G17" s="16"/>
      <c r="H17" s="16"/>
      <c r="I17" s="16"/>
      <c r="J17" s="14" t="s">
        <v>10</v>
      </c>
      <c r="K17" s="17" t="s">
        <v>11</v>
      </c>
      <c r="L17" s="39"/>
      <c r="M17" s="83"/>
      <c r="N17" s="40"/>
      <c r="O17" s="41"/>
      <c r="P17" s="42"/>
      <c r="Q17" s="43"/>
      <c r="R17" s="44"/>
      <c r="S17" s="44"/>
      <c r="T17" s="2"/>
    </row>
    <row r="18" spans="1:20" ht="13.5" customHeight="1">
      <c r="A18" s="14"/>
      <c r="B18" s="14"/>
      <c r="C18" s="14"/>
      <c r="D18" s="16"/>
      <c r="E18" s="16"/>
      <c r="F18" s="84">
        <v>1</v>
      </c>
      <c r="G18" s="85">
        <v>2</v>
      </c>
      <c r="H18" s="85">
        <v>3</v>
      </c>
      <c r="I18" s="86">
        <v>4</v>
      </c>
      <c r="J18" s="14"/>
      <c r="K18" s="17"/>
      <c r="L18" s="39"/>
      <c r="M18" s="83" t="s">
        <v>28</v>
      </c>
      <c r="N18" s="87" t="s">
        <v>33</v>
      </c>
      <c r="O18" s="88">
        <v>38479</v>
      </c>
      <c r="P18" s="42" t="s">
        <v>34</v>
      </c>
      <c r="Q18" s="43"/>
      <c r="R18" s="89"/>
      <c r="S18" s="89" t="s">
        <v>35</v>
      </c>
      <c r="T18" s="2"/>
    </row>
    <row r="19" spans="1:20" ht="13.5" customHeight="1">
      <c r="A19" s="28">
        <v>5</v>
      </c>
      <c r="B19" s="29" t="str">
        <f>VLOOKUP(A19,'пр.взвешивания'!B1:H38,2,FALSE)</f>
        <v>Узун Фёдор</v>
      </c>
      <c r="C19" s="30" t="str">
        <f>VLOOKUP(A19,'пр.взвешивания'!B1:H38,3,FALSE)</f>
        <v>29.12.2004</v>
      </c>
      <c r="D19" s="31" t="str">
        <f>VLOOKUP(A19,'пр.взвешивания'!B1:H38,4,FALSE)</f>
        <v>Севастополь</v>
      </c>
      <c r="E19" s="32">
        <f>VLOOKUP(A19,'пр.взвешивания'!B1:H40,5,FALSE)</f>
        <v>0</v>
      </c>
      <c r="F19" s="33"/>
      <c r="G19" s="34">
        <v>0</v>
      </c>
      <c r="H19" s="35">
        <v>2</v>
      </c>
      <c r="I19" s="90">
        <v>1</v>
      </c>
      <c r="J19" s="37">
        <f>SUM(F19:I19)</f>
        <v>3</v>
      </c>
      <c r="K19" s="91">
        <v>1</v>
      </c>
      <c r="L19" s="39"/>
      <c r="M19" s="83"/>
      <c r="N19" s="87"/>
      <c r="O19" s="88"/>
      <c r="P19" s="42"/>
      <c r="Q19" s="43"/>
      <c r="R19" s="89"/>
      <c r="S19" s="89"/>
      <c r="T19" s="2"/>
    </row>
    <row r="20" spans="1:20" ht="13.5" customHeight="1">
      <c r="A20" s="28"/>
      <c r="B20" s="29"/>
      <c r="C20" s="30"/>
      <c r="D20" s="31"/>
      <c r="E20" s="32"/>
      <c r="F20" s="45"/>
      <c r="G20" s="46"/>
      <c r="H20" s="47"/>
      <c r="I20" s="92"/>
      <c r="J20" s="37"/>
      <c r="K20" s="91"/>
      <c r="L20" s="39"/>
      <c r="M20" s="83" t="s">
        <v>36</v>
      </c>
      <c r="N20" s="40" t="s">
        <v>37</v>
      </c>
      <c r="O20" s="41" t="s">
        <v>38</v>
      </c>
      <c r="P20" s="42" t="s">
        <v>17</v>
      </c>
      <c r="Q20" s="43"/>
      <c r="R20" s="44"/>
      <c r="S20" s="44" t="s">
        <v>39</v>
      </c>
      <c r="T20" s="2"/>
    </row>
    <row r="21" spans="1:20" ht="13.5" customHeight="1">
      <c r="A21" s="49">
        <v>6</v>
      </c>
      <c r="B21" s="50" t="str">
        <f>VLOOKUP(A21,'пр.взвешивания'!B1:H40,2,FALSE)</f>
        <v>Лисейцев Евгений</v>
      </c>
      <c r="C21" s="51" t="str">
        <f>VLOOKUP(A21,'пр.взвешивания'!B1:H40,3,FALSE)</f>
        <v>03.02.2004</v>
      </c>
      <c r="D21" s="52" t="str">
        <f>VLOOKUP(A21,'пр.взвешивания'!B1:H40,4,FALSE)</f>
        <v>Севастополь</v>
      </c>
      <c r="E21" s="53">
        <f>VLOOKUP(A21,'пр.взвешивания'!B1:H42,5,FALSE)</f>
        <v>0</v>
      </c>
      <c r="F21" s="54">
        <v>4</v>
      </c>
      <c r="G21" s="55"/>
      <c r="H21" s="56">
        <v>2</v>
      </c>
      <c r="I21" s="93">
        <v>1</v>
      </c>
      <c r="J21" s="58">
        <f>SUM(F21:I21)</f>
        <v>7</v>
      </c>
      <c r="K21" s="94">
        <v>2</v>
      </c>
      <c r="L21" s="39"/>
      <c r="M21" s="83"/>
      <c r="N21" s="40"/>
      <c r="O21" s="41"/>
      <c r="P21" s="42"/>
      <c r="Q21" s="43"/>
      <c r="R21" s="44"/>
      <c r="S21" s="44"/>
      <c r="T21" s="2"/>
    </row>
    <row r="22" spans="1:20" ht="13.5" customHeight="1">
      <c r="A22" s="49"/>
      <c r="B22" s="50"/>
      <c r="C22" s="51"/>
      <c r="D22" s="52"/>
      <c r="E22" s="53"/>
      <c r="F22" s="60"/>
      <c r="G22" s="61"/>
      <c r="H22" s="46"/>
      <c r="I22" s="92"/>
      <c r="J22" s="58"/>
      <c r="K22" s="94"/>
      <c r="L22" s="39"/>
      <c r="M22" s="95" t="s">
        <v>36</v>
      </c>
      <c r="N22" s="40" t="s">
        <v>40</v>
      </c>
      <c r="O22" s="41" t="s">
        <v>41</v>
      </c>
      <c r="P22" s="42" t="s">
        <v>17</v>
      </c>
      <c r="Q22" s="43"/>
      <c r="R22" s="44"/>
      <c r="S22" s="41" t="s">
        <v>24</v>
      </c>
      <c r="T22" s="2"/>
    </row>
    <row r="23" spans="1:20" ht="13.5" customHeight="1">
      <c r="A23" s="62">
        <v>7</v>
      </c>
      <c r="B23" s="50" t="str">
        <f>VLOOKUP(A23,'пр.взвешивания'!B2:H42,2,FALSE)</f>
        <v>Гордынчук Владимир</v>
      </c>
      <c r="C23" s="51" t="str">
        <f>VLOOKUP(A23,'пр.взвешивания'!B2:H42,3,FALSE)</f>
        <v>04.04.2005</v>
      </c>
      <c r="D23" s="63" t="str">
        <f>VLOOKUP(A23,'пр.взвешивания'!B2:H42,4,FALSE)</f>
        <v>Севастополь</v>
      </c>
      <c r="E23" s="64">
        <f>VLOOKUP(A23,'пр.взвешивания'!B2:H44,5,FALSE)</f>
        <v>0</v>
      </c>
      <c r="F23" s="65">
        <v>3</v>
      </c>
      <c r="G23" s="66">
        <v>3</v>
      </c>
      <c r="H23" s="67"/>
      <c r="I23" s="96">
        <v>3</v>
      </c>
      <c r="J23" s="58">
        <f>SUM(F23:I23)</f>
        <v>9</v>
      </c>
      <c r="K23" s="97">
        <v>4</v>
      </c>
      <c r="L23" s="39"/>
      <c r="M23" s="95"/>
      <c r="N23" s="40"/>
      <c r="O23" s="41"/>
      <c r="P23" s="42"/>
      <c r="Q23" s="43"/>
      <c r="R23" s="44"/>
      <c r="S23" s="41"/>
      <c r="T23" s="2"/>
    </row>
    <row r="24" spans="1:20" ht="13.5" customHeight="1">
      <c r="A24" s="62"/>
      <c r="B24" s="50"/>
      <c r="C24" s="51"/>
      <c r="D24" s="63"/>
      <c r="E24" s="64"/>
      <c r="F24" s="60"/>
      <c r="G24" s="46"/>
      <c r="H24" s="70"/>
      <c r="I24" s="92"/>
      <c r="J24" s="58"/>
      <c r="K24" s="97"/>
      <c r="L24" s="2"/>
      <c r="M24" s="2"/>
      <c r="N24" s="2"/>
      <c r="O24" s="2"/>
      <c r="P24" s="2"/>
      <c r="Q24" s="2"/>
      <c r="R24" s="2"/>
      <c r="S24" s="2"/>
      <c r="T24" s="2"/>
    </row>
    <row r="25" spans="1:20" ht="13.5" customHeight="1">
      <c r="A25" s="71">
        <v>8</v>
      </c>
      <c r="B25" s="72" t="str">
        <f>VLOOKUP(A25,'пр.взвешивания'!B2:H44,2,FALSE)</f>
        <v>Воеводкин Глеб</v>
      </c>
      <c r="C25" s="73" t="str">
        <f>VLOOKUP(A25,'пр.взвешивания'!B2:H44,3,FALSE)</f>
        <v>03.11.2004</v>
      </c>
      <c r="D25" s="74" t="str">
        <f>VLOOKUP(A25,'пр.взвешивания'!B2:H44,4,FALSE)</f>
        <v>Ялта</v>
      </c>
      <c r="E25" s="75">
        <f>VLOOKUP(A25,'пр.взвешивания'!B2:H46,5,FALSE)</f>
        <v>0</v>
      </c>
      <c r="F25" s="54">
        <v>3</v>
      </c>
      <c r="G25" s="57">
        <v>3</v>
      </c>
      <c r="H25" s="66">
        <v>1</v>
      </c>
      <c r="I25" s="98"/>
      <c r="J25" s="76">
        <f>SUM(F25:I25)</f>
        <v>7</v>
      </c>
      <c r="K25" s="99">
        <v>3</v>
      </c>
      <c r="L25" s="2"/>
      <c r="M25" s="2"/>
      <c r="N25" s="2"/>
      <c r="O25" s="2"/>
      <c r="P25" s="2"/>
      <c r="Q25" s="2"/>
      <c r="R25" s="2"/>
      <c r="S25" s="2"/>
      <c r="T25" s="2"/>
    </row>
    <row r="26" spans="1:20" ht="13.5" customHeight="1">
      <c r="A26" s="71"/>
      <c r="B26" s="72"/>
      <c r="C26" s="73"/>
      <c r="D26" s="74"/>
      <c r="E26" s="75"/>
      <c r="F26" s="78"/>
      <c r="G26" s="79"/>
      <c r="H26" s="80"/>
      <c r="I26" s="100"/>
      <c r="J26" s="76"/>
      <c r="K26" s="99"/>
      <c r="L26" s="2"/>
      <c r="M26" s="2"/>
      <c r="N26" s="2"/>
      <c r="O26" s="2"/>
      <c r="P26" s="2"/>
      <c r="Q26" s="2"/>
      <c r="R26" s="2"/>
      <c r="S26" s="2"/>
      <c r="T26" s="2"/>
    </row>
    <row r="27" spans="1:20" ht="23.25" customHeight="1">
      <c r="A27" s="101"/>
      <c r="B27" s="101" t="s">
        <v>42</v>
      </c>
      <c r="C27" s="101"/>
      <c r="D27" s="101"/>
      <c r="E27" s="101"/>
      <c r="F27" s="101"/>
      <c r="G27" s="101" t="s">
        <v>43</v>
      </c>
      <c r="H27" s="101"/>
      <c r="I27" s="101"/>
      <c r="J27" s="8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2.75" customHeight="1">
      <c r="A28" s="28">
        <v>2</v>
      </c>
      <c r="B28" s="29" t="str">
        <f>VLOOKUP(A28,'пр.взвешивания'!B1:H47,2,FALSE)</f>
        <v>Ворфоломеев Игорь</v>
      </c>
      <c r="C28" s="30" t="str">
        <f>VLOOKUP(A28,'пр.взвешивания'!B1:H47,3,FALSE)</f>
        <v>26.09.2004</v>
      </c>
      <c r="D28" s="31" t="str">
        <f>VLOOKUP(A28,'пр.взвешивания'!B1:H47,4,FALSE)</f>
        <v>Севастополь</v>
      </c>
      <c r="E28" s="32">
        <f>VLOOKUP(A28,'пр.взвешивания'!B1:H49,5,FALSE)</f>
        <v>0</v>
      </c>
      <c r="F28" s="102"/>
      <c r="G28" s="102"/>
      <c r="H28" s="102"/>
      <c r="I28" s="102"/>
      <c r="J28" s="103"/>
      <c r="K28" s="82"/>
      <c r="L28" s="82"/>
      <c r="M28" s="82"/>
      <c r="N28" s="82"/>
      <c r="O28" s="82"/>
      <c r="P28" s="82"/>
      <c r="Q28" s="82"/>
      <c r="R28" s="82"/>
      <c r="S28" s="82"/>
      <c r="T28" s="2"/>
    </row>
    <row r="29" spans="1:20" ht="12.75" customHeight="1">
      <c r="A29" s="28"/>
      <c r="B29" s="29"/>
      <c r="C29" s="30"/>
      <c r="D29" s="31"/>
      <c r="E29" s="32"/>
      <c r="F29" s="104">
        <v>6</v>
      </c>
      <c r="G29" s="102"/>
      <c r="H29" s="102"/>
      <c r="I29" s="102"/>
      <c r="J29" s="103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2.75" customHeight="1">
      <c r="A30" s="105">
        <v>6</v>
      </c>
      <c r="B30" s="72" t="str">
        <f>VLOOKUP(A30,'пр.взвешивания'!B1:H49,2,FALSE)</f>
        <v>Лисейцев Евгений</v>
      </c>
      <c r="C30" s="73" t="str">
        <f>VLOOKUP(A30,'пр.взвешивания'!B1:H49,3,FALSE)</f>
        <v>03.02.2004</v>
      </c>
      <c r="D30" s="74" t="str">
        <f>VLOOKUP(A30,'пр.взвешивания'!B1:H49,4,FALSE)</f>
        <v>Севастополь</v>
      </c>
      <c r="E30" s="75">
        <f>VLOOKUP(A30,'пр.взвешивания'!B1:H51,5,FALSE)</f>
        <v>0</v>
      </c>
      <c r="F30" s="106"/>
      <c r="G30" s="107"/>
      <c r="H30" s="108"/>
      <c r="I30" s="102"/>
      <c r="J30" s="103"/>
      <c r="K30" s="2"/>
      <c r="L30" s="2"/>
      <c r="M30" s="2"/>
      <c r="N30" s="2"/>
      <c r="O30" s="2"/>
      <c r="P30" s="2"/>
      <c r="Q30" s="2"/>
      <c r="R30" s="109" t="s">
        <v>44</v>
      </c>
      <c r="S30" s="109"/>
      <c r="T30" s="2"/>
    </row>
    <row r="31" spans="1:20" ht="12.75" customHeight="1">
      <c r="A31" s="105"/>
      <c r="B31" s="72"/>
      <c r="C31" s="73"/>
      <c r="D31" s="74"/>
      <c r="E31" s="75"/>
      <c r="F31" s="102"/>
      <c r="G31" s="110"/>
      <c r="H31" s="110"/>
      <c r="I31" s="111">
        <v>6</v>
      </c>
      <c r="J31" s="103"/>
      <c r="K31" s="112" t="str">
        <f>HYPERLINK('[3]реквизиты'!$A$6)</f>
        <v>Гл. судья, судья МК</v>
      </c>
      <c r="L31" s="113"/>
      <c r="M31" s="113"/>
      <c r="N31" s="82"/>
      <c r="O31" s="4"/>
      <c r="P31" s="4"/>
      <c r="Q31" s="4"/>
      <c r="R31" s="109"/>
      <c r="S31" s="109"/>
      <c r="T31" s="2"/>
    </row>
    <row r="32" spans="1:20" ht="12.75" customHeight="1">
      <c r="A32" s="114">
        <v>4</v>
      </c>
      <c r="B32" s="115" t="str">
        <f>VLOOKUP(A32,'пр.взвешивания'!B1:H51,2,FALSE)</f>
        <v>Приходько Кирилл</v>
      </c>
      <c r="C32" s="116" t="str">
        <f>VLOOKUP(A32,'пр.взвешивания'!B1:H51,3,FALSE)</f>
        <v>09.08.2004</v>
      </c>
      <c r="D32" s="117" t="str">
        <f>VLOOKUP(A32,'пр.взвешивания'!B1:H51,4,FALSE)</f>
        <v>Севастополь</v>
      </c>
      <c r="E32" s="118">
        <f>VLOOKUP(A32,'пр.взвешивания'!B1:H53,5,FALSE)</f>
        <v>0</v>
      </c>
      <c r="F32" s="102"/>
      <c r="G32" s="110"/>
      <c r="H32" s="110"/>
      <c r="I32" s="119"/>
      <c r="J32" s="103"/>
      <c r="K32" s="113"/>
      <c r="L32" s="113"/>
      <c r="M32" s="113"/>
      <c r="N32" s="82"/>
      <c r="O32" s="120"/>
      <c r="P32" s="120"/>
      <c r="Q32" s="120"/>
      <c r="R32" s="121" t="s">
        <v>45</v>
      </c>
      <c r="S32" s="122"/>
      <c r="T32" s="2"/>
    </row>
    <row r="33" spans="1:20" ht="12.75" customHeight="1">
      <c r="A33" s="114"/>
      <c r="B33" s="115"/>
      <c r="C33" s="116"/>
      <c r="D33" s="117"/>
      <c r="E33" s="118"/>
      <c r="F33" s="104">
        <v>5</v>
      </c>
      <c r="G33" s="123"/>
      <c r="H33" s="124"/>
      <c r="I33" s="102"/>
      <c r="J33" s="103"/>
      <c r="K33" s="125"/>
      <c r="L33" s="125"/>
      <c r="M33" s="125"/>
      <c r="N33" s="82"/>
      <c r="O33" s="126"/>
      <c r="P33" s="126"/>
      <c r="Q33" s="126"/>
      <c r="R33" s="109" t="s">
        <v>46</v>
      </c>
      <c r="S33" s="109"/>
      <c r="T33" s="2"/>
    </row>
    <row r="34" spans="1:20" ht="12.75" customHeight="1">
      <c r="A34" s="71">
        <v>5</v>
      </c>
      <c r="B34" s="72" t="str">
        <f>VLOOKUP(A34,'пр.взвешивания'!B1:H53,2,FALSE)</f>
        <v>Узун Фёдор</v>
      </c>
      <c r="C34" s="73" t="str">
        <f>VLOOKUP(A34,'пр.взвешивания'!B1:H53,3,FALSE)</f>
        <v>29.12.2004</v>
      </c>
      <c r="D34" s="74" t="str">
        <f>VLOOKUP(A34,'пр.взвешивания'!B1:H53,4,FALSE)</f>
        <v>Севастополь</v>
      </c>
      <c r="E34" s="75">
        <f>VLOOKUP(A34,'пр.взвешивания'!B1:H55,5,FALSE)</f>
        <v>0</v>
      </c>
      <c r="F34" s="106"/>
      <c r="G34" s="102"/>
      <c r="H34" s="102"/>
      <c r="I34" s="102"/>
      <c r="J34" s="103"/>
      <c r="K34" s="112" t="str">
        <f>HYPERLINK('[4]реквизиты'!$A$22)</f>
        <v>Гл. секретарь, судья МК</v>
      </c>
      <c r="L34" s="113"/>
      <c r="M34" s="113"/>
      <c r="N34" s="82"/>
      <c r="O34" s="120"/>
      <c r="P34" s="120"/>
      <c r="Q34" s="120"/>
      <c r="R34" s="109"/>
      <c r="S34" s="109"/>
      <c r="T34" s="2"/>
    </row>
    <row r="35" spans="1:20" ht="12.75" customHeight="1">
      <c r="A35" s="71"/>
      <c r="B35" s="72"/>
      <c r="C35" s="73"/>
      <c r="D35" s="74"/>
      <c r="E35" s="75"/>
      <c r="F35" s="102"/>
      <c r="G35" s="102"/>
      <c r="H35" s="102"/>
      <c r="I35" s="102"/>
      <c r="J35" s="103"/>
      <c r="K35" s="125"/>
      <c r="L35" s="125"/>
      <c r="M35" s="125"/>
      <c r="N35" s="82"/>
      <c r="O35" s="126"/>
      <c r="P35" s="126"/>
      <c r="Q35" s="126"/>
      <c r="R35" s="121" t="s">
        <v>47</v>
      </c>
      <c r="S35" s="122"/>
      <c r="T35" s="2"/>
    </row>
    <row r="36" spans="1:20" ht="12.75" customHeight="1">
      <c r="A36" s="82"/>
      <c r="B36" s="82"/>
      <c r="C36" s="82"/>
      <c r="D36" s="82"/>
      <c r="E36" s="82"/>
      <c r="F36" s="103"/>
      <c r="G36" s="103"/>
      <c r="H36" s="103"/>
      <c r="I36" s="103"/>
      <c r="J36" s="103"/>
      <c r="K36" s="127"/>
      <c r="L36" s="2"/>
      <c r="M36" s="2"/>
      <c r="N36" s="2"/>
      <c r="O36" s="24"/>
      <c r="P36" s="24"/>
      <c r="Q36" s="24"/>
      <c r="R36" s="2"/>
      <c r="S36" s="2"/>
      <c r="T36" s="2"/>
    </row>
    <row r="37" spans="1:20" ht="12.7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ht="26.2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ht="12.75" customHeight="1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 selectLockedCells="1" selectUnlockedCells="1"/>
  <mergeCells count="169">
    <mergeCell ref="A1:S1"/>
    <mergeCell ref="A2:J2"/>
    <mergeCell ref="L2:R2"/>
    <mergeCell ref="D3:O3"/>
    <mergeCell ref="A4:S4"/>
    <mergeCell ref="H5:J5"/>
    <mergeCell ref="R5:S5"/>
    <mergeCell ref="A6:A7"/>
    <mergeCell ref="B6:B7"/>
    <mergeCell ref="C6:C7"/>
    <mergeCell ref="D6:E7"/>
    <mergeCell ref="F6:I6"/>
    <mergeCell ref="J6:J7"/>
    <mergeCell ref="K6:K7"/>
    <mergeCell ref="M6:M7"/>
    <mergeCell ref="N6:N7"/>
    <mergeCell ref="O6:O7"/>
    <mergeCell ref="P6:Q7"/>
    <mergeCell ref="R6:R7"/>
    <mergeCell ref="S6:S7"/>
    <mergeCell ref="A8:A9"/>
    <mergeCell ref="B8:B9"/>
    <mergeCell ref="C8:C9"/>
    <mergeCell ref="D8:D9"/>
    <mergeCell ref="E8:E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A10:A11"/>
    <mergeCell ref="B10:B11"/>
    <mergeCell ref="C10:C11"/>
    <mergeCell ref="D10:D11"/>
    <mergeCell ref="E10:E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A12:A13"/>
    <mergeCell ref="B12:B13"/>
    <mergeCell ref="C12:C13"/>
    <mergeCell ref="D12:D13"/>
    <mergeCell ref="E12:E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A14:A15"/>
    <mergeCell ref="B14:B15"/>
    <mergeCell ref="C14:C15"/>
    <mergeCell ref="D14:D15"/>
    <mergeCell ref="E14:E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L16:L17"/>
    <mergeCell ref="M16:M17"/>
    <mergeCell ref="N16:N17"/>
    <mergeCell ref="O16:O17"/>
    <mergeCell ref="P16:P17"/>
    <mergeCell ref="Q16:Q17"/>
    <mergeCell ref="R16:R17"/>
    <mergeCell ref="S16:S17"/>
    <mergeCell ref="A17:A18"/>
    <mergeCell ref="B17:B18"/>
    <mergeCell ref="C17:C18"/>
    <mergeCell ref="D17:E18"/>
    <mergeCell ref="F17:I17"/>
    <mergeCell ref="J17:J18"/>
    <mergeCell ref="K17:K18"/>
    <mergeCell ref="L18:L19"/>
    <mergeCell ref="M18:M19"/>
    <mergeCell ref="N18:N19"/>
    <mergeCell ref="O18:O19"/>
    <mergeCell ref="P18:P19"/>
    <mergeCell ref="Q18:Q19"/>
    <mergeCell ref="R18:R19"/>
    <mergeCell ref="S18:S19"/>
    <mergeCell ref="A19:A20"/>
    <mergeCell ref="B19:B20"/>
    <mergeCell ref="C19:C20"/>
    <mergeCell ref="D19:D20"/>
    <mergeCell ref="E19:E20"/>
    <mergeCell ref="J19:J20"/>
    <mergeCell ref="K19:K20"/>
    <mergeCell ref="L20:L21"/>
    <mergeCell ref="M20:M21"/>
    <mergeCell ref="N20:N21"/>
    <mergeCell ref="O20:O21"/>
    <mergeCell ref="P20:P21"/>
    <mergeCell ref="Q20:Q21"/>
    <mergeCell ref="R20:R21"/>
    <mergeCell ref="S20:S21"/>
    <mergeCell ref="A21:A22"/>
    <mergeCell ref="B21:B22"/>
    <mergeCell ref="C21:C22"/>
    <mergeCell ref="D21:D22"/>
    <mergeCell ref="E21:E22"/>
    <mergeCell ref="J21:J22"/>
    <mergeCell ref="K21:K22"/>
    <mergeCell ref="L22:L23"/>
    <mergeCell ref="M22:M23"/>
    <mergeCell ref="N22:N23"/>
    <mergeCell ref="O22:O23"/>
    <mergeCell ref="P22:P23"/>
    <mergeCell ref="Q22:Q23"/>
    <mergeCell ref="R22:R23"/>
    <mergeCell ref="S22:S23"/>
    <mergeCell ref="A23:A24"/>
    <mergeCell ref="B23:B24"/>
    <mergeCell ref="C23:C24"/>
    <mergeCell ref="D23:D24"/>
    <mergeCell ref="E23:E24"/>
    <mergeCell ref="J23:J24"/>
    <mergeCell ref="K23:K24"/>
    <mergeCell ref="A25:A26"/>
    <mergeCell ref="B25:B26"/>
    <mergeCell ref="C25:C26"/>
    <mergeCell ref="D25:D26"/>
    <mergeCell ref="E25:E26"/>
    <mergeCell ref="J25:J26"/>
    <mergeCell ref="K25:K26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R30:S31"/>
    <mergeCell ref="A32:A33"/>
    <mergeCell ref="B32:B33"/>
    <mergeCell ref="C32:C33"/>
    <mergeCell ref="D32:D33"/>
    <mergeCell ref="E32:E33"/>
    <mergeCell ref="R33:S34"/>
    <mergeCell ref="A34:A35"/>
    <mergeCell ref="B34:B35"/>
    <mergeCell ref="C34:C35"/>
    <mergeCell ref="D34:D35"/>
    <mergeCell ref="E34:E35"/>
  </mergeCells>
  <printOptions horizontalCentered="1" verticalCentered="1"/>
  <pageMargins left="0" right="0.39375" top="0.39375" bottom="0.19652777777777777" header="0.5118055555555555" footer="0.5118055555555555"/>
  <pageSetup horizontalDpi="300" verticalDpi="300"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31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5.421875" style="0" customWidth="1"/>
    <col min="7" max="7" width="7.57421875" style="0" customWidth="1"/>
    <col min="8" max="8" width="16.140625" style="0" customWidth="1"/>
  </cols>
  <sheetData>
    <row r="1" spans="1:8" ht="25.5" customHeight="1">
      <c r="A1" s="128" t="s">
        <v>0</v>
      </c>
      <c r="B1" s="128"/>
      <c r="C1" s="128"/>
      <c r="D1" s="128"/>
      <c r="E1" s="128"/>
      <c r="F1" s="128"/>
      <c r="G1" s="128"/>
      <c r="H1" s="128"/>
    </row>
    <row r="2" spans="2:8" ht="48" customHeight="1">
      <c r="B2" s="129" t="s">
        <v>48</v>
      </c>
      <c r="C2" s="129"/>
      <c r="D2" s="130" t="s">
        <v>2</v>
      </c>
      <c r="E2" s="130"/>
      <c r="F2" s="130"/>
      <c r="G2" s="130"/>
      <c r="H2" s="130"/>
    </row>
    <row r="3" spans="2:8" ht="40.5" customHeight="1">
      <c r="B3" s="131"/>
      <c r="C3" s="8" t="s">
        <v>3</v>
      </c>
      <c r="D3" s="8"/>
      <c r="E3" s="8"/>
      <c r="G3" s="132" t="s">
        <v>49</v>
      </c>
      <c r="H3" s="132"/>
    </row>
    <row r="4" spans="1:8" ht="12.75" customHeight="1">
      <c r="A4" s="133" t="s">
        <v>50</v>
      </c>
      <c r="B4" s="134" t="s">
        <v>5</v>
      </c>
      <c r="C4" s="133" t="s">
        <v>6</v>
      </c>
      <c r="D4" s="133" t="s">
        <v>12</v>
      </c>
      <c r="E4" s="89" t="s">
        <v>8</v>
      </c>
      <c r="F4" s="89"/>
      <c r="G4" s="133" t="s">
        <v>13</v>
      </c>
      <c r="H4" s="133" t="s">
        <v>14</v>
      </c>
    </row>
    <row r="5" spans="1:8" ht="12.75">
      <c r="A5" s="133"/>
      <c r="B5" s="134"/>
      <c r="C5" s="133"/>
      <c r="D5" s="133"/>
      <c r="E5" s="89"/>
      <c r="F5" s="89"/>
      <c r="G5" s="133"/>
      <c r="H5" s="133"/>
    </row>
    <row r="6" spans="1:8" ht="12.75" customHeight="1">
      <c r="A6" s="133">
        <v>1</v>
      </c>
      <c r="B6" s="135">
        <v>1</v>
      </c>
      <c r="C6" s="87" t="s">
        <v>33</v>
      </c>
      <c r="D6" s="88">
        <v>38479</v>
      </c>
      <c r="E6" s="42" t="s">
        <v>34</v>
      </c>
      <c r="F6" s="43"/>
      <c r="G6" s="89"/>
      <c r="H6" s="89" t="s">
        <v>35</v>
      </c>
    </row>
    <row r="7" spans="1:8" ht="12.75">
      <c r="A7" s="133"/>
      <c r="B7" s="135"/>
      <c r="C7" s="87"/>
      <c r="D7" s="88"/>
      <c r="E7" s="42"/>
      <c r="F7" s="43"/>
      <c r="G7" s="89"/>
      <c r="H7" s="89"/>
    </row>
    <row r="8" spans="1:8" ht="12.75" customHeight="1">
      <c r="A8" s="133">
        <v>2</v>
      </c>
      <c r="B8" s="136">
        <v>2</v>
      </c>
      <c r="C8" s="40" t="s">
        <v>22</v>
      </c>
      <c r="D8" s="41" t="s">
        <v>23</v>
      </c>
      <c r="E8" s="42" t="s">
        <v>17</v>
      </c>
      <c r="F8" s="43"/>
      <c r="G8" s="44"/>
      <c r="H8" s="41" t="s">
        <v>24</v>
      </c>
    </row>
    <row r="9" spans="1:8" ht="12.75">
      <c r="A9" s="133"/>
      <c r="B9" s="136"/>
      <c r="C9" s="40"/>
      <c r="D9" s="41"/>
      <c r="E9" s="42"/>
      <c r="F9" s="43"/>
      <c r="G9" s="44"/>
      <c r="H9" s="41"/>
    </row>
    <row r="10" spans="1:8" ht="12.75" customHeight="1">
      <c r="A10" s="133">
        <v>3</v>
      </c>
      <c r="B10" s="136">
        <v>3</v>
      </c>
      <c r="C10" s="40" t="s">
        <v>40</v>
      </c>
      <c r="D10" s="41" t="s">
        <v>41</v>
      </c>
      <c r="E10" s="42" t="s">
        <v>17</v>
      </c>
      <c r="F10" s="43"/>
      <c r="G10" s="44"/>
      <c r="H10" s="41" t="s">
        <v>24</v>
      </c>
    </row>
    <row r="11" spans="1:8" ht="12.75">
      <c r="A11" s="133"/>
      <c r="B11" s="136"/>
      <c r="C11" s="40"/>
      <c r="D11" s="41"/>
      <c r="E11" s="42"/>
      <c r="F11" s="43"/>
      <c r="G11" s="44"/>
      <c r="H11" s="41"/>
    </row>
    <row r="12" spans="1:8" ht="12.75" customHeight="1">
      <c r="A12" s="133">
        <v>4</v>
      </c>
      <c r="B12" s="136">
        <v>4</v>
      </c>
      <c r="C12" s="40" t="s">
        <v>25</v>
      </c>
      <c r="D12" s="41" t="s">
        <v>26</v>
      </c>
      <c r="E12" s="42" t="s">
        <v>17</v>
      </c>
      <c r="F12" s="43"/>
      <c r="G12" s="44"/>
      <c r="H12" s="44" t="s">
        <v>21</v>
      </c>
    </row>
    <row r="13" spans="1:8" ht="12.75">
      <c r="A13" s="133"/>
      <c r="B13" s="136"/>
      <c r="C13" s="40"/>
      <c r="D13" s="41"/>
      <c r="E13" s="42"/>
      <c r="F13" s="43"/>
      <c r="G13" s="44"/>
      <c r="H13" s="44"/>
    </row>
    <row r="14" spans="1:8" ht="12.75" customHeight="1">
      <c r="A14" s="133">
        <v>5</v>
      </c>
      <c r="B14" s="136">
        <v>5</v>
      </c>
      <c r="C14" s="40" t="s">
        <v>19</v>
      </c>
      <c r="D14" s="41" t="s">
        <v>20</v>
      </c>
      <c r="E14" s="42" t="s">
        <v>17</v>
      </c>
      <c r="F14" s="43"/>
      <c r="G14" s="44"/>
      <c r="H14" s="44" t="s">
        <v>21</v>
      </c>
    </row>
    <row r="15" spans="1:8" ht="12.75">
      <c r="A15" s="133"/>
      <c r="B15" s="136"/>
      <c r="C15" s="40"/>
      <c r="D15" s="41"/>
      <c r="E15" s="42"/>
      <c r="F15" s="43"/>
      <c r="G15" s="44"/>
      <c r="H15" s="44"/>
    </row>
    <row r="16" spans="1:8" ht="12.75" customHeight="1">
      <c r="A16" s="133">
        <v>6</v>
      </c>
      <c r="B16" s="136">
        <v>6</v>
      </c>
      <c r="C16" s="40" t="s">
        <v>15</v>
      </c>
      <c r="D16" s="41" t="s">
        <v>16</v>
      </c>
      <c r="E16" s="42" t="s">
        <v>17</v>
      </c>
      <c r="F16" s="43"/>
      <c r="G16" s="44"/>
      <c r="H16" s="44" t="s">
        <v>18</v>
      </c>
    </row>
    <row r="17" spans="1:8" ht="12.75">
      <c r="A17" s="133"/>
      <c r="B17" s="136"/>
      <c r="C17" s="40"/>
      <c r="D17" s="41"/>
      <c r="E17" s="42"/>
      <c r="F17" s="43"/>
      <c r="G17" s="44"/>
      <c r="H17" s="44"/>
    </row>
    <row r="18" spans="1:8" ht="12.75" customHeight="1">
      <c r="A18" s="133">
        <v>7</v>
      </c>
      <c r="B18" s="136">
        <v>7</v>
      </c>
      <c r="C18" s="40" t="s">
        <v>37</v>
      </c>
      <c r="D18" s="41" t="s">
        <v>38</v>
      </c>
      <c r="E18" s="42" t="s">
        <v>17</v>
      </c>
      <c r="F18" s="43"/>
      <c r="G18" s="44"/>
      <c r="H18" s="44" t="s">
        <v>39</v>
      </c>
    </row>
    <row r="19" spans="1:8" ht="12.75">
      <c r="A19" s="133"/>
      <c r="B19" s="136"/>
      <c r="C19" s="40"/>
      <c r="D19" s="41"/>
      <c r="E19" s="42"/>
      <c r="F19" s="43"/>
      <c r="G19" s="44"/>
      <c r="H19" s="44"/>
    </row>
    <row r="20" spans="1:8" ht="12.75" customHeight="1">
      <c r="A20" s="133">
        <v>8</v>
      </c>
      <c r="B20" s="136">
        <v>8</v>
      </c>
      <c r="C20" s="40" t="s">
        <v>29</v>
      </c>
      <c r="D20" s="41" t="s">
        <v>30</v>
      </c>
      <c r="E20" s="42" t="s">
        <v>31</v>
      </c>
      <c r="F20" s="43"/>
      <c r="G20" s="44"/>
      <c r="H20" s="44" t="s">
        <v>32</v>
      </c>
    </row>
    <row r="21" spans="1:8" ht="12.75">
      <c r="A21" s="133"/>
      <c r="B21" s="136"/>
      <c r="C21" s="40"/>
      <c r="D21" s="41"/>
      <c r="E21" s="42"/>
      <c r="F21" s="43"/>
      <c r="G21" s="44"/>
      <c r="H21" s="44"/>
    </row>
    <row r="22" spans="1:8" ht="12.75">
      <c r="A22" s="137"/>
      <c r="B22" s="137"/>
      <c r="C22" s="137"/>
      <c r="D22" s="137"/>
      <c r="E22" s="137"/>
      <c r="F22" s="137"/>
      <c r="G22" s="138"/>
      <c r="H22" s="137"/>
    </row>
    <row r="23" spans="1:8" ht="12.75">
      <c r="A23" s="137"/>
      <c r="B23" s="137"/>
      <c r="C23" s="137"/>
      <c r="D23" s="137"/>
      <c r="E23" s="137"/>
      <c r="F23" s="137"/>
      <c r="G23" s="138"/>
      <c r="H23" s="137"/>
    </row>
    <row r="24" spans="1:8" ht="12.75">
      <c r="A24" s="137"/>
      <c r="B24" s="137"/>
      <c r="C24" s="137"/>
      <c r="D24" s="137"/>
      <c r="E24" s="137"/>
      <c r="F24" s="137"/>
      <c r="G24" s="137"/>
      <c r="H24" s="137"/>
    </row>
    <row r="25" spans="1:8" ht="12.75">
      <c r="A25" s="137"/>
      <c r="B25" s="137"/>
      <c r="C25" s="137"/>
      <c r="D25" s="137"/>
      <c r="E25" s="137"/>
      <c r="F25" s="137"/>
      <c r="G25" s="137"/>
      <c r="H25" s="137"/>
    </row>
    <row r="26" spans="1:8" ht="12.75">
      <c r="A26" s="137"/>
      <c r="B26" s="137"/>
      <c r="C26" s="137"/>
      <c r="D26" s="137"/>
      <c r="E26" s="137"/>
      <c r="F26" s="137"/>
      <c r="G26" s="138"/>
      <c r="H26" s="137"/>
    </row>
    <row r="27" spans="1:8" ht="12.75">
      <c r="A27" s="137"/>
      <c r="B27" s="137"/>
      <c r="C27" s="137"/>
      <c r="D27" s="137"/>
      <c r="E27" s="137"/>
      <c r="F27" s="137"/>
      <c r="G27" s="138"/>
      <c r="H27" s="137"/>
    </row>
    <row r="28" spans="1:8" ht="12.75">
      <c r="A28" s="137"/>
      <c r="B28" s="137"/>
      <c r="C28" s="137"/>
      <c r="D28" s="137"/>
      <c r="E28" s="137"/>
      <c r="F28" s="137"/>
      <c r="G28" s="137"/>
      <c r="H28" s="137"/>
    </row>
    <row r="29" spans="1:8" ht="12.75">
      <c r="A29" s="137"/>
      <c r="B29" s="137"/>
      <c r="C29" s="137"/>
      <c r="D29" s="137"/>
      <c r="E29" s="137"/>
      <c r="F29" s="137"/>
      <c r="G29" s="137"/>
      <c r="H29" s="137"/>
    </row>
    <row r="30" spans="1:8" ht="12.75">
      <c r="A30" s="137"/>
      <c r="B30" s="137"/>
      <c r="C30" s="137"/>
      <c r="D30" s="137"/>
      <c r="E30" s="137"/>
      <c r="F30" s="137"/>
      <c r="G30" s="138"/>
      <c r="H30" s="137"/>
    </row>
    <row r="31" spans="1:8" ht="12.75">
      <c r="A31" s="137"/>
      <c r="B31" s="137"/>
      <c r="C31" s="137"/>
      <c r="D31" s="137"/>
      <c r="E31" s="137"/>
      <c r="F31" s="137"/>
      <c r="G31" s="138"/>
      <c r="H31" s="137"/>
    </row>
    <row r="32" spans="1:8" ht="12.75">
      <c r="A32" s="137"/>
      <c r="B32" s="137"/>
      <c r="C32" s="137"/>
      <c r="D32" s="137"/>
      <c r="E32" s="137"/>
      <c r="F32" s="137"/>
      <c r="G32" s="137"/>
      <c r="H32" s="137"/>
    </row>
    <row r="33" spans="1:8" ht="12.75">
      <c r="A33" s="137"/>
      <c r="B33" s="137"/>
      <c r="C33" s="137"/>
      <c r="D33" s="137"/>
      <c r="E33" s="137"/>
      <c r="F33" s="137"/>
      <c r="G33" s="137"/>
      <c r="H33" s="137"/>
    </row>
    <row r="34" spans="1:8" ht="12.75">
      <c r="A34" s="137"/>
      <c r="B34" s="137"/>
      <c r="C34" s="137"/>
      <c r="D34" s="137"/>
      <c r="E34" s="137"/>
      <c r="F34" s="137"/>
      <c r="G34" s="138"/>
      <c r="H34" s="137"/>
    </row>
    <row r="35" spans="1:8" ht="12.75">
      <c r="A35" s="137"/>
      <c r="B35" s="137"/>
      <c r="C35" s="137"/>
      <c r="D35" s="137"/>
      <c r="E35" s="137"/>
      <c r="F35" s="137"/>
      <c r="G35" s="138"/>
      <c r="H35" s="137"/>
    </row>
    <row r="36" spans="1:8" ht="12.75">
      <c r="A36" s="137"/>
      <c r="B36" s="137"/>
      <c r="C36" s="137"/>
      <c r="D36" s="137"/>
      <c r="E36" s="137"/>
      <c r="F36" s="137"/>
      <c r="G36" s="137"/>
      <c r="H36" s="137"/>
    </row>
    <row r="37" spans="1:8" ht="12.75">
      <c r="A37" s="137"/>
      <c r="B37" s="137"/>
      <c r="C37" s="137"/>
      <c r="D37" s="137"/>
      <c r="E37" s="137"/>
      <c r="F37" s="137"/>
      <c r="G37" s="137"/>
      <c r="H37" s="137"/>
    </row>
    <row r="38" spans="1:8" ht="12.75">
      <c r="A38" s="137"/>
      <c r="B38" s="137"/>
      <c r="C38" s="137"/>
      <c r="D38" s="137"/>
      <c r="E38" s="137"/>
      <c r="F38" s="137"/>
      <c r="G38" s="138"/>
      <c r="H38" s="137"/>
    </row>
    <row r="39" spans="1:8" ht="12.75">
      <c r="A39" s="137"/>
      <c r="B39" s="137"/>
      <c r="C39" s="137"/>
      <c r="D39" s="137"/>
      <c r="E39" s="137"/>
      <c r="F39" s="137"/>
      <c r="G39" s="138"/>
      <c r="H39" s="137"/>
    </row>
    <row r="40" spans="1:8" ht="12.75">
      <c r="A40" s="137"/>
      <c r="B40" s="137"/>
      <c r="C40" s="137"/>
      <c r="D40" s="137"/>
      <c r="E40" s="137"/>
      <c r="F40" s="137"/>
      <c r="G40" s="137"/>
      <c r="H40" s="137"/>
    </row>
    <row r="41" spans="1:8" ht="12.75">
      <c r="A41" s="137"/>
      <c r="B41" s="137"/>
      <c r="C41" s="137"/>
      <c r="D41" s="137"/>
      <c r="E41" s="137"/>
      <c r="F41" s="137"/>
      <c r="G41" s="137"/>
      <c r="H41" s="137"/>
    </row>
    <row r="42" spans="1:8" ht="12.75">
      <c r="A42" s="137"/>
      <c r="B42" s="137"/>
      <c r="C42" s="137"/>
      <c r="D42" s="137"/>
      <c r="E42" s="137"/>
      <c r="F42" s="137"/>
      <c r="G42" s="138"/>
      <c r="H42" s="137"/>
    </row>
    <row r="43" spans="1:8" ht="12.75">
      <c r="A43" s="137"/>
      <c r="B43" s="137"/>
      <c r="C43" s="137"/>
      <c r="D43" s="137"/>
      <c r="E43" s="137"/>
      <c r="F43" s="137"/>
      <c r="G43" s="138"/>
      <c r="H43" s="137"/>
    </row>
    <row r="44" spans="1:8" ht="12.75">
      <c r="A44" s="137"/>
      <c r="B44" s="137"/>
      <c r="C44" s="137"/>
      <c r="D44" s="137"/>
      <c r="E44" s="137"/>
      <c r="F44" s="137"/>
      <c r="G44" s="137"/>
      <c r="H44" s="137"/>
    </row>
    <row r="45" spans="1:8" ht="12.75">
      <c r="A45" s="137"/>
      <c r="B45" s="137"/>
      <c r="C45" s="137"/>
      <c r="D45" s="137"/>
      <c r="E45" s="137"/>
      <c r="F45" s="137"/>
      <c r="G45" s="137"/>
      <c r="H45" s="137"/>
    </row>
    <row r="46" spans="1:8" ht="12.75">
      <c r="A46" s="137"/>
      <c r="B46" s="137"/>
      <c r="C46" s="137"/>
      <c r="D46" s="137"/>
      <c r="E46" s="137"/>
      <c r="F46" s="137"/>
      <c r="G46" s="137"/>
      <c r="H46" s="137"/>
    </row>
    <row r="47" spans="1:8" ht="12.75">
      <c r="A47" s="137"/>
      <c r="B47" s="137"/>
      <c r="C47" s="137"/>
      <c r="D47" s="137"/>
      <c r="E47" s="137"/>
      <c r="F47" s="137"/>
      <c r="G47" s="137"/>
      <c r="H47" s="137"/>
    </row>
    <row r="48" spans="1:8" ht="12.75">
      <c r="A48" s="137"/>
      <c r="B48" s="137"/>
      <c r="C48" s="137"/>
      <c r="D48" s="137"/>
      <c r="E48" s="137"/>
      <c r="F48" s="137"/>
      <c r="G48" s="137"/>
      <c r="H48" s="137"/>
    </row>
    <row r="49" spans="1:8" ht="12.75">
      <c r="A49" s="137"/>
      <c r="B49" s="137"/>
      <c r="C49" s="137"/>
      <c r="D49" s="137"/>
      <c r="E49" s="137"/>
      <c r="F49" s="137"/>
      <c r="G49" s="137"/>
      <c r="H49" s="137"/>
    </row>
    <row r="50" spans="1:8" ht="12.75">
      <c r="A50" s="137"/>
      <c r="B50" s="137"/>
      <c r="C50" s="137"/>
      <c r="D50" s="137"/>
      <c r="E50" s="137"/>
      <c r="F50" s="137"/>
      <c r="G50" s="137"/>
      <c r="H50" s="137"/>
    </row>
    <row r="51" spans="1:8" ht="12.75">
      <c r="A51" s="137"/>
      <c r="B51" s="137"/>
      <c r="C51" s="137"/>
      <c r="D51" s="137"/>
      <c r="E51" s="137"/>
      <c r="F51" s="137"/>
      <c r="G51" s="137"/>
      <c r="H51" s="137"/>
    </row>
    <row r="52" spans="1:8" ht="12.75">
      <c r="A52" s="137"/>
      <c r="B52" s="137"/>
      <c r="C52" s="137"/>
      <c r="D52" s="137"/>
      <c r="E52" s="137"/>
      <c r="F52" s="137"/>
      <c r="G52" s="137"/>
      <c r="H52" s="137"/>
    </row>
    <row r="53" spans="1:8" ht="12.75">
      <c r="A53" s="137"/>
      <c r="B53" s="137"/>
      <c r="C53" s="137"/>
      <c r="D53" s="137"/>
      <c r="E53" s="137"/>
      <c r="F53" s="137"/>
      <c r="G53" s="137"/>
      <c r="H53" s="137"/>
    </row>
    <row r="54" spans="1:8" ht="12.75">
      <c r="A54" s="137"/>
      <c r="B54" s="137"/>
      <c r="C54" s="137"/>
      <c r="D54" s="137"/>
      <c r="E54" s="137"/>
      <c r="F54" s="137"/>
      <c r="G54" s="137"/>
      <c r="H54" s="137"/>
    </row>
    <row r="55" spans="1:8" ht="12.75">
      <c r="A55" s="137"/>
      <c r="B55" s="137"/>
      <c r="C55" s="137"/>
      <c r="D55" s="137"/>
      <c r="E55" s="137"/>
      <c r="F55" s="137"/>
      <c r="G55" s="137"/>
      <c r="H55" s="137"/>
    </row>
    <row r="56" spans="1:8" ht="12.75">
      <c r="A56" s="137"/>
      <c r="B56" s="137"/>
      <c r="C56" s="137"/>
      <c r="D56" s="137"/>
      <c r="E56" s="137"/>
      <c r="F56" s="137"/>
      <c r="G56" s="137"/>
      <c r="H56" s="137"/>
    </row>
    <row r="57" spans="1:8" ht="12.75">
      <c r="A57" s="137"/>
      <c r="B57" s="137"/>
      <c r="C57" s="137"/>
      <c r="D57" s="137"/>
      <c r="E57" s="137"/>
      <c r="F57" s="137"/>
      <c r="G57" s="137"/>
      <c r="H57" s="137"/>
    </row>
    <row r="58" spans="1:8" ht="12.75">
      <c r="A58" s="137"/>
      <c r="B58" s="137"/>
      <c r="C58" s="137"/>
      <c r="D58" s="137"/>
      <c r="E58" s="137"/>
      <c r="F58" s="137"/>
      <c r="G58" s="137"/>
      <c r="H58" s="137"/>
    </row>
    <row r="59" spans="1:8" ht="12.75">
      <c r="A59" s="137"/>
      <c r="B59" s="137"/>
      <c r="C59" s="137"/>
      <c r="D59" s="137"/>
      <c r="E59" s="137"/>
      <c r="F59" s="137"/>
      <c r="G59" s="137"/>
      <c r="H59" s="137"/>
    </row>
    <row r="60" spans="1:8" ht="12.75">
      <c r="A60" s="137"/>
      <c r="B60" s="137"/>
      <c r="C60" s="137"/>
      <c r="D60" s="137"/>
      <c r="E60" s="137"/>
      <c r="F60" s="137"/>
      <c r="G60" s="137"/>
      <c r="H60" s="137"/>
    </row>
    <row r="61" spans="1:8" ht="12.75">
      <c r="A61" s="137"/>
      <c r="B61" s="137"/>
      <c r="C61" s="137"/>
      <c r="D61" s="137"/>
      <c r="E61" s="137"/>
      <c r="F61" s="137"/>
      <c r="G61" s="137"/>
      <c r="H61" s="137"/>
    </row>
    <row r="62" spans="1:8" ht="12.75">
      <c r="A62" s="137"/>
      <c r="B62" s="137"/>
      <c r="C62" s="137"/>
      <c r="D62" s="137"/>
      <c r="E62" s="137"/>
      <c r="F62" s="137"/>
      <c r="G62" s="137"/>
      <c r="H62" s="137"/>
    </row>
    <row r="63" spans="1:8" ht="12.75">
      <c r="A63" s="137"/>
      <c r="B63" s="137"/>
      <c r="C63" s="137"/>
      <c r="D63" s="137"/>
      <c r="E63" s="137"/>
      <c r="F63" s="137"/>
      <c r="G63" s="137"/>
      <c r="H63" s="137"/>
    </row>
    <row r="64" spans="1:8" ht="12.75">
      <c r="A64" s="137"/>
      <c r="B64" s="137"/>
      <c r="C64" s="137"/>
      <c r="D64" s="137"/>
      <c r="E64" s="137"/>
      <c r="F64" s="137"/>
      <c r="G64" s="137"/>
      <c r="H64" s="137"/>
    </row>
    <row r="65" spans="1:8" ht="12.75">
      <c r="A65" s="137"/>
      <c r="B65" s="137"/>
      <c r="C65" s="137"/>
      <c r="D65" s="137"/>
      <c r="E65" s="137"/>
      <c r="F65" s="137"/>
      <c r="G65" s="137"/>
      <c r="H65" s="137"/>
    </row>
    <row r="66" spans="1:8" ht="12.75">
      <c r="A66" s="137"/>
      <c r="B66" s="137"/>
      <c r="C66" s="137"/>
      <c r="D66" s="137"/>
      <c r="E66" s="137"/>
      <c r="F66" s="137"/>
      <c r="G66" s="137"/>
      <c r="H66" s="137"/>
    </row>
    <row r="67" spans="1:8" ht="12.75">
      <c r="A67" s="137"/>
      <c r="B67" s="137"/>
      <c r="C67" s="137"/>
      <c r="D67" s="137"/>
      <c r="E67" s="137"/>
      <c r="F67" s="137"/>
      <c r="G67" s="137"/>
      <c r="H67" s="137"/>
    </row>
    <row r="68" spans="1:8" ht="12.75">
      <c r="A68" s="137"/>
      <c r="B68" s="137"/>
      <c r="C68" s="137"/>
      <c r="D68" s="137"/>
      <c r="E68" s="137"/>
      <c r="F68" s="137"/>
      <c r="G68" s="137"/>
      <c r="H68" s="137"/>
    </row>
    <row r="69" spans="1:8" ht="12.75">
      <c r="A69" s="137"/>
      <c r="B69" s="137"/>
      <c r="C69" s="137"/>
      <c r="D69" s="137"/>
      <c r="E69" s="137"/>
      <c r="F69" s="137"/>
      <c r="G69" s="137"/>
      <c r="H69" s="137"/>
    </row>
    <row r="70" spans="1:8" ht="12.75">
      <c r="A70" s="137"/>
      <c r="B70" s="137"/>
      <c r="C70" s="137"/>
      <c r="D70" s="137"/>
      <c r="E70" s="137"/>
      <c r="F70" s="137"/>
      <c r="G70" s="137"/>
      <c r="H70" s="137"/>
    </row>
    <row r="71" spans="1:8" ht="12.75">
      <c r="A71" s="137"/>
      <c r="B71" s="137"/>
      <c r="C71" s="137"/>
      <c r="D71" s="137"/>
      <c r="E71" s="137"/>
      <c r="F71" s="137"/>
      <c r="G71" s="137"/>
      <c r="H71" s="137"/>
    </row>
    <row r="72" spans="1:8" ht="12.75">
      <c r="A72" s="137"/>
      <c r="B72" s="137"/>
      <c r="C72" s="137"/>
      <c r="D72" s="137"/>
      <c r="E72" s="137"/>
      <c r="F72" s="137"/>
      <c r="G72" s="137"/>
      <c r="H72" s="137"/>
    </row>
    <row r="73" spans="1:8" ht="12.75">
      <c r="A73" s="137"/>
      <c r="B73" s="137"/>
      <c r="C73" s="137"/>
      <c r="D73" s="137"/>
      <c r="E73" s="137"/>
      <c r="F73" s="137"/>
      <c r="G73" s="137"/>
      <c r="H73" s="137"/>
    </row>
    <row r="74" spans="1:8" ht="12.75">
      <c r="A74" s="137"/>
      <c r="B74" s="137"/>
      <c r="C74" s="137"/>
      <c r="D74" s="137"/>
      <c r="E74" s="137"/>
      <c r="F74" s="137"/>
      <c r="G74" s="137"/>
      <c r="H74" s="137"/>
    </row>
    <row r="75" spans="1:8" ht="12.75">
      <c r="A75" s="137"/>
      <c r="B75" s="137"/>
      <c r="C75" s="137"/>
      <c r="D75" s="137"/>
      <c r="E75" s="137"/>
      <c r="F75" s="137"/>
      <c r="G75" s="137"/>
      <c r="H75" s="137"/>
    </row>
    <row r="76" spans="1:8" ht="12.75">
      <c r="A76" s="137"/>
      <c r="B76" s="137"/>
      <c r="C76" s="137"/>
      <c r="D76" s="137"/>
      <c r="E76" s="137"/>
      <c r="F76" s="137"/>
      <c r="G76" s="137"/>
      <c r="H76" s="137"/>
    </row>
    <row r="77" spans="1:8" ht="12.75">
      <c r="A77" s="137"/>
      <c r="B77" s="137"/>
      <c r="C77" s="137"/>
      <c r="D77" s="137"/>
      <c r="E77" s="137"/>
      <c r="F77" s="137"/>
      <c r="G77" s="137"/>
      <c r="H77" s="137"/>
    </row>
    <row r="78" spans="1:8" ht="12.75">
      <c r="A78" s="137"/>
      <c r="B78" s="137"/>
      <c r="C78" s="137"/>
      <c r="D78" s="137"/>
      <c r="E78" s="137"/>
      <c r="F78" s="137"/>
      <c r="G78" s="137"/>
      <c r="H78" s="137"/>
    </row>
    <row r="79" spans="1:8" ht="12.75">
      <c r="A79" s="137"/>
      <c r="B79" s="137"/>
      <c r="C79" s="137"/>
      <c r="D79" s="137"/>
      <c r="E79" s="137"/>
      <c r="F79" s="137"/>
      <c r="G79" s="137"/>
      <c r="H79" s="137"/>
    </row>
    <row r="80" spans="1:8" ht="12.75">
      <c r="A80" s="137"/>
      <c r="B80" s="137"/>
      <c r="C80" s="137"/>
      <c r="D80" s="137"/>
      <c r="E80" s="137"/>
      <c r="F80" s="137"/>
      <c r="G80" s="137"/>
      <c r="H80" s="137"/>
    </row>
    <row r="81" spans="1:8" ht="12.75">
      <c r="A81" s="137"/>
      <c r="B81" s="137"/>
      <c r="C81" s="137"/>
      <c r="D81" s="137"/>
      <c r="E81" s="137"/>
      <c r="F81" s="137"/>
      <c r="G81" s="137"/>
      <c r="H81" s="137"/>
    </row>
    <row r="82" spans="1:8" ht="12.75">
      <c r="A82" s="137"/>
      <c r="B82" s="137"/>
      <c r="C82" s="137"/>
      <c r="D82" s="137"/>
      <c r="E82" s="137"/>
      <c r="F82" s="137"/>
      <c r="G82" s="137"/>
      <c r="H82" s="137"/>
    </row>
    <row r="83" spans="1:8" ht="12.75">
      <c r="A83" s="137"/>
      <c r="B83" s="137"/>
      <c r="C83" s="137"/>
      <c r="D83" s="137"/>
      <c r="E83" s="137"/>
      <c r="F83" s="137"/>
      <c r="G83" s="137"/>
      <c r="H83" s="137"/>
    </row>
    <row r="84" spans="1:8" ht="12.75">
      <c r="A84" s="137"/>
      <c r="B84" s="137"/>
      <c r="C84" s="137"/>
      <c r="D84" s="137"/>
      <c r="E84" s="137"/>
      <c r="F84" s="137"/>
      <c r="G84" s="137"/>
      <c r="H84" s="137"/>
    </row>
    <row r="85" spans="1:8" ht="12.75">
      <c r="A85" s="137"/>
      <c r="B85" s="137"/>
      <c r="C85" s="137"/>
      <c r="D85" s="137"/>
      <c r="E85" s="137"/>
      <c r="F85" s="137"/>
      <c r="G85" s="137"/>
      <c r="H85" s="137"/>
    </row>
    <row r="86" spans="1:8" ht="12.75">
      <c r="A86" s="137"/>
      <c r="B86" s="137"/>
      <c r="C86" s="137"/>
      <c r="D86" s="137"/>
      <c r="E86" s="137"/>
      <c r="F86" s="137"/>
      <c r="G86" s="137"/>
      <c r="H86" s="137"/>
    </row>
    <row r="87" spans="1:8" ht="12.75">
      <c r="A87" s="137"/>
      <c r="B87" s="137"/>
      <c r="C87" s="137"/>
      <c r="D87" s="137"/>
      <c r="E87" s="137"/>
      <c r="F87" s="137"/>
      <c r="G87" s="137"/>
      <c r="H87" s="137"/>
    </row>
    <row r="88" spans="1:8" ht="12.75">
      <c r="A88" s="137"/>
      <c r="B88" s="137"/>
      <c r="C88" s="137"/>
      <c r="D88" s="137"/>
      <c r="E88" s="137"/>
      <c r="F88" s="137"/>
      <c r="G88" s="137"/>
      <c r="H88" s="137"/>
    </row>
    <row r="89" spans="1:8" ht="12.75">
      <c r="A89" s="137"/>
      <c r="B89" s="137"/>
      <c r="C89" s="137"/>
      <c r="D89" s="137"/>
      <c r="E89" s="137"/>
      <c r="F89" s="137"/>
      <c r="G89" s="137"/>
      <c r="H89" s="137"/>
    </row>
    <row r="90" spans="1:8" ht="12.75">
      <c r="A90" s="137"/>
      <c r="B90" s="137"/>
      <c r="C90" s="137"/>
      <c r="D90" s="137"/>
      <c r="E90" s="137"/>
      <c r="F90" s="137"/>
      <c r="G90" s="137"/>
      <c r="H90" s="137"/>
    </row>
    <row r="91" spans="1:8" ht="12.75">
      <c r="A91" s="137"/>
      <c r="B91" s="137"/>
      <c r="C91" s="137"/>
      <c r="D91" s="137"/>
      <c r="E91" s="137"/>
      <c r="F91" s="137"/>
      <c r="G91" s="137"/>
      <c r="H91" s="137"/>
    </row>
    <row r="92" spans="1:8" ht="12.75">
      <c r="A92" s="137"/>
      <c r="B92" s="137"/>
      <c r="C92" s="137"/>
      <c r="D92" s="137"/>
      <c r="E92" s="137"/>
      <c r="F92" s="137"/>
      <c r="G92" s="137"/>
      <c r="H92" s="137"/>
    </row>
    <row r="93" spans="1:8" ht="12.75">
      <c r="A93" s="137"/>
      <c r="B93" s="137"/>
      <c r="C93" s="137"/>
      <c r="D93" s="137"/>
      <c r="E93" s="137"/>
      <c r="F93" s="137"/>
      <c r="G93" s="137"/>
      <c r="H93" s="137"/>
    </row>
    <row r="94" spans="1:8" ht="12.75">
      <c r="A94" s="137"/>
      <c r="B94" s="137"/>
      <c r="C94" s="137"/>
      <c r="D94" s="137"/>
      <c r="E94" s="137"/>
      <c r="F94" s="137"/>
      <c r="G94" s="137"/>
      <c r="H94" s="137"/>
    </row>
    <row r="95" spans="1:8" ht="12.75">
      <c r="A95" s="137"/>
      <c r="B95" s="137"/>
      <c r="C95" s="137"/>
      <c r="D95" s="137"/>
      <c r="E95" s="137"/>
      <c r="F95" s="137"/>
      <c r="G95" s="137"/>
      <c r="H95" s="137"/>
    </row>
    <row r="96" spans="1:8" ht="12.75">
      <c r="A96" s="137"/>
      <c r="B96" s="137"/>
      <c r="C96" s="137"/>
      <c r="D96" s="137"/>
      <c r="E96" s="137"/>
      <c r="F96" s="137"/>
      <c r="G96" s="137"/>
      <c r="H96" s="137"/>
    </row>
    <row r="97" spans="1:8" ht="12.75">
      <c r="A97" s="137"/>
      <c r="B97" s="137"/>
      <c r="C97" s="137"/>
      <c r="D97" s="137"/>
      <c r="E97" s="137"/>
      <c r="F97" s="137"/>
      <c r="G97" s="137"/>
      <c r="H97" s="137"/>
    </row>
    <row r="98" spans="1:8" ht="12.75">
      <c r="A98" s="137"/>
      <c r="B98" s="137"/>
      <c r="C98" s="137"/>
      <c r="D98" s="137"/>
      <c r="E98" s="137"/>
      <c r="F98" s="137"/>
      <c r="G98" s="137"/>
      <c r="H98" s="137"/>
    </row>
    <row r="99" spans="1:8" ht="12.75">
      <c r="A99" s="137"/>
      <c r="B99" s="137"/>
      <c r="C99" s="137"/>
      <c r="D99" s="137"/>
      <c r="E99" s="137"/>
      <c r="F99" s="137"/>
      <c r="G99" s="137"/>
      <c r="H99" s="137"/>
    </row>
    <row r="100" spans="1:8" ht="12.75">
      <c r="A100" s="137"/>
      <c r="B100" s="137"/>
      <c r="C100" s="137"/>
      <c r="D100" s="137"/>
      <c r="E100" s="137"/>
      <c r="F100" s="137"/>
      <c r="G100" s="137"/>
      <c r="H100" s="137"/>
    </row>
    <row r="101" spans="1:8" ht="12.75">
      <c r="A101" s="137"/>
      <c r="B101" s="137"/>
      <c r="C101" s="137"/>
      <c r="D101" s="137"/>
      <c r="E101" s="137"/>
      <c r="F101" s="137"/>
      <c r="G101" s="137"/>
      <c r="H101" s="137"/>
    </row>
    <row r="102" spans="1:8" ht="12.75">
      <c r="A102" s="137"/>
      <c r="B102" s="137"/>
      <c r="C102" s="137"/>
      <c r="D102" s="137"/>
      <c r="E102" s="137"/>
      <c r="F102" s="137"/>
      <c r="G102" s="137"/>
      <c r="H102" s="137"/>
    </row>
    <row r="103" spans="1:8" ht="12.75">
      <c r="A103" s="137"/>
      <c r="B103" s="137"/>
      <c r="C103" s="137"/>
      <c r="D103" s="137"/>
      <c r="E103" s="137"/>
      <c r="F103" s="137"/>
      <c r="G103" s="137"/>
      <c r="H103" s="137"/>
    </row>
    <row r="104" spans="1:8" ht="12.75">
      <c r="A104" s="137"/>
      <c r="B104" s="137"/>
      <c r="C104" s="137"/>
      <c r="D104" s="137"/>
      <c r="E104" s="137"/>
      <c r="F104" s="137"/>
      <c r="G104" s="137"/>
      <c r="H104" s="137"/>
    </row>
    <row r="105" spans="1:8" ht="12.75">
      <c r="A105" s="137"/>
      <c r="B105" s="137"/>
      <c r="C105" s="137"/>
      <c r="D105" s="137"/>
      <c r="E105" s="137"/>
      <c r="F105" s="137"/>
      <c r="G105" s="137"/>
      <c r="H105" s="137"/>
    </row>
    <row r="106" spans="1:8" ht="12.75">
      <c r="A106" s="137"/>
      <c r="B106" s="137"/>
      <c r="C106" s="137"/>
      <c r="D106" s="137"/>
      <c r="E106" s="137"/>
      <c r="F106" s="137"/>
      <c r="G106" s="137"/>
      <c r="H106" s="137"/>
    </row>
    <row r="107" spans="1:8" ht="12.75">
      <c r="A107" s="137"/>
      <c r="B107" s="137"/>
      <c r="C107" s="137"/>
      <c r="D107" s="137"/>
      <c r="E107" s="137"/>
      <c r="F107" s="137"/>
      <c r="G107" s="137"/>
      <c r="H107" s="137"/>
    </row>
    <row r="108" spans="1:8" ht="12.75">
      <c r="A108" s="137"/>
      <c r="B108" s="137"/>
      <c r="C108" s="137"/>
      <c r="D108" s="137"/>
      <c r="E108" s="137"/>
      <c r="F108" s="137"/>
      <c r="G108" s="137"/>
      <c r="H108" s="137"/>
    </row>
    <row r="109" spans="1:8" ht="12.75">
      <c r="A109" s="137"/>
      <c r="B109" s="137"/>
      <c r="C109" s="137"/>
      <c r="D109" s="137"/>
      <c r="E109" s="137"/>
      <c r="F109" s="137"/>
      <c r="G109" s="137"/>
      <c r="H109" s="137"/>
    </row>
    <row r="110" spans="1:8" ht="12.75">
      <c r="A110" s="137"/>
      <c r="B110" s="137"/>
      <c r="C110" s="137"/>
      <c r="D110" s="137"/>
      <c r="E110" s="137"/>
      <c r="F110" s="137"/>
      <c r="G110" s="137"/>
      <c r="H110" s="137"/>
    </row>
    <row r="111" spans="1:8" ht="12.75">
      <c r="A111" s="137"/>
      <c r="B111" s="137"/>
      <c r="C111" s="137"/>
      <c r="D111" s="137"/>
      <c r="E111" s="137"/>
      <c r="F111" s="137"/>
      <c r="G111" s="137"/>
      <c r="H111" s="137"/>
    </row>
    <row r="112" spans="1:8" ht="12.75">
      <c r="A112" s="137"/>
      <c r="B112" s="137"/>
      <c r="C112" s="137"/>
      <c r="D112" s="137"/>
      <c r="E112" s="137"/>
      <c r="F112" s="137"/>
      <c r="G112" s="137"/>
      <c r="H112" s="137"/>
    </row>
    <row r="113" spans="1:8" ht="12.75">
      <c r="A113" s="137"/>
      <c r="B113" s="137"/>
      <c r="C113" s="137"/>
      <c r="D113" s="137"/>
      <c r="E113" s="137"/>
      <c r="F113" s="137"/>
      <c r="G113" s="137"/>
      <c r="H113" s="137"/>
    </row>
    <row r="114" spans="1:8" ht="12.75">
      <c r="A114" s="137"/>
      <c r="B114" s="137"/>
      <c r="C114" s="137"/>
      <c r="D114" s="137"/>
      <c r="E114" s="137"/>
      <c r="F114" s="137"/>
      <c r="G114" s="137"/>
      <c r="H114" s="137"/>
    </row>
    <row r="115" spans="1:8" ht="12.75">
      <c r="A115" s="137"/>
      <c r="B115" s="137"/>
      <c r="C115" s="137"/>
      <c r="D115" s="137"/>
      <c r="E115" s="137"/>
      <c r="F115" s="137"/>
      <c r="G115" s="137"/>
      <c r="H115" s="137"/>
    </row>
    <row r="116" spans="1:8" ht="12.75">
      <c r="A116" s="137"/>
      <c r="B116" s="137"/>
      <c r="C116" s="137"/>
      <c r="D116" s="137"/>
      <c r="E116" s="137"/>
      <c r="F116" s="137"/>
      <c r="G116" s="137"/>
      <c r="H116" s="137"/>
    </row>
    <row r="117" spans="1:8" ht="12.75">
      <c r="A117" s="137"/>
      <c r="B117" s="137"/>
      <c r="C117" s="137"/>
      <c r="D117" s="137"/>
      <c r="E117" s="137"/>
      <c r="F117" s="137"/>
      <c r="G117" s="137"/>
      <c r="H117" s="137"/>
    </row>
    <row r="118" spans="1:8" ht="12.75">
      <c r="A118" s="137"/>
      <c r="B118" s="137"/>
      <c r="C118" s="137"/>
      <c r="D118" s="137"/>
      <c r="E118" s="137"/>
      <c r="F118" s="137"/>
      <c r="G118" s="137"/>
      <c r="H118" s="137"/>
    </row>
    <row r="119" spans="1:8" ht="12.75">
      <c r="A119" s="137"/>
      <c r="B119" s="137"/>
      <c r="C119" s="137"/>
      <c r="D119" s="137"/>
      <c r="E119" s="137"/>
      <c r="F119" s="137"/>
      <c r="G119" s="137"/>
      <c r="H119" s="137"/>
    </row>
    <row r="120" spans="1:8" ht="12.75">
      <c r="A120" s="137"/>
      <c r="B120" s="137"/>
      <c r="C120" s="137"/>
      <c r="D120" s="137"/>
      <c r="E120" s="137"/>
      <c r="F120" s="137"/>
      <c r="G120" s="137"/>
      <c r="H120" s="137"/>
    </row>
    <row r="121" spans="1:8" ht="12.75">
      <c r="A121" s="137"/>
      <c r="B121" s="137"/>
      <c r="C121" s="137"/>
      <c r="D121" s="137"/>
      <c r="E121" s="137"/>
      <c r="F121" s="137"/>
      <c r="G121" s="137"/>
      <c r="H121" s="137"/>
    </row>
    <row r="122" spans="1:8" ht="12.75">
      <c r="A122" s="137"/>
      <c r="B122" s="137"/>
      <c r="C122" s="137"/>
      <c r="D122" s="137"/>
      <c r="E122" s="137"/>
      <c r="F122" s="137"/>
      <c r="G122" s="137"/>
      <c r="H122" s="137"/>
    </row>
    <row r="123" spans="1:8" ht="12.75">
      <c r="A123" s="137"/>
      <c r="B123" s="137"/>
      <c r="C123" s="137"/>
      <c r="D123" s="137"/>
      <c r="E123" s="137"/>
      <c r="F123" s="137"/>
      <c r="G123" s="137"/>
      <c r="H123" s="137"/>
    </row>
    <row r="124" spans="1:8" ht="12.75">
      <c r="A124" s="137"/>
      <c r="B124" s="137"/>
      <c r="C124" s="137"/>
      <c r="D124" s="137"/>
      <c r="E124" s="137"/>
      <c r="F124" s="137"/>
      <c r="G124" s="137"/>
      <c r="H124" s="137"/>
    </row>
    <row r="125" spans="1:8" ht="12.75">
      <c r="A125" s="137"/>
      <c r="B125" s="137"/>
      <c r="C125" s="137"/>
      <c r="D125" s="137"/>
      <c r="E125" s="137"/>
      <c r="F125" s="137"/>
      <c r="G125" s="137"/>
      <c r="H125" s="137"/>
    </row>
    <row r="126" spans="1:8" ht="12.75">
      <c r="A126" s="137"/>
      <c r="B126" s="137"/>
      <c r="C126" s="137"/>
      <c r="D126" s="137"/>
      <c r="E126" s="137"/>
      <c r="F126" s="137"/>
      <c r="G126" s="137"/>
      <c r="H126" s="137"/>
    </row>
    <row r="127" spans="1:8" ht="12.75">
      <c r="A127" s="137"/>
      <c r="B127" s="137"/>
      <c r="C127" s="137"/>
      <c r="D127" s="137"/>
      <c r="E127" s="137"/>
      <c r="F127" s="137"/>
      <c r="G127" s="137"/>
      <c r="H127" s="137"/>
    </row>
    <row r="128" spans="1:8" ht="12.75">
      <c r="A128" s="137"/>
      <c r="B128" s="137"/>
      <c r="C128" s="137"/>
      <c r="D128" s="137"/>
      <c r="E128" s="137"/>
      <c r="F128" s="137"/>
      <c r="G128" s="137"/>
      <c r="H128" s="137"/>
    </row>
    <row r="129" spans="1:8" ht="12.75">
      <c r="A129" s="137"/>
      <c r="B129" s="137"/>
      <c r="C129" s="137"/>
      <c r="D129" s="137"/>
      <c r="E129" s="137"/>
      <c r="F129" s="137"/>
      <c r="G129" s="137"/>
      <c r="H129" s="137"/>
    </row>
    <row r="130" spans="1:8" ht="12.75">
      <c r="A130" s="137"/>
      <c r="B130" s="137"/>
      <c r="C130" s="137"/>
      <c r="D130" s="137"/>
      <c r="E130" s="137"/>
      <c r="F130" s="137"/>
      <c r="G130" s="137"/>
      <c r="H130" s="137"/>
    </row>
    <row r="131" spans="1:8" ht="12.75">
      <c r="A131" s="137"/>
      <c r="B131" s="137"/>
      <c r="C131" s="137"/>
      <c r="D131" s="137"/>
      <c r="E131" s="137"/>
      <c r="F131" s="137"/>
      <c r="G131" s="137"/>
      <c r="H131" s="137"/>
    </row>
  </sheetData>
  <sheetProtection selectLockedCells="1" selectUnlockedCells="1"/>
  <mergeCells count="516">
    <mergeCell ref="A1:H1"/>
    <mergeCell ref="B2:C2"/>
    <mergeCell ref="D2:H2"/>
    <mergeCell ref="C3:D3"/>
    <mergeCell ref="G3:H3"/>
    <mergeCell ref="A4:A5"/>
    <mergeCell ref="B4:B5"/>
    <mergeCell ref="C4:C5"/>
    <mergeCell ref="D4:D5"/>
    <mergeCell ref="E4:F5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4:A25"/>
    <mergeCell ref="B24:B25"/>
    <mergeCell ref="C24:C25"/>
    <mergeCell ref="D24:D25"/>
    <mergeCell ref="E24:E25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8:A39"/>
    <mergeCell ref="B38:B39"/>
    <mergeCell ref="C38:C39"/>
    <mergeCell ref="D38:D39"/>
    <mergeCell ref="E38:E39"/>
    <mergeCell ref="F38:F39"/>
    <mergeCell ref="G38:G39"/>
    <mergeCell ref="H38:H39"/>
    <mergeCell ref="A40:A41"/>
    <mergeCell ref="B40:B41"/>
    <mergeCell ref="C40:C41"/>
    <mergeCell ref="D40:D41"/>
    <mergeCell ref="E40:E41"/>
    <mergeCell ref="F40:F41"/>
    <mergeCell ref="G40:G41"/>
    <mergeCell ref="H40:H41"/>
    <mergeCell ref="A42:A43"/>
    <mergeCell ref="B42:B43"/>
    <mergeCell ref="C42:C43"/>
    <mergeCell ref="D42:D43"/>
    <mergeCell ref="E42:E43"/>
    <mergeCell ref="F42:F43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6:A47"/>
    <mergeCell ref="B46:B47"/>
    <mergeCell ref="C46:C47"/>
    <mergeCell ref="D46:D47"/>
    <mergeCell ref="E46:E47"/>
    <mergeCell ref="F46:F47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0:A71"/>
    <mergeCell ref="B70:B71"/>
    <mergeCell ref="C70:C71"/>
    <mergeCell ref="D70:D71"/>
    <mergeCell ref="E70:E71"/>
    <mergeCell ref="F70:F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A82:A83"/>
    <mergeCell ref="B82:B83"/>
    <mergeCell ref="C82:C83"/>
    <mergeCell ref="D82:D83"/>
    <mergeCell ref="E82:E83"/>
    <mergeCell ref="F82:F83"/>
    <mergeCell ref="G82:G83"/>
    <mergeCell ref="H82:H83"/>
    <mergeCell ref="A84:A85"/>
    <mergeCell ref="B84:B85"/>
    <mergeCell ref="C84:C85"/>
    <mergeCell ref="D84:D85"/>
    <mergeCell ref="E84:E85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2:A93"/>
    <mergeCell ref="B92:B93"/>
    <mergeCell ref="C92:C93"/>
    <mergeCell ref="D92:D93"/>
    <mergeCell ref="E92:E93"/>
    <mergeCell ref="F92:F93"/>
    <mergeCell ref="G92:G93"/>
    <mergeCell ref="H92:H93"/>
    <mergeCell ref="A94:A95"/>
    <mergeCell ref="B94:B95"/>
    <mergeCell ref="C94:C95"/>
    <mergeCell ref="D94:D95"/>
    <mergeCell ref="E94:E95"/>
    <mergeCell ref="F94:F95"/>
    <mergeCell ref="G94:G95"/>
    <mergeCell ref="H94:H95"/>
    <mergeCell ref="A96:A97"/>
    <mergeCell ref="B96:B97"/>
    <mergeCell ref="C96:C97"/>
    <mergeCell ref="D96:D97"/>
    <mergeCell ref="E96:E97"/>
    <mergeCell ref="F96:F97"/>
    <mergeCell ref="G96:G97"/>
    <mergeCell ref="H96:H97"/>
    <mergeCell ref="A98:A99"/>
    <mergeCell ref="B98:B99"/>
    <mergeCell ref="C98:C99"/>
    <mergeCell ref="D98:D99"/>
    <mergeCell ref="E98:E99"/>
    <mergeCell ref="F98:F99"/>
    <mergeCell ref="G98:G99"/>
    <mergeCell ref="H98:H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A114:A115"/>
    <mergeCell ref="B114:B115"/>
    <mergeCell ref="C114:C115"/>
    <mergeCell ref="D114:D115"/>
    <mergeCell ref="E114:E115"/>
    <mergeCell ref="F114:F115"/>
    <mergeCell ref="G114:G115"/>
    <mergeCell ref="H114:H115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A130:A131"/>
    <mergeCell ref="B130:B131"/>
    <mergeCell ref="C130:C131"/>
    <mergeCell ref="D130:D131"/>
    <mergeCell ref="E130:E131"/>
    <mergeCell ref="F130:F131"/>
    <mergeCell ref="G130:G131"/>
    <mergeCell ref="H130:H131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asrsp asrsp</cp:lastModifiedBy>
  <cp:lastPrinted>2012-04-30T16:37:19Z</cp:lastPrinted>
  <dcterms:created xsi:type="dcterms:W3CDTF">1996-10-08T23:32:33Z</dcterms:created>
  <dcterms:modified xsi:type="dcterms:W3CDTF">2015-10-11T23:01:28Z</dcterms:modified>
  <cp:category/>
  <cp:version/>
  <cp:contentType/>
  <cp:contentStatus/>
  <cp:revision>3</cp:revision>
</cp:coreProperties>
</file>