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<sst xmlns="http://schemas.openxmlformats.org/spreadsheetml/2006/main" count="195" uniqueCount="89">
  <si>
    <t>ВСЕРОССИЙСКАЯ ФЕДЕРАЦИЯ САМБО</t>
  </si>
  <si>
    <t>СПИСОК призёров (2002-2003 года рождения) по итогам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</si>
  <si>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</si>
  <si>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</si>
  <si>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Ф.И.О</t>
  </si>
  <si>
    <t>Дата рожд., разряд</t>
  </si>
  <si>
    <t>Округ</t>
  </si>
  <si>
    <t>Субъект, город, ведомство</t>
  </si>
  <si>
    <t>№ карт.</t>
  </si>
  <si>
    <t>Тренер</t>
  </si>
  <si>
    <t>35</t>
  </si>
  <si>
    <t>54</t>
  </si>
  <si>
    <t>1</t>
  </si>
  <si>
    <t>Мишустов Даниил</t>
  </si>
  <si>
    <t>Нижнегорск</t>
  </si>
  <si>
    <t>Николаев Н.В.</t>
  </si>
  <si>
    <t>Тимчур Александр</t>
  </si>
  <si>
    <t>Симферополь</t>
  </si>
  <si>
    <t>Соменко Р.Г., Пеньковский З.Л.</t>
  </si>
  <si>
    <t>2</t>
  </si>
  <si>
    <t>Кирилюк Александр</t>
  </si>
  <si>
    <t>28.05.2003</t>
  </si>
  <si>
    <t>Севастополь</t>
  </si>
  <si>
    <t>Протопопов В.В., Дорофеев В.В.</t>
  </si>
  <si>
    <t>Донкоглов Александр</t>
  </si>
  <si>
    <t>29.06.2002</t>
  </si>
  <si>
    <t>3</t>
  </si>
  <si>
    <t>Арезбаев Влад</t>
  </si>
  <si>
    <t>19.05.2003</t>
  </si>
  <si>
    <t>Гордынчук Л.И.</t>
  </si>
  <si>
    <t>Антипов Глеб</t>
  </si>
  <si>
    <t>23.03.2002</t>
  </si>
  <si>
    <t>Зурначян Егор</t>
  </si>
  <si>
    <t>12.11.2003</t>
  </si>
  <si>
    <t>Глебов П.В.</t>
  </si>
  <si>
    <t>Самойленко Максим</t>
  </si>
  <si>
    <t>13.07.2002</t>
  </si>
  <si>
    <t>5</t>
  </si>
  <si>
    <t>Исаев Артём</t>
  </si>
  <si>
    <t>10.04.2003</t>
  </si>
  <si>
    <t>Волочай В.Г.</t>
  </si>
  <si>
    <t>Крылов Богдан</t>
  </si>
  <si>
    <t>02.09.2002</t>
  </si>
  <si>
    <t>Вишня Михаил</t>
  </si>
  <si>
    <t>Медрин И.А.</t>
  </si>
  <si>
    <t>Растихин Иван</t>
  </si>
  <si>
    <t>Алиев Тимур</t>
  </si>
  <si>
    <t>14.04.2004</t>
  </si>
  <si>
    <t>Белозёров В.Т.</t>
  </si>
  <si>
    <t>Сосновский Артём</t>
  </si>
  <si>
    <t>14.05.2002</t>
  </si>
  <si>
    <t>Игонин Даниил</t>
  </si>
  <si>
    <t>27.06.2003</t>
  </si>
  <si>
    <t>Толмачёв Сергей</t>
  </si>
  <si>
    <t>20.02.2002</t>
  </si>
  <si>
    <t>Биленко Стас</t>
  </si>
  <si>
    <t>Дранишников Тимур</t>
  </si>
  <si>
    <t>Тилькун Богдан</t>
  </si>
  <si>
    <t>12.11.2002</t>
  </si>
  <si>
    <t>Давыдов Иван</t>
  </si>
  <si>
    <t>05.12.2003</t>
  </si>
  <si>
    <t>Соменко Р.Г.</t>
  </si>
  <si>
    <t>Усенко Даниил</t>
  </si>
  <si>
    <t>Сеит-Умеров Эдем</t>
  </si>
  <si>
    <t>06.10.2003</t>
  </si>
  <si>
    <t>Улизько Леонид</t>
  </si>
  <si>
    <t>02.02.2002</t>
  </si>
  <si>
    <t>Махно Антон</t>
  </si>
  <si>
    <t>17.08.2002</t>
  </si>
  <si>
    <t>Литвинов Даниил</t>
  </si>
  <si>
    <t>04.06.2002</t>
  </si>
  <si>
    <t>Кащак Богдан</t>
  </si>
  <si>
    <t>01.11.2003</t>
  </si>
  <si>
    <t>&gt;71</t>
  </si>
  <si>
    <t>Левченко Владимир</t>
  </si>
  <si>
    <t>30.04.2002</t>
  </si>
  <si>
    <t>Феодосия</t>
  </si>
  <si>
    <t>Дымнич В.Ф., Татаренко С.Е.</t>
  </si>
  <si>
    <t>Авагян Давид</t>
  </si>
  <si>
    <t>Горкунов Пётр</t>
  </si>
  <si>
    <t>15.05.2002</t>
  </si>
  <si>
    <t>Юзько  Даниил</t>
  </si>
  <si>
    <t>25.06.2002</t>
  </si>
  <si>
    <t>Новофёдоровка</t>
  </si>
  <si>
    <t>Руденко Г.А.</t>
  </si>
  <si>
    <t>Борков Е.А.</t>
  </si>
  <si>
    <t>Задорожный Э.В.</t>
  </si>
  <si>
    <t>/Москва/</t>
  </si>
  <si>
    <t>/Севастополь/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</si>
</sst>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DD/MM/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yrillicOld"/>
      <family val="0"/>
    </font>
    <font>
      <b/>
      <sz val="10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sz val="18"/>
      <name val="a_AlbionicNrOt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2" fillId="0" borderId="0" xfId="0" applyFont="1" applyAlignment="1">
      <alignment/>
    </xf>
    <xf numFmtId="165" fontId="23" fillId="0" borderId="0" xfId="0" applyNumberFormat="1" applyFont="1" applyFill="1" applyBorder="1" applyAlignment="1">
      <alignment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5" fontId="23" fillId="24" borderId="14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/>
    </xf>
    <xf numFmtId="165" fontId="26" fillId="3" borderId="15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left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4" fontId="27" fillId="0" borderId="18" xfId="0" applyNumberFormat="1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165" fontId="26" fillId="6" borderId="19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lef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165" fontId="26" fillId="4" borderId="19" xfId="0" applyNumberFormat="1" applyFont="1" applyFill="1" applyBorder="1" applyAlignment="1">
      <alignment horizontal="center" vertical="center" wrapText="1"/>
    </xf>
    <xf numFmtId="165" fontId="26" fillId="22" borderId="19" xfId="0" applyNumberFormat="1" applyFont="1" applyFill="1" applyBorder="1" applyAlignment="1">
      <alignment horizontal="center" vertical="center" wrapText="1"/>
    </xf>
    <xf numFmtId="164" fontId="27" fillId="0" borderId="19" xfId="0" applyFont="1" applyFill="1" applyBorder="1" applyAlignment="1">
      <alignment horizontal="left" vertical="center" wrapText="1"/>
    </xf>
    <xf numFmtId="164" fontId="27" fillId="0" borderId="18" xfId="0" applyFont="1" applyFill="1" applyBorder="1" applyAlignment="1">
      <alignment horizontal="left" vertical="center" wrapText="1"/>
    </xf>
    <xf numFmtId="164" fontId="27" fillId="0" borderId="16" xfId="0" applyFont="1" applyFill="1" applyBorder="1" applyAlignment="1">
      <alignment horizontal="center" vertical="center" wrapText="1"/>
    </xf>
    <xf numFmtId="164" fontId="27" fillId="0" borderId="16" xfId="0" applyFont="1" applyFill="1" applyBorder="1" applyAlignment="1">
      <alignment horizontal="left" vertical="center" wrapText="1"/>
    </xf>
    <xf numFmtId="164" fontId="27" fillId="0" borderId="20" xfId="0" applyFont="1" applyFill="1" applyBorder="1" applyAlignment="1">
      <alignment horizontal="left" vertical="center" wrapText="1"/>
    </xf>
    <xf numFmtId="165" fontId="26" fillId="22" borderId="21" xfId="0" applyNumberFormat="1" applyFont="1" applyFill="1" applyBorder="1" applyAlignment="1">
      <alignment horizontal="center" vertical="center" wrapText="1"/>
    </xf>
    <xf numFmtId="164" fontId="24" fillId="0" borderId="21" xfId="0" applyFont="1" applyFill="1" applyBorder="1" applyAlignment="1">
      <alignment horizontal="left" vertical="center" wrapText="1"/>
    </xf>
    <xf numFmtId="164" fontId="24" fillId="0" borderId="22" xfId="0" applyFont="1" applyFill="1" applyBorder="1" applyAlignment="1">
      <alignment horizontal="left" vertical="center" wrapText="1"/>
    </xf>
    <xf numFmtId="164" fontId="24" fillId="0" borderId="23" xfId="0" applyFont="1" applyFill="1" applyBorder="1" applyAlignment="1">
      <alignment horizontal="center" vertical="center" wrapText="1"/>
    </xf>
    <xf numFmtId="164" fontId="27" fillId="0" borderId="23" xfId="0" applyFont="1" applyFill="1" applyBorder="1" applyAlignment="1">
      <alignment horizontal="left" vertical="center" wrapText="1"/>
    </xf>
    <xf numFmtId="164" fontId="24" fillId="0" borderId="23" xfId="0" applyFont="1" applyFill="1" applyBorder="1" applyAlignment="1">
      <alignment horizontal="left" vertical="center" wrapText="1"/>
    </xf>
    <xf numFmtId="164" fontId="27" fillId="0" borderId="24" xfId="0" applyFont="1" applyFill="1" applyBorder="1" applyAlignment="1">
      <alignment horizontal="left" vertical="center" wrapText="1"/>
    </xf>
    <xf numFmtId="164" fontId="29" fillId="24" borderId="25" xfId="0" applyFont="1" applyFill="1" applyBorder="1" applyAlignment="1">
      <alignment horizontal="center" vertical="center"/>
    </xf>
    <xf numFmtId="164" fontId="28" fillId="0" borderId="0" xfId="0" applyFont="1" applyAlignment="1">
      <alignment/>
    </xf>
    <xf numFmtId="164" fontId="24" fillId="0" borderId="15" xfId="0" applyFont="1" applyFill="1" applyBorder="1" applyAlignment="1">
      <alignment horizontal="left" vertical="center" wrapText="1"/>
    </xf>
    <xf numFmtId="166" fontId="24" fillId="0" borderId="26" xfId="0" applyNumberFormat="1" applyFont="1" applyFill="1" applyBorder="1" applyAlignment="1">
      <alignment horizontal="left" vertical="center" wrapText="1"/>
    </xf>
    <xf numFmtId="164" fontId="24" fillId="0" borderId="27" xfId="0" applyFont="1" applyFill="1" applyBorder="1" applyAlignment="1">
      <alignment horizontal="left" vertical="center" wrapText="1"/>
    </xf>
    <xf numFmtId="164" fontId="27" fillId="0" borderId="27" xfId="0" applyFont="1" applyFill="1" applyBorder="1" applyAlignment="1">
      <alignment horizontal="left" vertical="center" wrapText="1"/>
    </xf>
    <xf numFmtId="164" fontId="27" fillId="0" borderId="28" xfId="0" applyFont="1" applyFill="1" applyBorder="1" applyAlignment="1">
      <alignment horizontal="left" vertical="center" wrapText="1"/>
    </xf>
    <xf numFmtId="164" fontId="24" fillId="0" borderId="19" xfId="0" applyFont="1" applyFill="1" applyBorder="1" applyAlignment="1">
      <alignment horizontal="left" vertical="center" wrapText="1"/>
    </xf>
    <xf numFmtId="164" fontId="24" fillId="0" borderId="18" xfId="0" applyFont="1" applyFill="1" applyBorder="1" applyAlignment="1">
      <alignment horizontal="left" vertical="center" wrapText="1"/>
    </xf>
    <xf numFmtId="164" fontId="24" fillId="0" borderId="16" xfId="0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left" vertical="center" wrapText="1"/>
    </xf>
    <xf numFmtId="165" fontId="24" fillId="0" borderId="16" xfId="0" applyNumberFormat="1" applyFont="1" applyBorder="1" applyAlignment="1">
      <alignment horizontal="left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left" vertical="center" wrapText="1"/>
    </xf>
    <xf numFmtId="166" fontId="24" fillId="0" borderId="16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29" fillId="24" borderId="29" xfId="0" applyFont="1" applyFill="1" applyBorder="1" applyAlignment="1">
      <alignment horizontal="center" vertical="center"/>
    </xf>
    <xf numFmtId="164" fontId="24" fillId="0" borderId="26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/>
    </xf>
    <xf numFmtId="165" fontId="26" fillId="0" borderId="0" xfId="0" applyNumberFormat="1" applyFont="1" applyFill="1" applyBorder="1" applyAlignment="1">
      <alignment vertical="center" wrapText="1"/>
    </xf>
    <xf numFmtId="164" fontId="24" fillId="0" borderId="0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vertical="center" wrapText="1"/>
    </xf>
    <xf numFmtId="167" fontId="24" fillId="0" borderId="0" xfId="0" applyNumberFormat="1" applyFont="1" applyFill="1" applyBorder="1" applyAlignment="1">
      <alignment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0" applyFont="1" applyBorder="1" applyAlignment="1">
      <alignment/>
    </xf>
    <xf numFmtId="164" fontId="32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31" fillId="0" borderId="0" xfId="0" applyFont="1" applyAlignment="1">
      <alignment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  <sheetData sheetId="1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  <row r="87">
          <cell r="B87">
            <v>41</v>
          </cell>
        </row>
        <row r="89">
          <cell r="B89">
            <v>42</v>
          </cell>
        </row>
        <row r="91">
          <cell r="B91">
            <v>43</v>
          </cell>
        </row>
        <row r="93">
          <cell r="B93">
            <v>44</v>
          </cell>
        </row>
        <row r="95">
          <cell r="B95">
            <v>45</v>
          </cell>
        </row>
        <row r="97">
          <cell r="B97">
            <v>46</v>
          </cell>
        </row>
        <row r="99">
          <cell r="B99">
            <v>47</v>
          </cell>
        </row>
        <row r="101">
          <cell r="B101">
            <v>48</v>
          </cell>
        </row>
        <row r="103">
          <cell r="B103">
            <v>49</v>
          </cell>
        </row>
        <row r="105">
          <cell r="B105">
            <v>50</v>
          </cell>
        </row>
        <row r="107">
          <cell r="B107">
            <v>51</v>
          </cell>
        </row>
        <row r="109">
          <cell r="B109">
            <v>52</v>
          </cell>
        </row>
        <row r="111">
          <cell r="B111">
            <v>53</v>
          </cell>
        </row>
        <row r="113">
          <cell r="B113">
            <v>54</v>
          </cell>
        </row>
        <row r="115">
          <cell r="B115">
            <v>55</v>
          </cell>
        </row>
        <row r="117">
          <cell r="B117">
            <v>56</v>
          </cell>
        </row>
        <row r="119">
          <cell r="B119">
            <v>57</v>
          </cell>
        </row>
        <row r="121">
          <cell r="B121">
            <v>58</v>
          </cell>
        </row>
        <row r="123">
          <cell r="B123">
            <v>59</v>
          </cell>
        </row>
        <row r="125">
          <cell r="B125">
            <v>60</v>
          </cell>
        </row>
        <row r="127">
          <cell r="B127">
            <v>61</v>
          </cell>
        </row>
        <row r="129">
          <cell r="B129">
            <v>62</v>
          </cell>
        </row>
        <row r="131">
          <cell r="B131">
            <v>63</v>
          </cell>
        </row>
        <row r="133">
          <cell r="B133">
            <v>64</v>
          </cell>
        </row>
        <row r="135">
          <cell r="B135">
            <v>65</v>
          </cell>
        </row>
        <row r="137">
          <cell r="B137">
            <v>66</v>
          </cell>
        </row>
        <row r="139">
          <cell r="B139">
            <v>67</v>
          </cell>
        </row>
        <row r="141">
          <cell r="B141">
            <v>68</v>
          </cell>
        </row>
        <row r="143">
          <cell r="B143">
            <v>69</v>
          </cell>
        </row>
        <row r="145">
          <cell r="B145">
            <v>70</v>
          </cell>
        </row>
        <row r="147">
          <cell r="B147">
            <v>71</v>
          </cell>
        </row>
        <row r="149">
          <cell r="B149">
            <v>72</v>
          </cell>
        </row>
        <row r="151">
          <cell r="B151">
            <v>73</v>
          </cell>
        </row>
        <row r="153">
          <cell r="B153">
            <v>74</v>
          </cell>
        </row>
        <row r="155">
          <cell r="B155">
            <v>75</v>
          </cell>
        </row>
        <row r="157">
          <cell r="B157">
            <v>76</v>
          </cell>
        </row>
        <row r="159">
          <cell r="B159">
            <v>77</v>
          </cell>
        </row>
        <row r="161">
          <cell r="B161">
            <v>78</v>
          </cell>
        </row>
        <row r="163">
          <cell r="B163">
            <v>79</v>
          </cell>
        </row>
        <row r="165">
          <cell r="B165">
            <v>80</v>
          </cell>
        </row>
        <row r="167">
          <cell r="B167">
            <v>81</v>
          </cell>
        </row>
        <row r="169">
          <cell r="B169">
            <v>82</v>
          </cell>
        </row>
        <row r="171">
          <cell r="B171">
            <v>83</v>
          </cell>
        </row>
        <row r="173">
          <cell r="B173">
            <v>84</v>
          </cell>
        </row>
        <row r="175">
          <cell r="B175">
            <v>85</v>
          </cell>
        </row>
        <row r="177">
          <cell r="B177">
            <v>86</v>
          </cell>
        </row>
        <row r="179">
          <cell r="B179">
            <v>87</v>
          </cell>
        </row>
        <row r="181">
          <cell r="B181">
            <v>88</v>
          </cell>
        </row>
        <row r="183">
          <cell r="B183">
            <v>89</v>
          </cell>
        </row>
        <row r="185">
          <cell r="B185">
            <v>90</v>
          </cell>
        </row>
        <row r="187">
          <cell r="B187">
            <v>91</v>
          </cell>
        </row>
        <row r="189">
          <cell r="B189">
            <v>92</v>
          </cell>
        </row>
        <row r="191">
          <cell r="B191">
            <v>93</v>
          </cell>
        </row>
        <row r="193">
          <cell r="B193">
            <v>94</v>
          </cell>
        </row>
        <row r="195">
          <cell r="B195">
            <v>95</v>
          </cell>
        </row>
        <row r="197">
          <cell r="B197">
            <v>96</v>
          </cell>
        </row>
        <row r="199">
          <cell r="B199">
            <v>97</v>
          </cell>
        </row>
        <row r="201">
          <cell r="B201">
            <v>98</v>
          </cell>
        </row>
        <row r="203">
          <cell r="B203">
            <v>99</v>
          </cell>
        </row>
        <row r="205">
          <cell r="B205">
            <v>100</v>
          </cell>
        </row>
        <row r="207">
          <cell r="B207">
            <v>101</v>
          </cell>
        </row>
        <row r="209">
          <cell r="B209">
            <v>102</v>
          </cell>
        </row>
        <row r="211">
          <cell r="B211">
            <v>103</v>
          </cell>
        </row>
        <row r="213">
          <cell r="B213">
            <v>104</v>
          </cell>
        </row>
        <row r="215">
          <cell r="B215">
            <v>105</v>
          </cell>
        </row>
        <row r="217">
          <cell r="B217">
            <v>106</v>
          </cell>
        </row>
        <row r="219">
          <cell r="B219">
            <v>107</v>
          </cell>
        </row>
        <row r="221">
          <cell r="B221">
            <v>108</v>
          </cell>
        </row>
        <row r="223">
          <cell r="B223">
            <v>109</v>
          </cell>
        </row>
        <row r="225">
          <cell r="B225">
            <v>110</v>
          </cell>
        </row>
        <row r="227">
          <cell r="B227">
            <v>111</v>
          </cell>
        </row>
        <row r="229">
          <cell r="B229">
            <v>112</v>
          </cell>
        </row>
        <row r="231">
          <cell r="B231">
            <v>113</v>
          </cell>
        </row>
        <row r="233">
          <cell r="B233">
            <v>114</v>
          </cell>
        </row>
        <row r="235">
          <cell r="B235">
            <v>115</v>
          </cell>
        </row>
        <row r="237">
          <cell r="B237">
            <v>116</v>
          </cell>
        </row>
        <row r="239">
          <cell r="B239">
            <v>117</v>
          </cell>
        </row>
        <row r="241">
          <cell r="B241">
            <v>118</v>
          </cell>
        </row>
        <row r="243">
          <cell r="B243">
            <v>119</v>
          </cell>
        </row>
        <row r="245">
          <cell r="B245">
            <v>120</v>
          </cell>
        </row>
        <row r="247">
          <cell r="B247">
            <v>121</v>
          </cell>
        </row>
        <row r="249">
          <cell r="B249">
            <v>122</v>
          </cell>
        </row>
        <row r="251">
          <cell r="B251">
            <v>123</v>
          </cell>
        </row>
        <row r="253">
          <cell r="B253">
            <v>124</v>
          </cell>
        </row>
        <row r="255">
          <cell r="B255">
            <v>125</v>
          </cell>
        </row>
        <row r="257">
          <cell r="B257">
            <v>126</v>
          </cell>
        </row>
        <row r="259">
          <cell r="B259">
            <v>127</v>
          </cell>
        </row>
        <row r="261">
          <cell r="B261">
            <v>128</v>
          </cell>
        </row>
        <row r="263">
          <cell r="B263">
            <v>129</v>
          </cell>
        </row>
        <row r="265">
          <cell r="B265">
            <v>130</v>
          </cell>
        </row>
        <row r="267">
          <cell r="B267">
            <v>131</v>
          </cell>
        </row>
        <row r="269">
          <cell r="B269">
            <v>132</v>
          </cell>
        </row>
        <row r="271">
          <cell r="B271">
            <v>133</v>
          </cell>
        </row>
        <row r="273">
          <cell r="B273">
            <v>134</v>
          </cell>
        </row>
        <row r="275">
          <cell r="B275">
            <v>135</v>
          </cell>
        </row>
        <row r="277">
          <cell r="B277">
            <v>136</v>
          </cell>
        </row>
        <row r="279">
          <cell r="B279">
            <v>137</v>
          </cell>
        </row>
        <row r="281">
          <cell r="B281">
            <v>138</v>
          </cell>
        </row>
        <row r="283">
          <cell r="B283">
            <v>139</v>
          </cell>
        </row>
        <row r="285">
          <cell r="B285">
            <v>140</v>
          </cell>
        </row>
        <row r="287">
          <cell r="B287">
            <v>141</v>
          </cell>
        </row>
        <row r="289">
          <cell r="B289">
            <v>142</v>
          </cell>
        </row>
        <row r="291">
          <cell r="B291">
            <v>143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J75" sqref="J7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6.57421875" style="0" customWidth="1"/>
    <col min="6" max="6" width="15.7109375" style="0" customWidth="1"/>
    <col min="7" max="7" width="7.00390625" style="0" customWidth="1"/>
    <col min="8" max="8" width="13.28125" style="0" customWidth="1"/>
    <col min="9" max="9" width="2.140625" style="0" customWidth="1"/>
    <col min="10" max="10" width="6.57421875" style="0" customWidth="1"/>
    <col min="11" max="11" width="17.28125" style="0" customWidth="1"/>
    <col min="13" max="13" width="5.421875" style="0" customWidth="1"/>
    <col min="14" max="14" width="15.7109375" style="0" customWidth="1"/>
    <col min="16" max="16" width="13.421875" style="0" customWidth="1"/>
  </cols>
  <sheetData>
    <row r="1" spans="1:16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ht="20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5"/>
    </row>
    <row r="5" spans="2:16" ht="14.25" customHeight="1">
      <c r="B5" s="6"/>
      <c r="C5" s="7" t="s">
        <v>4</v>
      </c>
      <c r="D5" s="8" t="s">
        <v>5</v>
      </c>
      <c r="E5" s="9" t="s">
        <v>6</v>
      </c>
      <c r="F5" s="9" t="s">
        <v>7</v>
      </c>
      <c r="G5" s="10" t="s">
        <v>8</v>
      </c>
      <c r="H5" s="11" t="s">
        <v>9</v>
      </c>
      <c r="J5" s="6"/>
      <c r="K5" s="7" t="s">
        <v>4</v>
      </c>
      <c r="L5" s="8" t="s">
        <v>5</v>
      </c>
      <c r="M5" s="9" t="s">
        <v>6</v>
      </c>
      <c r="N5" s="9" t="s">
        <v>7</v>
      </c>
      <c r="O5" s="10" t="s">
        <v>8</v>
      </c>
      <c r="P5" s="11" t="s">
        <v>9</v>
      </c>
    </row>
    <row r="6" spans="2:16" ht="13.5" customHeight="1">
      <c r="B6" s="12" t="s">
        <v>10</v>
      </c>
      <c r="C6" s="7"/>
      <c r="D6" s="8"/>
      <c r="E6" s="9"/>
      <c r="F6" s="9"/>
      <c r="G6" s="10"/>
      <c r="H6" s="11"/>
      <c r="J6" s="12" t="s">
        <v>11</v>
      </c>
      <c r="K6" s="7"/>
      <c r="L6" s="8"/>
      <c r="M6" s="9"/>
      <c r="N6" s="9"/>
      <c r="O6" s="10"/>
      <c r="P6" s="11"/>
    </row>
    <row r="7" spans="1:16" ht="12.75" customHeight="1">
      <c r="A7" s="13"/>
      <c r="B7" s="14" t="s">
        <v>12</v>
      </c>
      <c r="C7" s="15" t="s">
        <v>13</v>
      </c>
      <c r="D7" s="16">
        <v>37883</v>
      </c>
      <c r="E7" s="17"/>
      <c r="F7" s="18" t="s">
        <v>14</v>
      </c>
      <c r="G7" s="19"/>
      <c r="H7" s="15" t="s">
        <v>15</v>
      </c>
      <c r="I7" s="13"/>
      <c r="J7" s="14" t="s">
        <v>12</v>
      </c>
      <c r="K7" s="15" t="s">
        <v>16</v>
      </c>
      <c r="L7" s="16">
        <v>37369</v>
      </c>
      <c r="M7" s="17" t="s">
        <v>17</v>
      </c>
      <c r="N7" s="18"/>
      <c r="O7" s="19"/>
      <c r="P7" s="15" t="s">
        <v>18</v>
      </c>
    </row>
    <row r="8" spans="1:16" ht="12.75">
      <c r="A8" s="13"/>
      <c r="B8" s="14"/>
      <c r="C8" s="15"/>
      <c r="D8" s="16"/>
      <c r="E8" s="17"/>
      <c r="F8" s="18"/>
      <c r="G8" s="19"/>
      <c r="H8" s="15"/>
      <c r="I8" s="13"/>
      <c r="J8" s="14"/>
      <c r="K8" s="15"/>
      <c r="L8" s="16"/>
      <c r="M8" s="17"/>
      <c r="N8" s="18"/>
      <c r="O8" s="19"/>
      <c r="P8" s="15"/>
    </row>
    <row r="9" spans="1:16" ht="12.75" customHeight="1">
      <c r="A9" s="13"/>
      <c r="B9" s="20" t="s">
        <v>19</v>
      </c>
      <c r="C9" s="21" t="s">
        <v>20</v>
      </c>
      <c r="D9" s="22" t="s">
        <v>21</v>
      </c>
      <c r="E9" s="17"/>
      <c r="F9" s="18" t="s">
        <v>22</v>
      </c>
      <c r="G9" s="23"/>
      <c r="H9" s="22" t="s">
        <v>23</v>
      </c>
      <c r="I9" s="13"/>
      <c r="J9" s="20" t="s">
        <v>19</v>
      </c>
      <c r="K9" s="21" t="s">
        <v>24</v>
      </c>
      <c r="L9" s="22" t="s">
        <v>25</v>
      </c>
      <c r="M9" s="17" t="s">
        <v>22</v>
      </c>
      <c r="N9" s="18"/>
      <c r="O9" s="23"/>
      <c r="P9" s="22" t="s">
        <v>23</v>
      </c>
    </row>
    <row r="10" spans="1:16" ht="20.25" customHeight="1">
      <c r="A10" s="13"/>
      <c r="B10" s="20"/>
      <c r="C10" s="21"/>
      <c r="D10" s="22"/>
      <c r="E10" s="17"/>
      <c r="F10" s="18"/>
      <c r="G10" s="23"/>
      <c r="H10" s="22"/>
      <c r="I10" s="13"/>
      <c r="J10" s="20"/>
      <c r="K10" s="21"/>
      <c r="L10" s="22"/>
      <c r="M10" s="17"/>
      <c r="N10" s="18"/>
      <c r="O10" s="23"/>
      <c r="P10" s="22"/>
    </row>
    <row r="11" spans="1:16" ht="12.75" customHeight="1">
      <c r="A11" s="13"/>
      <c r="B11" s="24" t="s">
        <v>26</v>
      </c>
      <c r="C11" s="21" t="s">
        <v>27</v>
      </c>
      <c r="D11" s="22" t="s">
        <v>28</v>
      </c>
      <c r="E11" s="17"/>
      <c r="F11" s="18" t="s">
        <v>22</v>
      </c>
      <c r="G11" s="23"/>
      <c r="H11" s="22" t="s">
        <v>29</v>
      </c>
      <c r="I11" s="13"/>
      <c r="J11" s="24" t="s">
        <v>26</v>
      </c>
      <c r="K11" s="21" t="s">
        <v>30</v>
      </c>
      <c r="L11" s="22" t="s">
        <v>31</v>
      </c>
      <c r="M11" s="17" t="s">
        <v>22</v>
      </c>
      <c r="N11" s="18"/>
      <c r="O11" s="23"/>
      <c r="P11" s="23" t="s">
        <v>23</v>
      </c>
    </row>
    <row r="12" spans="1:16" ht="12.75">
      <c r="A12" s="13"/>
      <c r="B12" s="24"/>
      <c r="C12" s="21"/>
      <c r="D12" s="22"/>
      <c r="E12" s="17"/>
      <c r="F12" s="18"/>
      <c r="G12" s="23"/>
      <c r="H12" s="22"/>
      <c r="I12" s="13"/>
      <c r="J12" s="24"/>
      <c r="K12" s="21"/>
      <c r="L12" s="22"/>
      <c r="M12" s="17"/>
      <c r="N12" s="18"/>
      <c r="O12" s="23"/>
      <c r="P12" s="23"/>
    </row>
    <row r="13" spans="1:16" ht="12.75" customHeight="1">
      <c r="A13" s="13"/>
      <c r="B13" s="24" t="s">
        <v>26</v>
      </c>
      <c r="C13" s="21" t="s">
        <v>32</v>
      </c>
      <c r="D13" s="22" t="s">
        <v>33</v>
      </c>
      <c r="E13" s="17"/>
      <c r="F13" s="18" t="s">
        <v>22</v>
      </c>
      <c r="G13" s="23"/>
      <c r="H13" s="23" t="s">
        <v>34</v>
      </c>
      <c r="I13" s="13"/>
      <c r="J13" s="24" t="s">
        <v>26</v>
      </c>
      <c r="K13" s="21" t="s">
        <v>35</v>
      </c>
      <c r="L13" s="22" t="s">
        <v>36</v>
      </c>
      <c r="M13" s="17" t="s">
        <v>22</v>
      </c>
      <c r="N13" s="18"/>
      <c r="O13" s="23"/>
      <c r="P13" s="23" t="s">
        <v>34</v>
      </c>
    </row>
    <row r="14" spans="1:16" ht="12.75">
      <c r="A14" s="13"/>
      <c r="B14" s="24"/>
      <c r="C14" s="21"/>
      <c r="D14" s="22"/>
      <c r="E14" s="17"/>
      <c r="F14" s="18"/>
      <c r="G14" s="23"/>
      <c r="H14" s="23"/>
      <c r="I14" s="13"/>
      <c r="J14" s="24"/>
      <c r="K14" s="21"/>
      <c r="L14" s="22"/>
      <c r="M14" s="17"/>
      <c r="N14" s="18"/>
      <c r="O14" s="23"/>
      <c r="P14" s="23"/>
    </row>
    <row r="15" spans="1:16" ht="12.75" customHeight="1">
      <c r="A15" s="13"/>
      <c r="B15" s="25" t="s">
        <v>37</v>
      </c>
      <c r="C15" s="26">
        <f>VLOOKUP(A15,'[1]регистрация'!$B$7:$I$1006,4,FALSE)</f>
        <v>0</v>
      </c>
      <c r="D15" s="27">
        <f>VLOOKUP(A15,'[1]регистрация'!$B$7:$I$1066,5,FALSE)</f>
        <v>0</v>
      </c>
      <c r="E15" s="28">
        <f>VLOOKUP(A15,'[1]регистрация'!$B$7:$J$1066,6,FALSE)</f>
        <v>0</v>
      </c>
      <c r="F15" s="29">
        <f>VLOOKUP(A15,'[1]регистрация'!$B$7:$I$1066,6,FALSE)</f>
        <v>0</v>
      </c>
      <c r="G15" s="29">
        <f>VLOOKUP(A15,'[1]регистрация'!$B$7:$I$1066,7,FALSE)</f>
        <v>0</v>
      </c>
      <c r="H15" s="30">
        <f>VLOOKUP(A15,'[1]регистрация'!$B$7:$J$1066,9,FALSE)</f>
        <v>0</v>
      </c>
      <c r="I15" s="13"/>
      <c r="J15" s="25" t="s">
        <v>37</v>
      </c>
      <c r="K15" s="21" t="s">
        <v>38</v>
      </c>
      <c r="L15" s="22" t="s">
        <v>39</v>
      </c>
      <c r="M15" s="17" t="s">
        <v>17</v>
      </c>
      <c r="N15" s="18"/>
      <c r="O15" s="23"/>
      <c r="P15" s="22" t="s">
        <v>40</v>
      </c>
    </row>
    <row r="16" spans="1:16" ht="12.75">
      <c r="A16" s="13"/>
      <c r="B16" s="25"/>
      <c r="C16" s="26"/>
      <c r="D16" s="27"/>
      <c r="E16" s="28"/>
      <c r="F16" s="29"/>
      <c r="G16" s="29"/>
      <c r="H16" s="30"/>
      <c r="I16" s="13"/>
      <c r="J16" s="25"/>
      <c r="K16" s="21"/>
      <c r="L16" s="22"/>
      <c r="M16" s="17"/>
      <c r="N16" s="18"/>
      <c r="O16" s="23"/>
      <c r="P16" s="22"/>
    </row>
    <row r="17" spans="1:16" ht="12.75" customHeight="1">
      <c r="A17" s="13"/>
      <c r="B17" s="31" t="s">
        <v>37</v>
      </c>
      <c r="C17" s="32">
        <f>VLOOKUP(A17,'[1]регистрация'!$B$7:$I$1006,4,FALSE)</f>
        <v>0</v>
      </c>
      <c r="D17" s="33">
        <f>VLOOKUP(A17,'[1]регистрация'!$B$7:$I$1066,5,FALSE)</f>
        <v>0</v>
      </c>
      <c r="E17" s="34">
        <f>VLOOKUP(A17,'[1]регистрация'!$B$7:$J$1066,6,FALSE)</f>
        <v>0</v>
      </c>
      <c r="F17" s="35">
        <f>VLOOKUP(A17,'[1]регистрация'!$B$7:$I$1066,6,FALSE)</f>
        <v>0</v>
      </c>
      <c r="G17" s="36">
        <f>VLOOKUP(A17,'[1]регистрация'!$B$7:$I$1066,7,FALSE)</f>
        <v>0</v>
      </c>
      <c r="H17" s="37">
        <f>VLOOKUP(A17,'[1]регистрация'!$B$7:$J$1066,9,FALSE)</f>
        <v>0</v>
      </c>
      <c r="I17" s="13"/>
      <c r="J17" s="31" t="s">
        <v>37</v>
      </c>
      <c r="K17" s="21" t="s">
        <v>41</v>
      </c>
      <c r="L17" s="22" t="s">
        <v>42</v>
      </c>
      <c r="M17" s="17" t="s">
        <v>22</v>
      </c>
      <c r="N17" s="18"/>
      <c r="O17" s="23"/>
      <c r="P17" s="23" t="s">
        <v>34</v>
      </c>
    </row>
    <row r="18" spans="1:16" ht="12.75">
      <c r="A18" s="13"/>
      <c r="B18" s="31"/>
      <c r="C18" s="32"/>
      <c r="D18" s="33"/>
      <c r="E18" s="34"/>
      <c r="F18" s="35"/>
      <c r="G18" s="36"/>
      <c r="H18" s="37"/>
      <c r="I18" s="13"/>
      <c r="J18" s="31"/>
      <c r="K18" s="21"/>
      <c r="L18" s="22"/>
      <c r="M18" s="17"/>
      <c r="N18" s="18"/>
      <c r="O18" s="23"/>
      <c r="P18" s="23"/>
    </row>
    <row r="19" spans="2:16" ht="12.75">
      <c r="B19" s="38">
        <v>38</v>
      </c>
      <c r="F19" s="39"/>
      <c r="H19" s="39"/>
      <c r="J19" s="38">
        <v>59</v>
      </c>
      <c r="N19" s="39"/>
      <c r="P19" s="39"/>
    </row>
    <row r="20" spans="1:16" ht="12.75" customHeight="1">
      <c r="A20" s="13"/>
      <c r="B20" s="14" t="s">
        <v>12</v>
      </c>
      <c r="C20" s="40" t="s">
        <v>43</v>
      </c>
      <c r="D20" s="41">
        <v>37575</v>
      </c>
      <c r="E20" s="42">
        <f>VLOOKUP(A20,'[1]регистрация'!$B$7:$J$1066,6,FALSE)</f>
        <v>0</v>
      </c>
      <c r="F20" s="43" t="s">
        <v>22</v>
      </c>
      <c r="G20" s="42">
        <f>VLOOKUP(A20,'[1]регистрация'!$B$7:$I$1066,8,FALSE)</f>
        <v>0</v>
      </c>
      <c r="H20" s="44" t="s">
        <v>44</v>
      </c>
      <c r="I20" s="13"/>
      <c r="J20" s="14" t="s">
        <v>12</v>
      </c>
      <c r="K20" s="40" t="s">
        <v>45</v>
      </c>
      <c r="L20" s="41">
        <v>37292</v>
      </c>
      <c r="M20" s="42" t="s">
        <v>22</v>
      </c>
      <c r="N20" s="43">
        <f>VLOOKUP(I20,'[1]регистрация'!$B$7:$I$1066,7,FALSE)</f>
        <v>0</v>
      </c>
      <c r="O20" s="42">
        <f>VLOOKUP(I20,'[1]регистрация'!$B$7:$I$1066,8,FALSE)</f>
        <v>0</v>
      </c>
      <c r="P20" s="44" t="s">
        <v>23</v>
      </c>
    </row>
    <row r="21" spans="1:16" ht="12.75">
      <c r="A21" s="13"/>
      <c r="B21" s="14"/>
      <c r="C21" s="40"/>
      <c r="D21" s="41"/>
      <c r="E21" s="42"/>
      <c r="F21" s="43"/>
      <c r="G21" s="42"/>
      <c r="H21" s="44"/>
      <c r="I21" s="13"/>
      <c r="J21" s="14"/>
      <c r="K21" s="40"/>
      <c r="L21" s="41"/>
      <c r="M21" s="42"/>
      <c r="N21" s="43"/>
      <c r="O21" s="42"/>
      <c r="P21" s="44"/>
    </row>
    <row r="22" spans="1:16" ht="12.75" customHeight="1">
      <c r="A22" s="13"/>
      <c r="B22" s="20" t="s">
        <v>19</v>
      </c>
      <c r="C22" s="45">
        <f>VLOOKUP(A22,'[1]регистрация'!$B$7:$I$1006,4,FALSE)</f>
        <v>0</v>
      </c>
      <c r="D22" s="46">
        <f>VLOOKUP(A22,'[1]регистрация'!$B$7:$I$1066,5,FALSE)</f>
        <v>0</v>
      </c>
      <c r="E22" s="47">
        <f>VLOOKUP(A22,'[1]регистрация'!$B$7:$J$1066,6,FALSE)</f>
        <v>0</v>
      </c>
      <c r="F22" s="29">
        <f>VLOOKUP(A22,'[1]регистрация'!$B$7:$I$1066,6,FALSE)</f>
        <v>0</v>
      </c>
      <c r="G22" s="48">
        <f>VLOOKUP(A22,'[1]регистрация'!$B$7:$I$1066,7,FALSE)</f>
        <v>0</v>
      </c>
      <c r="H22" s="30">
        <f>VLOOKUP(A22,'[1]регистрация'!$B$7:$J$1066,9,FALSE)</f>
        <v>0</v>
      </c>
      <c r="I22" s="13"/>
      <c r="J22" s="20" t="s">
        <v>19</v>
      </c>
      <c r="K22" s="45">
        <f>VLOOKUP(I22,'[1]регистрация'!$B$7:$I$1006,4,FALSE)</f>
        <v>0</v>
      </c>
      <c r="L22" s="46">
        <f>VLOOKUP(I22,'[1]регистрация'!$B$7:$I$1066,5,FALSE)</f>
        <v>0</v>
      </c>
      <c r="M22" s="47">
        <f>VLOOKUP(I22,'[1]регистрация'!$B$7:$J$1066,6,FALSE)</f>
        <v>0</v>
      </c>
      <c r="N22" s="29">
        <f>VLOOKUP(I22,'[1]регистрация'!$B$7:$I$1066,6,FALSE)</f>
        <v>0</v>
      </c>
      <c r="O22" s="48">
        <f>VLOOKUP(I22,'[1]регистрация'!$B$7:$I$1066,7,FALSE)</f>
        <v>0</v>
      </c>
      <c r="P22" s="30">
        <f>VLOOKUP(I22,'[1]регистрация'!$B$7:$J$1066,9,FALSE)</f>
        <v>0</v>
      </c>
    </row>
    <row r="23" spans="1:16" ht="12.75">
      <c r="A23" s="13"/>
      <c r="B23" s="20"/>
      <c r="C23" s="45"/>
      <c r="D23" s="46"/>
      <c r="E23" s="47"/>
      <c r="F23" s="29"/>
      <c r="G23" s="48"/>
      <c r="H23" s="30"/>
      <c r="I23" s="13"/>
      <c r="J23" s="20"/>
      <c r="K23" s="45"/>
      <c r="L23" s="46"/>
      <c r="M23" s="47"/>
      <c r="N23" s="29"/>
      <c r="O23" s="48"/>
      <c r="P23" s="30"/>
    </row>
    <row r="24" spans="1:16" ht="12.75" customHeight="1">
      <c r="A24" s="13"/>
      <c r="B24" s="24" t="s">
        <v>26</v>
      </c>
      <c r="C24" s="45">
        <f>VLOOKUP(A24,'[1]регистрация'!$B$7:$I$1006,4,FALSE)</f>
        <v>0</v>
      </c>
      <c r="D24" s="46">
        <f>VLOOKUP(A24,'[1]регистрация'!$B$7:$I$1066,5,FALSE)</f>
        <v>0</v>
      </c>
      <c r="E24" s="47">
        <f>VLOOKUP(A24,'[1]регистрация'!$B$7:$J$1066,6,FALSE)</f>
        <v>0</v>
      </c>
      <c r="F24" s="29">
        <f>VLOOKUP(A24,'[1]регистрация'!$B$7:$I$1066,6,FALSE)</f>
        <v>0</v>
      </c>
      <c r="G24" s="48">
        <f>VLOOKUP(A24,'[1]регистрация'!$B$7:$I$1066,7,FALSE)</f>
        <v>0</v>
      </c>
      <c r="H24" s="30">
        <f>VLOOKUP(A24,'[1]регистрация'!$B$7:$J$1066,9,FALSE)</f>
        <v>0</v>
      </c>
      <c r="I24" s="13"/>
      <c r="J24" s="24" t="s">
        <v>26</v>
      </c>
      <c r="K24" s="45">
        <f>VLOOKUP(I24,'[1]регистрация'!$B$7:$I$1006,4,FALSE)</f>
        <v>0</v>
      </c>
      <c r="L24" s="46">
        <f>VLOOKUP(I24,'[1]регистрация'!$B$7:$I$1066,5,FALSE)</f>
        <v>0</v>
      </c>
      <c r="M24" s="47">
        <f>VLOOKUP(I24,'[1]регистрация'!$B$7:$J$1066,6,FALSE)</f>
        <v>0</v>
      </c>
      <c r="N24" s="29">
        <f>VLOOKUP(I24,'[1]регистрация'!$B$7:$I$1066,6,FALSE)</f>
        <v>0</v>
      </c>
      <c r="O24" s="48">
        <f>VLOOKUP(I24,'[1]регистрация'!$B$7:$I$1066,7,FALSE)</f>
        <v>0</v>
      </c>
      <c r="P24" s="30">
        <f>VLOOKUP(I24,'[1]регистрация'!$B$7:$J$1066,9,FALSE)</f>
        <v>0</v>
      </c>
    </row>
    <row r="25" spans="1:16" ht="12.75">
      <c r="A25" s="13"/>
      <c r="B25" s="24"/>
      <c r="C25" s="45"/>
      <c r="D25" s="46"/>
      <c r="E25" s="47"/>
      <c r="F25" s="29"/>
      <c r="G25" s="48"/>
      <c r="H25" s="30"/>
      <c r="I25" s="13"/>
      <c r="J25" s="24"/>
      <c r="K25" s="45"/>
      <c r="L25" s="46"/>
      <c r="M25" s="47"/>
      <c r="N25" s="29"/>
      <c r="O25" s="48"/>
      <c r="P25" s="30"/>
    </row>
    <row r="26" spans="1:16" ht="12.75" customHeight="1">
      <c r="A26" s="13"/>
      <c r="B26" s="24" t="s">
        <v>26</v>
      </c>
      <c r="C26" s="45">
        <f>VLOOKUP(A26,'[1]регистрация'!$B$7:$I$1006,4,FALSE)</f>
        <v>0</v>
      </c>
      <c r="D26" s="46">
        <f>VLOOKUP(A26,'[1]регистрация'!$B$7:$I$1066,5,FALSE)</f>
        <v>0</v>
      </c>
      <c r="E26" s="47">
        <f>VLOOKUP(A26,'[1]регистрация'!$B$7:$J$1066,6,FALSE)</f>
        <v>0</v>
      </c>
      <c r="F26" s="29">
        <f>VLOOKUP(A26,'[1]регистрация'!$B$7:$I$1066,6,FALSE)</f>
        <v>0</v>
      </c>
      <c r="G26" s="48">
        <f>VLOOKUP(A26,'[1]регистрация'!$B$7:$I$1066,7,FALSE)</f>
        <v>0</v>
      </c>
      <c r="H26" s="30">
        <f>VLOOKUP(A26,'[1]регистрация'!$B$7:$J$1066,9,FALSE)</f>
        <v>0</v>
      </c>
      <c r="I26" s="13"/>
      <c r="J26" s="24" t="s">
        <v>26</v>
      </c>
      <c r="K26" s="45">
        <f>VLOOKUP(I26,'[1]регистрация'!$B$7:$I$1006,4,FALSE)</f>
        <v>0</v>
      </c>
      <c r="L26" s="46">
        <f>VLOOKUP(I26,'[1]регистрация'!$B$7:$I$1066,5,FALSE)</f>
        <v>0</v>
      </c>
      <c r="M26" s="47">
        <f>VLOOKUP(I26,'[1]регистрация'!$B$7:$J$1066,6,FALSE)</f>
        <v>0</v>
      </c>
      <c r="N26" s="29">
        <f>VLOOKUP(I26,'[1]регистрация'!$B$7:$I$1066,6,FALSE)</f>
        <v>0</v>
      </c>
      <c r="O26" s="48">
        <f>VLOOKUP(I26,'[1]регистрация'!$B$7:$I$1066,7,FALSE)</f>
        <v>0</v>
      </c>
      <c r="P26" s="30">
        <f>VLOOKUP(I26,'[1]регистрация'!$B$7:$J$1066,9,FALSE)</f>
        <v>0</v>
      </c>
    </row>
    <row r="27" spans="1:16" ht="12.75">
      <c r="A27" s="13"/>
      <c r="B27" s="24"/>
      <c r="C27" s="45"/>
      <c r="D27" s="46"/>
      <c r="E27" s="47"/>
      <c r="F27" s="29"/>
      <c r="G27" s="48"/>
      <c r="H27" s="30"/>
      <c r="I27" s="13"/>
      <c r="J27" s="24"/>
      <c r="K27" s="45"/>
      <c r="L27" s="46"/>
      <c r="M27" s="47"/>
      <c r="N27" s="29"/>
      <c r="O27" s="48"/>
      <c r="P27" s="30"/>
    </row>
    <row r="28" spans="1:16" ht="12.75" customHeight="1">
      <c r="A28" s="13"/>
      <c r="B28" s="25" t="s">
        <v>37</v>
      </c>
      <c r="C28" s="45">
        <f>VLOOKUP(A28,'[1]регистрация'!$B$7:$I$1006,4,FALSE)</f>
        <v>0</v>
      </c>
      <c r="D28" s="46">
        <f>VLOOKUP(A28,'[1]регистрация'!$B$7:$I$1066,5,FALSE)</f>
        <v>0</v>
      </c>
      <c r="E28" s="47">
        <f>VLOOKUP(A28,'[1]регистрация'!$B$7:$J$1066,6,FALSE)</f>
        <v>0</v>
      </c>
      <c r="F28" s="29">
        <f>VLOOKUP(A28,'[1]регистрация'!$B$7:$I$1066,6,FALSE)</f>
        <v>0</v>
      </c>
      <c r="G28" s="48">
        <f>VLOOKUP(A28,'[1]регистрация'!$B$7:$I$1066,7,FALSE)</f>
        <v>0</v>
      </c>
      <c r="H28" s="30">
        <f>VLOOKUP(A28,'[1]регистрация'!$B$7:$J$1066,9,FALSE)</f>
        <v>0</v>
      </c>
      <c r="I28" s="13"/>
      <c r="J28" s="25" t="s">
        <v>37</v>
      </c>
      <c r="K28" s="45">
        <f>VLOOKUP(I28,'[1]регистрация'!$B$7:$I$1006,4,FALSE)</f>
        <v>0</v>
      </c>
      <c r="L28" s="46">
        <f>VLOOKUP(I28,'[1]регистрация'!$B$7:$I$1066,5,FALSE)</f>
        <v>0</v>
      </c>
      <c r="M28" s="47">
        <f>VLOOKUP(I28,'[1]регистрация'!$B$7:$J$1066,6,FALSE)</f>
        <v>0</v>
      </c>
      <c r="N28" s="29">
        <f>VLOOKUP(I28,'[1]регистрация'!$B$7:$I$1066,6,FALSE)</f>
        <v>0</v>
      </c>
      <c r="O28" s="48">
        <f>VLOOKUP(I28,'[1]регистрация'!$B$7:$I$1066,7,FALSE)</f>
        <v>0</v>
      </c>
      <c r="P28" s="30">
        <f>VLOOKUP(I28,'[1]регистрация'!$B$7:$J$1066,9,FALSE)</f>
        <v>0</v>
      </c>
    </row>
    <row r="29" spans="1:16" ht="12.75">
      <c r="A29" s="13"/>
      <c r="B29" s="25"/>
      <c r="C29" s="45"/>
      <c r="D29" s="46"/>
      <c r="E29" s="47"/>
      <c r="F29" s="29"/>
      <c r="G29" s="48"/>
      <c r="H29" s="30"/>
      <c r="I29" s="13"/>
      <c r="J29" s="25"/>
      <c r="K29" s="45"/>
      <c r="L29" s="46"/>
      <c r="M29" s="47"/>
      <c r="N29" s="29"/>
      <c r="O29" s="48"/>
      <c r="P29" s="30"/>
    </row>
    <row r="30" spans="1:16" ht="12.75" customHeight="1">
      <c r="A30" s="13"/>
      <c r="B30" s="31" t="s">
        <v>37</v>
      </c>
      <c r="C30" s="32">
        <f>VLOOKUP(A30,'[1]регистрация'!$B$7:$I$1006,4,FALSE)</f>
        <v>0</v>
      </c>
      <c r="D30" s="33">
        <f>VLOOKUP(A30,'[1]регистрация'!$B$7:$I$1066,5,FALSE)</f>
        <v>0</v>
      </c>
      <c r="E30" s="34">
        <f>VLOOKUP(A30,'[1]регистрация'!$B$7:$J$1066,6,FALSE)</f>
        <v>0</v>
      </c>
      <c r="F30" s="35">
        <f>VLOOKUP(A30,'[1]регистрация'!$B$7:$I$1066,6,FALSE)</f>
        <v>0</v>
      </c>
      <c r="G30" s="36">
        <f>VLOOKUP(A30,'[1]регистрация'!$B$7:$I$1066,7,FALSE)</f>
        <v>0</v>
      </c>
      <c r="H30" s="37">
        <f>VLOOKUP(A30,'[1]регистрация'!$B$7:$J$1066,9,FALSE)</f>
        <v>0</v>
      </c>
      <c r="I30" s="13"/>
      <c r="J30" s="31" t="s">
        <v>37</v>
      </c>
      <c r="K30" s="32">
        <f>VLOOKUP(I30,'[1]регистрация'!$B$7:$I$1006,4,FALSE)</f>
        <v>0</v>
      </c>
      <c r="L30" s="33">
        <f>VLOOKUP(I30,'[1]регистрация'!$B$7:$I$1066,5,FALSE)</f>
        <v>0</v>
      </c>
      <c r="M30" s="34">
        <f>VLOOKUP(I30,'[1]регистрация'!$B$7:$J$1066,6,FALSE)</f>
        <v>0</v>
      </c>
      <c r="N30" s="35">
        <f>VLOOKUP(I30,'[1]регистрация'!$B$7:$I$1066,6,FALSE)</f>
        <v>0</v>
      </c>
      <c r="O30" s="36">
        <f>VLOOKUP(I30,'[1]регистрация'!$B$7:$I$1066,7,FALSE)</f>
        <v>0</v>
      </c>
      <c r="P30" s="37">
        <f>VLOOKUP(I30,'[1]регистрация'!$B$7:$J$1066,9,FALSE)</f>
        <v>0</v>
      </c>
    </row>
    <row r="31" spans="1:16" ht="12.75">
      <c r="A31" s="13"/>
      <c r="B31" s="31"/>
      <c r="C31" s="32"/>
      <c r="D31" s="33"/>
      <c r="E31" s="34"/>
      <c r="F31" s="35"/>
      <c r="G31" s="36"/>
      <c r="H31" s="37"/>
      <c r="I31" s="13"/>
      <c r="J31" s="31"/>
      <c r="K31" s="32"/>
      <c r="L31" s="33"/>
      <c r="M31" s="34"/>
      <c r="N31" s="35"/>
      <c r="O31" s="36"/>
      <c r="P31" s="37"/>
    </row>
    <row r="32" spans="2:16" ht="12.75">
      <c r="B32" s="38">
        <v>42</v>
      </c>
      <c r="F32" s="39"/>
      <c r="H32" s="39"/>
      <c r="J32" s="38">
        <v>65</v>
      </c>
      <c r="N32" s="39"/>
      <c r="P32" s="39"/>
    </row>
    <row r="33" spans="1:16" ht="12.75" customHeight="1">
      <c r="A33" s="13"/>
      <c r="B33" s="14" t="s">
        <v>12</v>
      </c>
      <c r="C33" s="49" t="s">
        <v>46</v>
      </c>
      <c r="D33" s="50" t="s">
        <v>47</v>
      </c>
      <c r="E33" s="51" t="s">
        <v>22</v>
      </c>
      <c r="F33" s="52"/>
      <c r="G33" s="53"/>
      <c r="H33" s="50" t="s">
        <v>48</v>
      </c>
      <c r="I33" s="13"/>
      <c r="J33" s="14" t="s">
        <v>12</v>
      </c>
      <c r="K33" s="49" t="s">
        <v>49</v>
      </c>
      <c r="L33" s="50" t="s">
        <v>50</v>
      </c>
      <c r="M33" s="51"/>
      <c r="N33" s="52" t="s">
        <v>22</v>
      </c>
      <c r="O33" s="53"/>
      <c r="P33" s="50" t="s">
        <v>48</v>
      </c>
    </row>
    <row r="34" spans="1:16" ht="12.75">
      <c r="A34" s="13"/>
      <c r="B34" s="14"/>
      <c r="C34" s="49"/>
      <c r="D34" s="50"/>
      <c r="E34" s="51"/>
      <c r="F34" s="52"/>
      <c r="G34" s="53"/>
      <c r="H34" s="50"/>
      <c r="I34" s="13"/>
      <c r="J34" s="14"/>
      <c r="K34" s="49"/>
      <c r="L34" s="50"/>
      <c r="M34" s="51"/>
      <c r="N34" s="52"/>
      <c r="O34" s="53"/>
      <c r="P34" s="50"/>
    </row>
    <row r="35" spans="1:16" ht="12.75" customHeight="1">
      <c r="A35" s="13"/>
      <c r="B35" s="20" t="s">
        <v>19</v>
      </c>
      <c r="C35" s="49" t="s">
        <v>51</v>
      </c>
      <c r="D35" s="50" t="s">
        <v>52</v>
      </c>
      <c r="E35" s="51" t="s">
        <v>22</v>
      </c>
      <c r="F35" s="52"/>
      <c r="G35" s="53"/>
      <c r="H35" s="53" t="s">
        <v>44</v>
      </c>
      <c r="I35" s="13"/>
      <c r="J35" s="20" t="s">
        <v>19</v>
      </c>
      <c r="K35" s="49" t="s">
        <v>53</v>
      </c>
      <c r="L35" s="50" t="s">
        <v>54</v>
      </c>
      <c r="M35" s="51"/>
      <c r="N35" s="52" t="s">
        <v>17</v>
      </c>
      <c r="O35" s="53"/>
      <c r="P35" s="50" t="s">
        <v>40</v>
      </c>
    </row>
    <row r="36" spans="1:16" ht="12.75">
      <c r="A36" s="13"/>
      <c r="B36" s="20"/>
      <c r="C36" s="49"/>
      <c r="D36" s="50"/>
      <c r="E36" s="51"/>
      <c r="F36" s="52"/>
      <c r="G36" s="53"/>
      <c r="H36" s="53"/>
      <c r="I36" s="13"/>
      <c r="J36" s="20"/>
      <c r="K36" s="49"/>
      <c r="L36" s="50"/>
      <c r="M36" s="51"/>
      <c r="N36" s="52"/>
      <c r="O36" s="53"/>
      <c r="P36" s="50"/>
    </row>
    <row r="37" spans="1:16" ht="12.75" customHeight="1">
      <c r="A37" s="13"/>
      <c r="B37" s="24" t="s">
        <v>26</v>
      </c>
      <c r="C37" s="54" t="s">
        <v>55</v>
      </c>
      <c r="D37" s="55">
        <v>37667</v>
      </c>
      <c r="E37" s="51" t="s">
        <v>22</v>
      </c>
      <c r="F37" s="52"/>
      <c r="G37" s="56"/>
      <c r="H37" s="54" t="s">
        <v>29</v>
      </c>
      <c r="I37" s="13"/>
      <c r="J37" s="24" t="s">
        <v>26</v>
      </c>
      <c r="K37" s="54" t="s">
        <v>56</v>
      </c>
      <c r="L37" s="55">
        <v>37491</v>
      </c>
      <c r="M37" s="51"/>
      <c r="N37" s="52" t="s">
        <v>22</v>
      </c>
      <c r="O37" s="56"/>
      <c r="P37" s="54" t="s">
        <v>29</v>
      </c>
    </row>
    <row r="38" spans="1:16" ht="12.75">
      <c r="A38" s="13"/>
      <c r="B38" s="24"/>
      <c r="C38" s="54"/>
      <c r="D38" s="55"/>
      <c r="E38" s="51"/>
      <c r="F38" s="52"/>
      <c r="G38" s="56"/>
      <c r="H38" s="54"/>
      <c r="I38" s="13"/>
      <c r="J38" s="24"/>
      <c r="K38" s="54"/>
      <c r="L38" s="55"/>
      <c r="M38" s="51"/>
      <c r="N38" s="52"/>
      <c r="O38" s="56"/>
      <c r="P38" s="54"/>
    </row>
    <row r="39" spans="1:16" ht="12.75" customHeight="1">
      <c r="A39" s="13"/>
      <c r="B39" s="24" t="s">
        <v>26</v>
      </c>
      <c r="C39" s="49" t="s">
        <v>57</v>
      </c>
      <c r="D39" s="50" t="s">
        <v>58</v>
      </c>
      <c r="E39" s="51" t="s">
        <v>22</v>
      </c>
      <c r="F39" s="52"/>
      <c r="G39" s="53"/>
      <c r="H39" s="53" t="s">
        <v>23</v>
      </c>
      <c r="I39" s="13"/>
      <c r="J39" s="24" t="s">
        <v>26</v>
      </c>
      <c r="K39" s="45">
        <f>VLOOKUP(I39,'[1]регистрация'!$B$7:$I$1006,4,FALSE)</f>
        <v>0</v>
      </c>
      <c r="L39" s="46">
        <f>VLOOKUP(I39,'[1]регистрация'!$B$7:$I$1066,5,FALSE)</f>
        <v>0</v>
      </c>
      <c r="M39" s="47">
        <f>VLOOKUP(I39,'[1]регистрация'!$B$7:$J$1066,6,FALSE)</f>
        <v>0</v>
      </c>
      <c r="N39" s="29">
        <f>VLOOKUP(I39,'[1]регистрация'!$B$7:$I$1066,6,FALSE)</f>
        <v>0</v>
      </c>
      <c r="O39" s="48">
        <f>VLOOKUP(I39,'[1]регистрация'!$B$7:$I$1066,7,FALSE)</f>
        <v>0</v>
      </c>
      <c r="P39" s="30">
        <f>VLOOKUP(I39,'[1]регистрация'!$B$7:$J$1066,9,FALSE)</f>
        <v>0</v>
      </c>
    </row>
    <row r="40" spans="1:16" ht="12.75">
      <c r="A40" s="13"/>
      <c r="B40" s="24"/>
      <c r="C40" s="49"/>
      <c r="D40" s="50"/>
      <c r="E40" s="51"/>
      <c r="F40" s="52"/>
      <c r="G40" s="53"/>
      <c r="H40" s="53"/>
      <c r="I40" s="13"/>
      <c r="J40" s="24"/>
      <c r="K40" s="45"/>
      <c r="L40" s="46"/>
      <c r="M40" s="47"/>
      <c r="N40" s="29"/>
      <c r="O40" s="48"/>
      <c r="P40" s="30"/>
    </row>
    <row r="41" spans="1:16" ht="12.75" customHeight="1">
      <c r="A41" s="13"/>
      <c r="B41" s="25" t="s">
        <v>37</v>
      </c>
      <c r="C41" s="49" t="s">
        <v>59</v>
      </c>
      <c r="D41" s="50" t="s">
        <v>60</v>
      </c>
      <c r="E41" s="51" t="s">
        <v>17</v>
      </c>
      <c r="F41" s="52"/>
      <c r="G41" s="53"/>
      <c r="H41" s="50" t="s">
        <v>61</v>
      </c>
      <c r="I41" s="13"/>
      <c r="J41" s="25" t="s">
        <v>37</v>
      </c>
      <c r="K41" s="45">
        <f>VLOOKUP(I41,'[1]регистрация'!$B$7:$I$1006,4,FALSE)</f>
        <v>0</v>
      </c>
      <c r="L41" s="46">
        <f>VLOOKUP(I41,'[1]регистрация'!$B$7:$I$1066,5,FALSE)</f>
        <v>0</v>
      </c>
      <c r="M41" s="47">
        <f>VLOOKUP(I41,'[1]регистрация'!$B$7:$J$1066,6,FALSE)</f>
        <v>0</v>
      </c>
      <c r="N41" s="29">
        <f>VLOOKUP(I41,'[1]регистрация'!$B$7:$I$1066,6,FALSE)</f>
        <v>0</v>
      </c>
      <c r="O41" s="48">
        <f>VLOOKUP(I41,'[1]регистрация'!$B$7:$I$1066,7,FALSE)</f>
        <v>0</v>
      </c>
      <c r="P41" s="30">
        <f>VLOOKUP(I41,'[1]регистрация'!$B$7:$J$1066,9,FALSE)</f>
        <v>0</v>
      </c>
    </row>
    <row r="42" spans="1:16" ht="12.75">
      <c r="A42" s="13"/>
      <c r="B42" s="25"/>
      <c r="C42" s="49"/>
      <c r="D42" s="50"/>
      <c r="E42" s="51"/>
      <c r="F42" s="52"/>
      <c r="G42" s="53"/>
      <c r="H42" s="50"/>
      <c r="I42" s="13"/>
      <c r="J42" s="25"/>
      <c r="K42" s="45"/>
      <c r="L42" s="46"/>
      <c r="M42" s="47"/>
      <c r="N42" s="29"/>
      <c r="O42" s="48"/>
      <c r="P42" s="30"/>
    </row>
    <row r="43" spans="1:16" ht="12.75" customHeight="1">
      <c r="A43" s="13"/>
      <c r="B43" s="31" t="s">
        <v>37</v>
      </c>
      <c r="C43" s="32">
        <f>VLOOKUP(A43,'[1]регистрация'!$B$7:$I$1006,4,FALSE)</f>
        <v>0</v>
      </c>
      <c r="D43" s="33">
        <f>VLOOKUP(A43,'[1]регистрация'!$B$7:$I$1066,5,FALSE)</f>
        <v>0</v>
      </c>
      <c r="E43" s="34">
        <f>VLOOKUP(A43,'[1]регистрация'!$B$7:$J$1066,6,FALSE)</f>
        <v>0</v>
      </c>
      <c r="F43" s="35">
        <f>VLOOKUP(A43,'[1]регистрация'!$B$7:$I$1066,6,FALSE)</f>
        <v>0</v>
      </c>
      <c r="G43" s="36">
        <f>VLOOKUP(A43,'[1]регистрация'!$B$7:$I$1066,7,FALSE)</f>
        <v>0</v>
      </c>
      <c r="H43" s="37">
        <f>VLOOKUP(A43,'[1]регистрация'!$B$7:$J$1066,9,FALSE)</f>
        <v>0</v>
      </c>
      <c r="I43" s="13"/>
      <c r="J43" s="31" t="s">
        <v>37</v>
      </c>
      <c r="K43" s="32">
        <f>VLOOKUP(I43,'[1]регистрация'!$B$7:$I$1006,4,FALSE)</f>
        <v>0</v>
      </c>
      <c r="L43" s="33">
        <f>VLOOKUP(I43,'[1]регистрация'!$B$7:$I$1066,5,FALSE)</f>
        <v>0</v>
      </c>
      <c r="M43" s="34">
        <f>VLOOKUP(I43,'[1]регистрация'!$B$7:$J$1066,6,FALSE)</f>
        <v>0</v>
      </c>
      <c r="N43" s="35">
        <f>VLOOKUP(I43,'[1]регистрация'!$B$7:$I$1066,6,FALSE)</f>
        <v>0</v>
      </c>
      <c r="O43" s="36">
        <f>VLOOKUP(I43,'[1]регистрация'!$B$7:$I$1066,7,FALSE)</f>
        <v>0</v>
      </c>
      <c r="P43" s="37">
        <f>VLOOKUP(I43,'[1]регистрация'!$B$7:$J$1066,9,FALSE)</f>
        <v>0</v>
      </c>
    </row>
    <row r="44" spans="1:16" ht="12.75">
      <c r="A44" s="13"/>
      <c r="B44" s="31"/>
      <c r="C44" s="32"/>
      <c r="D44" s="33"/>
      <c r="E44" s="34"/>
      <c r="F44" s="35"/>
      <c r="G44" s="36"/>
      <c r="H44" s="37"/>
      <c r="I44" s="13"/>
      <c r="J44" s="31"/>
      <c r="K44" s="32"/>
      <c r="L44" s="33"/>
      <c r="M44" s="34"/>
      <c r="N44" s="35"/>
      <c r="O44" s="36"/>
      <c r="P44" s="37"/>
    </row>
    <row r="45" spans="1:16" ht="11.25" customHeight="1">
      <c r="A45" s="57"/>
      <c r="B45" s="58"/>
      <c r="C45" s="59"/>
      <c r="D45" s="60"/>
      <c r="E45" s="60"/>
      <c r="F45" s="61"/>
      <c r="G45" s="62"/>
      <c r="H45" s="63"/>
      <c r="J45" s="64"/>
      <c r="N45" s="39"/>
      <c r="P45" s="39"/>
    </row>
    <row r="46" spans="2:16" ht="42.75" customHeight="1">
      <c r="B46" s="64"/>
      <c r="F46" s="39"/>
      <c r="H46" s="39"/>
      <c r="J46" s="64"/>
      <c r="N46" s="39"/>
      <c r="P46" s="39"/>
    </row>
    <row r="47" spans="2:16" ht="17.25" customHeight="1">
      <c r="B47" s="65">
        <v>46</v>
      </c>
      <c r="F47" s="39"/>
      <c r="H47" s="39"/>
      <c r="J47" s="65">
        <v>71</v>
      </c>
      <c r="N47" s="39"/>
      <c r="P47" s="39"/>
    </row>
    <row r="48" spans="1:16" ht="12.75" customHeight="1">
      <c r="A48" s="13"/>
      <c r="B48" s="14" t="s">
        <v>12</v>
      </c>
      <c r="C48" s="54" t="s">
        <v>62</v>
      </c>
      <c r="D48" s="55">
        <v>37448</v>
      </c>
      <c r="E48" s="51" t="s">
        <v>14</v>
      </c>
      <c r="F48" s="52"/>
      <c r="G48" s="56"/>
      <c r="H48" s="54" t="s">
        <v>15</v>
      </c>
      <c r="I48" s="13"/>
      <c r="J48" s="14" t="s">
        <v>12</v>
      </c>
      <c r="K48" s="40">
        <f>VLOOKUP(I48,'[1]регистрация'!$B$7:$I$1006,4,FALSE)</f>
        <v>0</v>
      </c>
      <c r="L48" s="66">
        <f>VLOOKUP(I48,'[1]регистрация'!$B$7:$I$1066,5,FALSE)</f>
        <v>0</v>
      </c>
      <c r="M48" s="42">
        <f>VLOOKUP(I48,'[1]регистрация'!$B$7:$J$1066,6,FALSE)</f>
        <v>0</v>
      </c>
      <c r="N48" s="43">
        <f>VLOOKUP(I48,'[1]регистрация'!$B$7:$I$1066,7,FALSE)</f>
        <v>0</v>
      </c>
      <c r="O48" s="42">
        <f>VLOOKUP(I48,'[1]регистрация'!$B$7:$I$1066,8,FALSE)</f>
        <v>0</v>
      </c>
      <c r="P48" s="44">
        <f>VLOOKUP(I48,'[1]регистрация'!$B$7:$J$1066,9,FALSE)</f>
        <v>0</v>
      </c>
    </row>
    <row r="49" spans="1:16" ht="12.75">
      <c r="A49" s="13"/>
      <c r="B49" s="14"/>
      <c r="C49" s="54"/>
      <c r="D49" s="55"/>
      <c r="E49" s="51"/>
      <c r="F49" s="52"/>
      <c r="G49" s="56"/>
      <c r="H49" s="54"/>
      <c r="I49" s="13"/>
      <c r="J49" s="14"/>
      <c r="K49" s="40"/>
      <c r="L49" s="66"/>
      <c r="M49" s="42"/>
      <c r="N49" s="43"/>
      <c r="O49" s="42"/>
      <c r="P49" s="44"/>
    </row>
    <row r="50" spans="1:16" ht="12.75" customHeight="1">
      <c r="A50" s="13"/>
      <c r="B50" s="20" t="s">
        <v>19</v>
      </c>
      <c r="C50" s="49" t="s">
        <v>63</v>
      </c>
      <c r="D50" s="50" t="s">
        <v>64</v>
      </c>
      <c r="E50" s="51" t="s">
        <v>22</v>
      </c>
      <c r="F50" s="52"/>
      <c r="G50" s="53"/>
      <c r="H50" s="53" t="s">
        <v>34</v>
      </c>
      <c r="I50" s="13"/>
      <c r="J50" s="20" t="s">
        <v>19</v>
      </c>
      <c r="K50" s="45">
        <f>VLOOKUP(I50,'[1]регистрация'!$B$7:$I$1006,4,FALSE)</f>
        <v>0</v>
      </c>
      <c r="L50" s="46">
        <f>VLOOKUP(I50,'[1]регистрация'!$B$7:$I$1066,5,FALSE)</f>
        <v>0</v>
      </c>
      <c r="M50" s="47">
        <f>VLOOKUP(I50,'[1]регистрация'!$B$7:$J$1066,6,FALSE)</f>
        <v>0</v>
      </c>
      <c r="N50" s="29">
        <f>VLOOKUP(I50,'[1]регистрация'!$B$7:$I$1066,6,FALSE)</f>
        <v>0</v>
      </c>
      <c r="O50" s="48">
        <f>VLOOKUP(I50,'[1]регистрация'!$B$7:$I$1066,7,FALSE)</f>
        <v>0</v>
      </c>
      <c r="P50" s="30">
        <f>VLOOKUP(I50,'[1]регистрация'!$B$7:$J$1066,9,FALSE)</f>
        <v>0</v>
      </c>
    </row>
    <row r="51" spans="1:16" ht="12.75">
      <c r="A51" s="13"/>
      <c r="B51" s="20"/>
      <c r="C51" s="49"/>
      <c r="D51" s="50"/>
      <c r="E51" s="51"/>
      <c r="F51" s="52"/>
      <c r="G51" s="53"/>
      <c r="H51" s="53"/>
      <c r="I51" s="13"/>
      <c r="J51" s="20"/>
      <c r="K51" s="45"/>
      <c r="L51" s="46"/>
      <c r="M51" s="47"/>
      <c r="N51" s="29"/>
      <c r="O51" s="48"/>
      <c r="P51" s="30"/>
    </row>
    <row r="52" spans="1:16" ht="12.75" customHeight="1">
      <c r="A52" s="13"/>
      <c r="B52" s="24" t="s">
        <v>26</v>
      </c>
      <c r="C52" s="49" t="s">
        <v>65</v>
      </c>
      <c r="D52" s="50" t="s">
        <v>66</v>
      </c>
      <c r="E52" s="51" t="s">
        <v>22</v>
      </c>
      <c r="F52" s="52"/>
      <c r="G52" s="53"/>
      <c r="H52" s="53" t="s">
        <v>34</v>
      </c>
      <c r="I52" s="13"/>
      <c r="J52" s="24" t="s">
        <v>26</v>
      </c>
      <c r="K52" s="45">
        <f>VLOOKUP(I52,'[1]регистрация'!$B$7:$I$1006,4,FALSE)</f>
        <v>0</v>
      </c>
      <c r="L52" s="46">
        <f>VLOOKUP(I52,'[1]регистрация'!$B$7:$I$1066,5,FALSE)</f>
        <v>0</v>
      </c>
      <c r="M52" s="47">
        <f>VLOOKUP(I52,'[1]регистрация'!$B$7:$J$1066,6,FALSE)</f>
        <v>0</v>
      </c>
      <c r="N52" s="29">
        <f>VLOOKUP(I52,'[1]регистрация'!$B$7:$I$1066,6,FALSE)</f>
        <v>0</v>
      </c>
      <c r="O52" s="48">
        <f>VLOOKUP(I52,'[1]регистрация'!$B$7:$I$1066,7,FALSE)</f>
        <v>0</v>
      </c>
      <c r="P52" s="30">
        <f>VLOOKUP(I52,'[1]регистрация'!$B$7:$J$1066,9,FALSE)</f>
        <v>0</v>
      </c>
    </row>
    <row r="53" spans="1:16" ht="12.75">
      <c r="A53" s="13"/>
      <c r="B53" s="24"/>
      <c r="C53" s="49"/>
      <c r="D53" s="50"/>
      <c r="E53" s="51"/>
      <c r="F53" s="52"/>
      <c r="G53" s="53"/>
      <c r="H53" s="53"/>
      <c r="I53" s="13"/>
      <c r="J53" s="24"/>
      <c r="K53" s="45"/>
      <c r="L53" s="46"/>
      <c r="M53" s="47"/>
      <c r="N53" s="29"/>
      <c r="O53" s="48"/>
      <c r="P53" s="30"/>
    </row>
    <row r="54" spans="1:16" ht="12.75" customHeight="1">
      <c r="A54" s="13"/>
      <c r="B54" s="24" t="s">
        <v>26</v>
      </c>
      <c r="C54" s="49" t="s">
        <v>67</v>
      </c>
      <c r="D54" s="50" t="s">
        <v>68</v>
      </c>
      <c r="E54" s="51" t="s">
        <v>22</v>
      </c>
      <c r="F54" s="52"/>
      <c r="G54" s="53"/>
      <c r="H54" s="50" t="s">
        <v>48</v>
      </c>
      <c r="I54" s="13"/>
      <c r="J54" s="24" t="s">
        <v>26</v>
      </c>
      <c r="K54" s="45">
        <f>VLOOKUP(I54,'[1]регистрация'!$B$7:$I$1006,4,FALSE)</f>
        <v>0</v>
      </c>
      <c r="L54" s="46">
        <f>VLOOKUP(I54,'[1]регистрация'!$B$7:$I$1066,5,FALSE)</f>
        <v>0</v>
      </c>
      <c r="M54" s="47">
        <f>VLOOKUP(I54,'[1]регистрация'!$B$7:$J$1066,6,FALSE)</f>
        <v>0</v>
      </c>
      <c r="N54" s="29">
        <f>VLOOKUP(I54,'[1]регистрация'!$B$7:$I$1066,6,FALSE)</f>
        <v>0</v>
      </c>
      <c r="O54" s="48">
        <f>VLOOKUP(I54,'[1]регистрация'!$B$7:$I$1066,7,FALSE)</f>
        <v>0</v>
      </c>
      <c r="P54" s="30">
        <f>VLOOKUP(I54,'[1]регистрация'!$B$7:$J$1066,9,FALSE)</f>
        <v>0</v>
      </c>
    </row>
    <row r="55" spans="1:16" ht="12.75">
      <c r="A55" s="13"/>
      <c r="B55" s="24"/>
      <c r="C55" s="49"/>
      <c r="D55" s="50"/>
      <c r="E55" s="51"/>
      <c r="F55" s="52"/>
      <c r="G55" s="53"/>
      <c r="H55" s="50"/>
      <c r="I55" s="13"/>
      <c r="J55" s="24"/>
      <c r="K55" s="45"/>
      <c r="L55" s="46"/>
      <c r="M55" s="47"/>
      <c r="N55" s="29"/>
      <c r="O55" s="48"/>
      <c r="P55" s="30"/>
    </row>
    <row r="56" spans="1:16" ht="12.75" customHeight="1">
      <c r="A56" s="13"/>
      <c r="B56" s="25" t="s">
        <v>37</v>
      </c>
      <c r="C56" s="49" t="s">
        <v>69</v>
      </c>
      <c r="D56" s="50" t="s">
        <v>70</v>
      </c>
      <c r="E56" s="51" t="s">
        <v>22</v>
      </c>
      <c r="F56" s="52"/>
      <c r="G56" s="53"/>
      <c r="H56" s="53" t="s">
        <v>34</v>
      </c>
      <c r="I56" s="13"/>
      <c r="J56" s="25" t="s">
        <v>37</v>
      </c>
      <c r="K56" s="45">
        <f>VLOOKUP(I56,'[1]регистрация'!$B$7:$I$1006,4,FALSE)</f>
        <v>0</v>
      </c>
      <c r="L56" s="46">
        <f>VLOOKUP(I56,'[1]регистрация'!$B$7:$I$1066,5,FALSE)</f>
        <v>0</v>
      </c>
      <c r="M56" s="47">
        <f>VLOOKUP(I56,'[1]регистрация'!$B$7:$J$1066,6,FALSE)</f>
        <v>0</v>
      </c>
      <c r="N56" s="29">
        <f>VLOOKUP(I56,'[1]регистрация'!$B$7:$I$1066,6,FALSE)</f>
        <v>0</v>
      </c>
      <c r="O56" s="48">
        <f>VLOOKUP(I56,'[1]регистрация'!$B$7:$I$1066,7,FALSE)</f>
        <v>0</v>
      </c>
      <c r="P56" s="30">
        <f>VLOOKUP(I56,'[1]регистрация'!$B$7:$J$1066,9,FALSE)</f>
        <v>0</v>
      </c>
    </row>
    <row r="57" spans="1:16" ht="12.75" customHeight="1">
      <c r="A57" s="13"/>
      <c r="B57" s="25"/>
      <c r="C57" s="49"/>
      <c r="D57" s="50"/>
      <c r="E57" s="51"/>
      <c r="F57" s="52"/>
      <c r="G57" s="53"/>
      <c r="H57" s="53"/>
      <c r="I57" s="13"/>
      <c r="J57" s="25"/>
      <c r="K57" s="45"/>
      <c r="L57" s="46"/>
      <c r="M57" s="47"/>
      <c r="N57" s="29"/>
      <c r="O57" s="48"/>
      <c r="P57" s="30"/>
    </row>
    <row r="58" spans="1:16" ht="12.75" customHeight="1">
      <c r="A58" s="13"/>
      <c r="B58" s="31" t="s">
        <v>37</v>
      </c>
      <c r="C58" s="49" t="s">
        <v>71</v>
      </c>
      <c r="D58" s="50" t="s">
        <v>72</v>
      </c>
      <c r="E58" s="51" t="s">
        <v>22</v>
      </c>
      <c r="F58" s="52"/>
      <c r="G58" s="53"/>
      <c r="H58" s="50" t="s">
        <v>44</v>
      </c>
      <c r="I58" s="13"/>
      <c r="J58" s="31" t="s">
        <v>37</v>
      </c>
      <c r="K58" s="32">
        <f>VLOOKUP(I58,'[1]регистрация'!$B$7:$I$1006,4,FALSE)</f>
        <v>0</v>
      </c>
      <c r="L58" s="33">
        <f>VLOOKUP(I58,'[1]регистрация'!$B$7:$I$1066,5,FALSE)</f>
        <v>0</v>
      </c>
      <c r="M58" s="34">
        <f>VLOOKUP(I58,'[1]регистрация'!$B$7:$J$1066,6,FALSE)</f>
        <v>0</v>
      </c>
      <c r="N58" s="35">
        <f>VLOOKUP(I58,'[1]регистрация'!$B$7:$I$1066,6,FALSE)</f>
        <v>0</v>
      </c>
      <c r="O58" s="36">
        <f>VLOOKUP(I58,'[1]регистрация'!$B$7:$I$1066,7,FALSE)</f>
        <v>0</v>
      </c>
      <c r="P58" s="37">
        <f>VLOOKUP(I58,'[1]регистрация'!$B$7:$J$1066,9,FALSE)</f>
        <v>0</v>
      </c>
    </row>
    <row r="59" spans="1:16" ht="12.75" customHeight="1">
      <c r="A59" s="13"/>
      <c r="B59" s="31"/>
      <c r="C59" s="49"/>
      <c r="D59" s="50"/>
      <c r="E59" s="51"/>
      <c r="F59" s="52"/>
      <c r="G59" s="53"/>
      <c r="H59" s="50"/>
      <c r="I59" s="13"/>
      <c r="J59" s="31"/>
      <c r="K59" s="32"/>
      <c r="L59" s="33"/>
      <c r="M59" s="34"/>
      <c r="N59" s="35"/>
      <c r="O59" s="36"/>
      <c r="P59" s="37"/>
    </row>
    <row r="60" spans="2:16" ht="19.5" customHeight="1">
      <c r="B60" s="38">
        <v>50</v>
      </c>
      <c r="C60" s="57"/>
      <c r="D60" s="57"/>
      <c r="E60" s="57"/>
      <c r="F60" s="67"/>
      <c r="G60" s="57"/>
      <c r="H60" s="67"/>
      <c r="J60" s="65" t="s">
        <v>73</v>
      </c>
      <c r="N60" s="39"/>
      <c r="P60" s="39"/>
    </row>
    <row r="61" spans="1:16" ht="12.75" customHeight="1">
      <c r="A61" s="13"/>
      <c r="B61" s="14" t="s">
        <v>12</v>
      </c>
      <c r="C61" s="49" t="s">
        <v>74</v>
      </c>
      <c r="D61" s="50" t="s">
        <v>75</v>
      </c>
      <c r="E61" s="51"/>
      <c r="F61" s="52" t="s">
        <v>76</v>
      </c>
      <c r="G61" s="53"/>
      <c r="H61" s="50" t="s">
        <v>77</v>
      </c>
      <c r="I61" s="13"/>
      <c r="J61" s="14" t="s">
        <v>12</v>
      </c>
      <c r="K61" s="40">
        <f>VLOOKUP(I61,'[1]регистрация'!$B$7:$I$1006,4,FALSE)</f>
        <v>0</v>
      </c>
      <c r="L61" s="66">
        <f>VLOOKUP(I61,'[1]регистрация'!$B$7:$I$1066,5,FALSE)</f>
        <v>0</v>
      </c>
      <c r="M61" s="42">
        <f>VLOOKUP(I61,'[1]регистрация'!$B$7:$J$1066,6,FALSE)</f>
        <v>0</v>
      </c>
      <c r="N61" s="43">
        <f>VLOOKUP(I61,'[1]регистрация'!$B$7:$I$1066,7,FALSE)</f>
        <v>0</v>
      </c>
      <c r="O61" s="42">
        <f>VLOOKUP(I61,'[1]регистрация'!$B$7:$I$1066,8,FALSE)</f>
        <v>0</v>
      </c>
      <c r="P61" s="44">
        <f>VLOOKUP(I61,'[1]регистрация'!$B$7:$J$1066,9,FALSE)</f>
        <v>0</v>
      </c>
    </row>
    <row r="62" spans="1:16" ht="12.75">
      <c r="A62" s="13"/>
      <c r="B62" s="14"/>
      <c r="C62" s="49"/>
      <c r="D62" s="50"/>
      <c r="E62" s="51"/>
      <c r="F62" s="52"/>
      <c r="G62" s="53"/>
      <c r="H62" s="50"/>
      <c r="I62" s="13"/>
      <c r="J62" s="14"/>
      <c r="K62" s="40"/>
      <c r="L62" s="66"/>
      <c r="M62" s="42"/>
      <c r="N62" s="43"/>
      <c r="O62" s="42"/>
      <c r="P62" s="44"/>
    </row>
    <row r="63" spans="1:16" ht="12.75" customHeight="1">
      <c r="A63" s="13"/>
      <c r="B63" s="20" t="s">
        <v>19</v>
      </c>
      <c r="C63" s="54" t="s">
        <v>78</v>
      </c>
      <c r="D63" s="55">
        <v>37613</v>
      </c>
      <c r="E63" s="51"/>
      <c r="F63" s="52" t="s">
        <v>22</v>
      </c>
      <c r="G63" s="56"/>
      <c r="H63" s="54" t="s">
        <v>48</v>
      </c>
      <c r="I63" s="13"/>
      <c r="J63" s="20" t="s">
        <v>19</v>
      </c>
      <c r="K63" s="45">
        <f>VLOOKUP(I63,'[1]регистрация'!$B$7:$I$1006,4,FALSE)</f>
        <v>0</v>
      </c>
      <c r="L63" s="46">
        <f>VLOOKUP(I63,'[1]регистрация'!$B$7:$I$1066,5,FALSE)</f>
        <v>0</v>
      </c>
      <c r="M63" s="47">
        <f>VLOOKUP(I63,'[1]регистрация'!$B$7:$J$1066,6,FALSE)</f>
        <v>0</v>
      </c>
      <c r="N63" s="29">
        <f>VLOOKUP(I63,'[1]регистрация'!$B$7:$I$1066,6,FALSE)</f>
        <v>0</v>
      </c>
      <c r="O63" s="48">
        <f>VLOOKUP(I63,'[1]регистрация'!$B$7:$I$1066,7,FALSE)</f>
        <v>0</v>
      </c>
      <c r="P63" s="30">
        <f>VLOOKUP(I63,'[1]регистрация'!$B$7:$J$1066,9,FALSE)</f>
        <v>0</v>
      </c>
    </row>
    <row r="64" spans="1:16" ht="12.75" customHeight="1">
      <c r="A64" s="13"/>
      <c r="B64" s="20"/>
      <c r="C64" s="54"/>
      <c r="D64" s="55"/>
      <c r="E64" s="51"/>
      <c r="F64" s="52"/>
      <c r="G64" s="56"/>
      <c r="H64" s="54"/>
      <c r="I64" s="13"/>
      <c r="J64" s="20"/>
      <c r="K64" s="45"/>
      <c r="L64" s="46"/>
      <c r="M64" s="47"/>
      <c r="N64" s="29"/>
      <c r="O64" s="48"/>
      <c r="P64" s="30"/>
    </row>
    <row r="65" spans="1:16" ht="12.75" customHeight="1">
      <c r="A65" s="13"/>
      <c r="B65" s="24" t="s">
        <v>26</v>
      </c>
      <c r="C65" s="49" t="s">
        <v>79</v>
      </c>
      <c r="D65" s="50" t="s">
        <v>80</v>
      </c>
      <c r="E65" s="51"/>
      <c r="F65" s="52" t="s">
        <v>22</v>
      </c>
      <c r="G65" s="53"/>
      <c r="H65" s="50" t="s">
        <v>44</v>
      </c>
      <c r="I65" s="13"/>
      <c r="J65" s="24" t="s">
        <v>26</v>
      </c>
      <c r="K65" s="45">
        <f>VLOOKUP(I65,'[1]регистрация'!$B$7:$I$1006,4,FALSE)</f>
        <v>0</v>
      </c>
      <c r="L65" s="46">
        <f>VLOOKUP(I65,'[1]регистрация'!$B$7:$I$1066,5,FALSE)</f>
        <v>0</v>
      </c>
      <c r="M65" s="47">
        <f>VLOOKUP(I65,'[1]регистрация'!$B$7:$J$1066,6,FALSE)</f>
        <v>0</v>
      </c>
      <c r="N65" s="29">
        <f>VLOOKUP(I65,'[1]регистрация'!$B$7:$I$1066,6,FALSE)</f>
        <v>0</v>
      </c>
      <c r="O65" s="48">
        <f>VLOOKUP(I65,'[1]регистрация'!$B$7:$I$1066,7,FALSE)</f>
        <v>0</v>
      </c>
      <c r="P65" s="30">
        <f>VLOOKUP(I65,'[1]регистрация'!$B$7:$J$1066,9,FALSE)</f>
        <v>0</v>
      </c>
    </row>
    <row r="66" spans="1:16" ht="12.75" customHeight="1">
      <c r="A66" s="13"/>
      <c r="B66" s="24"/>
      <c r="C66" s="49"/>
      <c r="D66" s="50"/>
      <c r="E66" s="51"/>
      <c r="F66" s="52"/>
      <c r="G66" s="53"/>
      <c r="H66" s="50"/>
      <c r="I66" s="13"/>
      <c r="J66" s="24"/>
      <c r="K66" s="45"/>
      <c r="L66" s="46"/>
      <c r="M66" s="47"/>
      <c r="N66" s="29"/>
      <c r="O66" s="48"/>
      <c r="P66" s="30"/>
    </row>
    <row r="67" spans="1:16" ht="12.75" customHeight="1">
      <c r="A67" s="13"/>
      <c r="B67" s="24" t="s">
        <v>26</v>
      </c>
      <c r="C67" s="49" t="s">
        <v>81</v>
      </c>
      <c r="D67" s="50" t="s">
        <v>82</v>
      </c>
      <c r="E67" s="51"/>
      <c r="F67" s="52" t="s">
        <v>83</v>
      </c>
      <c r="G67" s="53"/>
      <c r="H67" s="53" t="s">
        <v>84</v>
      </c>
      <c r="I67" s="13"/>
      <c r="J67" s="24" t="s">
        <v>26</v>
      </c>
      <c r="K67" s="45">
        <f>VLOOKUP(I67,'[1]регистрация'!$B$7:$I$1006,4,FALSE)</f>
        <v>0</v>
      </c>
      <c r="L67" s="46">
        <f>VLOOKUP(I67,'[1]регистрация'!$B$7:$I$1066,5,FALSE)</f>
        <v>0</v>
      </c>
      <c r="M67" s="47">
        <f>VLOOKUP(I67,'[1]регистрация'!$B$7:$J$1066,6,FALSE)</f>
        <v>0</v>
      </c>
      <c r="N67" s="29">
        <f>VLOOKUP(I67,'[1]регистрация'!$B$7:$I$1066,6,FALSE)</f>
        <v>0</v>
      </c>
      <c r="O67" s="48">
        <f>VLOOKUP(I67,'[1]регистрация'!$B$7:$I$1066,7,FALSE)</f>
        <v>0</v>
      </c>
      <c r="P67" s="30">
        <f>VLOOKUP(I67,'[1]регистрация'!$B$7:$J$1066,9,FALSE)</f>
        <v>0</v>
      </c>
    </row>
    <row r="68" spans="1:16" ht="12.75">
      <c r="A68" s="13"/>
      <c r="B68" s="24"/>
      <c r="C68" s="49"/>
      <c r="D68" s="50"/>
      <c r="E68" s="51"/>
      <c r="F68" s="52"/>
      <c r="G68" s="53"/>
      <c r="H68" s="53"/>
      <c r="I68" s="13"/>
      <c r="J68" s="24"/>
      <c r="K68" s="45"/>
      <c r="L68" s="46"/>
      <c r="M68" s="47"/>
      <c r="N68" s="29"/>
      <c r="O68" s="48"/>
      <c r="P68" s="30"/>
    </row>
    <row r="69" spans="1:16" ht="12.75" customHeight="1">
      <c r="A69" s="13"/>
      <c r="B69" s="25" t="s">
        <v>37</v>
      </c>
      <c r="C69" s="45">
        <f>VLOOKUP(A69,'[1]регистрация'!$B$7:$I$1006,4,FALSE)</f>
        <v>0</v>
      </c>
      <c r="D69" s="46">
        <f>VLOOKUP(A69,'[1]регистрация'!$B$7:$I$1066,5,FALSE)</f>
        <v>0</v>
      </c>
      <c r="E69" s="47">
        <f>VLOOKUP(A69,'[1]регистрация'!$B$7:$J$1066,6,FALSE)</f>
        <v>0</v>
      </c>
      <c r="F69" s="29">
        <f>VLOOKUP(A69,'[1]регистрация'!$B$7:$I$1066,6,FALSE)</f>
        <v>0</v>
      </c>
      <c r="G69" s="48">
        <f>VLOOKUP(A69,'[1]регистрация'!$B$7:$I$1066,7,FALSE)</f>
        <v>0</v>
      </c>
      <c r="H69" s="30">
        <f>VLOOKUP(A69,'[1]регистрация'!$B$7:$J$1066,9,FALSE)</f>
        <v>0</v>
      </c>
      <c r="I69" s="13"/>
      <c r="J69" s="25" t="s">
        <v>37</v>
      </c>
      <c r="K69" s="45">
        <f>VLOOKUP(I69,'[1]регистрация'!$B$7:$I$1006,4,FALSE)</f>
        <v>0</v>
      </c>
      <c r="L69" s="46">
        <f>VLOOKUP(I69,'[1]регистрация'!$B$7:$I$1066,5,FALSE)</f>
        <v>0</v>
      </c>
      <c r="M69" s="47">
        <f>VLOOKUP(I69,'[1]регистрация'!$B$7:$J$1066,6,FALSE)</f>
        <v>0</v>
      </c>
      <c r="N69" s="29">
        <f>VLOOKUP(I69,'[1]регистрация'!$B$7:$I$1066,6,FALSE)</f>
        <v>0</v>
      </c>
      <c r="O69" s="48">
        <f>VLOOKUP(I69,'[1]регистрация'!$B$7:$I$1066,7,FALSE)</f>
        <v>0</v>
      </c>
      <c r="P69" s="30">
        <f>VLOOKUP(I69,'[1]регистрация'!$B$7:$J$1066,9,FALSE)</f>
        <v>0</v>
      </c>
    </row>
    <row r="70" spans="1:16" ht="12.75">
      <c r="A70" s="13"/>
      <c r="B70" s="25"/>
      <c r="C70" s="45"/>
      <c r="D70" s="46"/>
      <c r="E70" s="47"/>
      <c r="F70" s="29"/>
      <c r="G70" s="48"/>
      <c r="H70" s="30"/>
      <c r="I70" s="13"/>
      <c r="J70" s="25"/>
      <c r="K70" s="45"/>
      <c r="L70" s="46"/>
      <c r="M70" s="47"/>
      <c r="N70" s="29"/>
      <c r="O70" s="48"/>
      <c r="P70" s="30"/>
    </row>
    <row r="71" spans="1:16" ht="12.75" customHeight="1">
      <c r="A71" s="13"/>
      <c r="B71" s="31" t="s">
        <v>37</v>
      </c>
      <c r="C71" s="32">
        <f>VLOOKUP(A71,'[1]регистрация'!$B$7:$I$1006,4,FALSE)</f>
        <v>0</v>
      </c>
      <c r="D71" s="33">
        <f>VLOOKUP(A71,'[1]регистрация'!$B$7:$I$1066,5,FALSE)</f>
        <v>0</v>
      </c>
      <c r="E71" s="34">
        <f>VLOOKUP(A71,'[1]регистрация'!$B$7:$J$1066,6,FALSE)</f>
        <v>0</v>
      </c>
      <c r="F71" s="35">
        <f>VLOOKUP(A71,'[1]регистрация'!$B$7:$I$1066,6,FALSE)</f>
        <v>0</v>
      </c>
      <c r="G71" s="36">
        <f>VLOOKUP(A71,'[1]регистрация'!$B$7:$I$1066,7,FALSE)</f>
        <v>0</v>
      </c>
      <c r="H71" s="37">
        <f>VLOOKUP(A71,'[1]регистрация'!$B$7:$J$1066,9,FALSE)</f>
        <v>0</v>
      </c>
      <c r="I71" s="13"/>
      <c r="J71" s="31" t="s">
        <v>37</v>
      </c>
      <c r="K71" s="32">
        <f>VLOOKUP(I71,'[1]регистрация'!$B$7:$I$1006,4,FALSE)</f>
        <v>0</v>
      </c>
      <c r="L71" s="33">
        <f>VLOOKUP(I71,'[1]регистрация'!$B$7:$I$1066,5,FALSE)</f>
        <v>0</v>
      </c>
      <c r="M71" s="34">
        <f>VLOOKUP(I71,'[1]регистрация'!$B$7:$J$1066,6,FALSE)</f>
        <v>0</v>
      </c>
      <c r="N71" s="35">
        <f>VLOOKUP(I71,'[1]регистрация'!$B$7:$I$1066,6,FALSE)</f>
        <v>0</v>
      </c>
      <c r="O71" s="36">
        <f>VLOOKUP(I71,'[1]регистрация'!$B$7:$I$1066,7,FALSE)</f>
        <v>0</v>
      </c>
      <c r="P71" s="37">
        <f>VLOOKUP(I71,'[1]регистрация'!$B$7:$J$1066,9,FALSE)</f>
        <v>0</v>
      </c>
    </row>
    <row r="72" spans="1:16" ht="12.75" customHeight="1">
      <c r="A72" s="13"/>
      <c r="B72" s="31"/>
      <c r="C72" s="32"/>
      <c r="D72" s="33"/>
      <c r="E72" s="34"/>
      <c r="F72" s="35"/>
      <c r="G72" s="36"/>
      <c r="H72" s="37"/>
      <c r="I72" s="13"/>
      <c r="J72" s="31"/>
      <c r="K72" s="32"/>
      <c r="L72" s="33"/>
      <c r="M72" s="34"/>
      <c r="N72" s="35"/>
      <c r="O72" s="36"/>
      <c r="P72" s="37"/>
    </row>
    <row r="74" spans="2:8" ht="12.75" customHeight="1">
      <c r="B74" s="68"/>
      <c r="C74" s="69"/>
      <c r="D74" s="69"/>
      <c r="E74" s="60"/>
      <c r="F74" s="69"/>
      <c r="G74" s="70"/>
      <c r="H74" s="69"/>
    </row>
    <row r="75" spans="2:8" ht="12.75">
      <c r="B75" s="68"/>
      <c r="C75" s="69"/>
      <c r="D75" s="69"/>
      <c r="E75" s="60"/>
      <c r="F75" s="69"/>
      <c r="G75" s="70"/>
      <c r="H75" s="69"/>
    </row>
    <row r="76" spans="2:8" ht="12.75" customHeight="1">
      <c r="B76" s="68"/>
      <c r="C76" s="69"/>
      <c r="D76" s="71"/>
      <c r="E76" s="72"/>
      <c r="F76" s="69"/>
      <c r="G76" s="70"/>
      <c r="H76" s="69"/>
    </row>
    <row r="77" spans="2:16" ht="12.75">
      <c r="B77" s="73" t="str">
        <f>'[1]реквизиты'!$A$6</f>
        <v>Гл. судья, судья МК</v>
      </c>
      <c r="C77" s="74"/>
      <c r="D77" s="74"/>
      <c r="E77" s="74"/>
      <c r="F77" s="74"/>
      <c r="G77" s="75" t="s">
        <v>85</v>
      </c>
      <c r="H77" s="74"/>
      <c r="J77" s="73" t="str">
        <f>'[1]реквизиты'!$A$8</f>
        <v>Гл. секретарь, судья МК</v>
      </c>
      <c r="K77" s="76"/>
      <c r="L77" s="76"/>
      <c r="M77" s="76"/>
      <c r="N77" s="76"/>
      <c r="O77" s="75" t="s">
        <v>86</v>
      </c>
      <c r="P77" s="74"/>
    </row>
    <row r="78" spans="2:16" ht="12.75" customHeight="1">
      <c r="B78" s="73"/>
      <c r="C78" s="76"/>
      <c r="D78" s="76"/>
      <c r="E78" s="76"/>
      <c r="F78" s="76"/>
      <c r="G78" s="77" t="s">
        <v>87</v>
      </c>
      <c r="H78" s="76"/>
      <c r="K78" s="78"/>
      <c r="L78" s="78"/>
      <c r="M78" s="78"/>
      <c r="N78" s="78"/>
      <c r="O78" s="77" t="s">
        <v>88</v>
      </c>
      <c r="P78" s="76"/>
    </row>
    <row r="79" spans="2:8" ht="12.75">
      <c r="B79" s="68"/>
      <c r="C79" s="69"/>
      <c r="D79" s="69"/>
      <c r="E79" s="60"/>
      <c r="F79" s="69"/>
      <c r="G79" s="70"/>
      <c r="H79" s="69"/>
    </row>
    <row r="80" spans="2:8" ht="12.75" customHeight="1">
      <c r="B80" s="68"/>
      <c r="C80" s="69"/>
      <c r="D80" s="69"/>
      <c r="E80" s="60"/>
      <c r="F80" s="69"/>
      <c r="G80" s="70"/>
      <c r="H80" s="69"/>
    </row>
    <row r="81" spans="2:8" ht="12.75">
      <c r="B81" s="68"/>
      <c r="C81" s="69"/>
      <c r="D81" s="69"/>
      <c r="E81" s="60"/>
      <c r="F81" s="69"/>
      <c r="G81" s="70"/>
      <c r="H81" s="69"/>
    </row>
    <row r="82" spans="2:14" ht="12.75" customHeight="1">
      <c r="B82" s="68"/>
      <c r="C82" s="69"/>
      <c r="D82" s="69"/>
      <c r="E82" s="60"/>
      <c r="F82" s="69"/>
      <c r="G82" s="70"/>
      <c r="H82" s="69"/>
      <c r="L82" s="78"/>
      <c r="M82" s="78"/>
      <c r="N82" s="78"/>
    </row>
    <row r="83" spans="2:8" ht="12.75">
      <c r="B83" s="68"/>
      <c r="C83" s="69"/>
      <c r="D83" s="69"/>
      <c r="E83" s="60"/>
      <c r="F83" s="69"/>
      <c r="G83" s="70"/>
      <c r="H83" s="69"/>
    </row>
    <row r="84" spans="2:8" ht="12.75" customHeight="1">
      <c r="B84" s="68"/>
      <c r="C84" s="69"/>
      <c r="D84" s="69"/>
      <c r="E84" s="60"/>
      <c r="F84" s="69"/>
      <c r="G84" s="70"/>
      <c r="H84" s="69"/>
    </row>
    <row r="85" spans="2:8" ht="12.75">
      <c r="B85" s="68"/>
      <c r="C85" s="69"/>
      <c r="D85" s="69"/>
      <c r="E85" s="60"/>
      <c r="F85" s="69"/>
      <c r="G85" s="70"/>
      <c r="H85" s="69"/>
    </row>
    <row r="88" ht="12.75">
      <c r="I88" s="79"/>
    </row>
    <row r="89" ht="12.75">
      <c r="I89" s="80"/>
    </row>
    <row r="90" ht="12.75">
      <c r="I90" s="80"/>
    </row>
    <row r="93" ht="12.75">
      <c r="K93" s="78"/>
    </row>
  </sheetData>
  <sheetProtection selectLockedCells="1" selectUnlockedCells="1"/>
  <mergeCells count="496">
    <mergeCell ref="A1:P1"/>
    <mergeCell ref="A2:P2"/>
    <mergeCell ref="A3:P3"/>
    <mergeCell ref="A4:P4"/>
    <mergeCell ref="C5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asrsp asrsp</cp:lastModifiedBy>
  <cp:lastPrinted>2012-11-14T07:48:14Z</cp:lastPrinted>
  <dcterms:created xsi:type="dcterms:W3CDTF">1996-10-08T23:32:33Z</dcterms:created>
  <dcterms:modified xsi:type="dcterms:W3CDTF">2015-10-12T00:04:57Z</dcterms:modified>
  <cp:category/>
  <cp:version/>
  <cp:contentType/>
  <cp:contentStatus/>
  <cp:revision>2</cp:revision>
</cp:coreProperties>
</file>