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CУБЪЕКТЫ" sheetId="1" r:id="rId1"/>
    <sheet name="Окр" sheetId="2" r:id="rId2"/>
    <sheet name="Состав округов" sheetId="3" r:id="rId3"/>
    <sheet name="CУБЪЕКТЫ (2)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'CУБЪЕКТЫ'!$B$5:$B$34</definedName>
    <definedName name="_xlnm._FilterDatabase" localSheetId="3" hidden="1">'CУБЪЕКТЫ (2)'!$B$5:$B$32</definedName>
  </definedNames>
  <calcPr fullCalcOnLoad="1"/>
</workbook>
</file>

<file path=xl/sharedStrings.xml><?xml version="1.0" encoding="utf-8"?>
<sst xmlns="http://schemas.openxmlformats.org/spreadsheetml/2006/main" count="335" uniqueCount="144">
  <si>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</si>
  <si>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</si>
  <si>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</si>
  <si>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</si>
  <si>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</si>
  <si>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</si>
  <si>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</si>
  <si>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</si>
  <si>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</si>
  <si>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</si>
  <si>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</si>
  <si>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</si>
  <si>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</si>
  <si>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</si>
  <si>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</si>
  <si>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</si>
  <si>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</si>
  <si>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</si>
  <si>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</si>
  <si>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</si>
  <si>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</si>
  <si>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</si>
  <si>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</si>
  <si>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</si>
  <si>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</si>
  <si>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</si>
  <si>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</si>
  <si>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</si>
  <si>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</si>
  <si>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</si>
  <si>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</si>
  <si>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</si>
  <si>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</si>
  <si>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</si>
  <si>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</si>
  <si>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</si>
  <si>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</si>
  <si>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</si>
  <si>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</si>
  <si>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</si>
  <si>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</si>
  <si>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</si>
  <si>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</si>
  <si>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</si>
  <si>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</si>
  <si>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</si>
  <si>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</si>
  <si>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</si>
  <si>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</si>
  <si>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</si>
  <si>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</si>
  <si>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</si>
  <si>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</si>
  <si>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</si>
  <si>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</si>
  <si>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</si>
  <si>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</si>
  <si>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</si>
  <si>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</si>
  <si>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</si>
  <si>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</si>
  <si>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</si>
  <si>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</si>
  <si>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</si>
  <si>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</si>
  <si>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</si>
  <si>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</si>
  <si>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</si>
  <si>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</si>
  <si>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</si>
  <si>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</si>
  <si>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</si>
  <si>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</si>
  <si>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</si>
  <si>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</si>
  <si>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</si>
  <si>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</si>
  <si>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</si>
  <si>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</si>
  <si>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</si>
  <si>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</si>
  <si>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</si>
  <si>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</si>
  <si>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</si>
  <si>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</si>
  <si>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</si>
  <si>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</si>
  <si>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</si>
  <si>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</si>
  <si>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</si>
  <si>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</si>
  <si>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</si>
  <si>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</si>
  <si>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</si>
  <si>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</si>
  <si>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</si>
  <si>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</si>
  <si>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</si>
  <si>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</si>
  <si>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</si>
  <si>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</si>
  <si>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</si>
  <si>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</si>
  <si>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</si>
  <si>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</si>
  <si>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</si>
  <si>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</si>
  <si>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ПРОТОКОЛ КОМАНДНОГО ПЕРВЕНСТВА</t>
  </si>
  <si>
    <t>среди субъектов</t>
  </si>
  <si>
    <t>очки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</si>
  <si>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</si>
  <si>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</si>
  <si>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СКФО</t>
  </si>
  <si>
    <t>ДВФО</t>
  </si>
  <si>
    <t>МОС</t>
  </si>
  <si>
    <t>С-П</t>
  </si>
  <si>
    <t>Р.М. Закиров</t>
  </si>
  <si>
    <t>Б.Л. Сова</t>
  </si>
  <si>
    <t>/г. Рязань/</t>
  </si>
  <si>
    <t>св 80</t>
  </si>
  <si>
    <t>0</t>
  </si>
  <si>
    <t>1</t>
  </si>
  <si>
    <t>5</t>
  </si>
  <si>
    <t>2</t>
  </si>
  <si>
    <t>3</t>
  </si>
  <si>
    <t>4</t>
  </si>
  <si>
    <t>11</t>
  </si>
  <si>
    <t>12-13</t>
  </si>
  <si>
    <t>14-16</t>
  </si>
  <si>
    <t>17-21</t>
  </si>
  <si>
    <t>цфо</t>
  </si>
  <si>
    <t>сзфо</t>
  </si>
  <si>
    <t>уфо</t>
  </si>
  <si>
    <t>юфо</t>
  </si>
  <si>
    <t>пфо</t>
  </si>
  <si>
    <t>сфо</t>
  </si>
  <si>
    <t>двфо</t>
  </si>
  <si>
    <t>м</t>
  </si>
  <si>
    <t>спб</t>
  </si>
  <si>
    <t>7</t>
  </si>
  <si>
    <t xml:space="preserve">Б.Л. Сова </t>
  </si>
  <si>
    <t>5-7</t>
  </si>
  <si>
    <t>22-24</t>
  </si>
  <si>
    <t>8-10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</si>
</sst>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10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Arial Narrow"/>
      <family val="2"/>
    </font>
    <font>
      <b/>
      <sz val="7"/>
      <color indexed="30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 Narrow"/>
      <family val="2"/>
    </font>
    <font>
      <b/>
      <sz val="7"/>
      <color rgb="FF0070C0"/>
      <name val="Arial Narrow"/>
      <family val="2"/>
    </font>
    <font>
      <sz val="12"/>
      <color theme="0"/>
      <name val="Arial Narrow"/>
      <family val="2"/>
    </font>
    <font>
      <sz val="10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6" xfId="0" applyFont="1" applyFill="1" applyBorder="1" applyAlignment="1" applyProtection="1">
      <alignment horizontal="center"/>
      <protection locked="0"/>
    </xf>
    <xf numFmtId="0" fontId="27" fillId="0" borderId="26" xfId="0" applyNumberFormat="1" applyFont="1" applyFill="1" applyBorder="1" applyAlignment="1" applyProtection="1">
      <alignment horizontal="center"/>
      <protection hidden="1" locked="0"/>
    </xf>
    <xf numFmtId="0" fontId="28" fillId="0" borderId="26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0" fontId="10" fillId="0" borderId="27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28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29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/>
    </xf>
    <xf numFmtId="0" fontId="0" fillId="0" borderId="32" xfId="0" applyFill="1" applyBorder="1" applyAlignment="1">
      <alignment/>
    </xf>
    <xf numFmtId="0" fontId="1" fillId="0" borderId="28" xfId="0" applyFont="1" applyBorder="1" applyAlignment="1" applyProtection="1">
      <alignment horizontal="left"/>
      <protection/>
    </xf>
    <xf numFmtId="0" fontId="0" fillId="0" borderId="29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2" xfId="0" applyBorder="1" applyAlignment="1">
      <alignment/>
    </xf>
    <xf numFmtId="0" fontId="1" fillId="0" borderId="28" xfId="0" applyFont="1" applyFill="1" applyBorder="1" applyAlignment="1" applyProtection="1">
      <alignment horizontal="left"/>
      <protection/>
    </xf>
    <xf numFmtId="0" fontId="1" fillId="0" borderId="31" xfId="0" applyFont="1" applyBorder="1" applyAlignment="1">
      <alignment/>
    </xf>
    <xf numFmtId="0" fontId="0" fillId="0" borderId="29" xfId="0" applyBorder="1" applyAlignment="1">
      <alignment/>
    </xf>
    <xf numFmtId="0" fontId="1" fillId="38" borderId="34" xfId="0" applyFont="1" applyFill="1" applyBorder="1" applyAlignment="1" applyProtection="1">
      <alignment horizontal="center"/>
      <protection/>
    </xf>
    <xf numFmtId="0" fontId="1" fillId="39" borderId="34" xfId="0" applyFont="1" applyFill="1" applyBorder="1" applyAlignment="1" applyProtection="1">
      <alignment horizontal="center"/>
      <protection/>
    </xf>
    <xf numFmtId="0" fontId="1" fillId="40" borderId="34" xfId="0" applyFont="1" applyFill="1" applyBorder="1" applyAlignment="1" applyProtection="1">
      <alignment horizontal="center"/>
      <protection/>
    </xf>
    <xf numFmtId="0" fontId="1" fillId="37" borderId="34" xfId="0" applyFont="1" applyFill="1" applyBorder="1" applyAlignment="1" applyProtection="1">
      <alignment horizontal="center"/>
      <protection/>
    </xf>
    <xf numFmtId="0" fontId="35" fillId="41" borderId="34" xfId="0" applyFont="1" applyFill="1" applyBorder="1" applyAlignment="1" applyProtection="1">
      <alignment horizontal="center"/>
      <protection/>
    </xf>
    <xf numFmtId="0" fontId="36" fillId="42" borderId="34" xfId="0" applyFont="1" applyFill="1" applyBorder="1" applyAlignment="1" applyProtection="1">
      <alignment horizontal="center"/>
      <protection/>
    </xf>
    <xf numFmtId="0" fontId="42" fillId="0" borderId="0" xfId="42" applyNumberFormat="1" applyFont="1" applyFill="1" applyBorder="1" applyAlignment="1" applyProtection="1">
      <alignment/>
      <protection hidden="1" locked="0"/>
    </xf>
    <xf numFmtId="0" fontId="43" fillId="0" borderId="0" xfId="42" applyNumberFormat="1" applyFont="1" applyFill="1" applyBorder="1" applyAlignment="1" applyProtection="1">
      <alignment/>
      <protection hidden="1" locked="0"/>
    </xf>
    <xf numFmtId="0" fontId="42" fillId="0" borderId="26" xfId="42" applyNumberFormat="1" applyFont="1" applyFill="1" applyBorder="1" applyAlignment="1" applyProtection="1">
      <alignment/>
      <protection hidden="1" locked="0"/>
    </xf>
    <xf numFmtId="49" fontId="45" fillId="0" borderId="35" xfId="0" applyNumberFormat="1" applyFont="1" applyBorder="1" applyAlignment="1" applyProtection="1">
      <alignment horizontal="center"/>
      <protection/>
    </xf>
    <xf numFmtId="0" fontId="47" fillId="0" borderId="24" xfId="0" applyNumberFormat="1" applyFont="1" applyBorder="1" applyAlignment="1" applyProtection="1">
      <alignment horizontal="center"/>
      <protection/>
    </xf>
    <xf numFmtId="0" fontId="4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49" fillId="0" borderId="24" xfId="0" applyNumberFormat="1" applyFont="1" applyBorder="1" applyAlignment="1" applyProtection="1">
      <alignment horizontal="center"/>
      <protection/>
    </xf>
    <xf numFmtId="0" fontId="50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36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49" fontId="9" fillId="0" borderId="39" xfId="0" applyNumberFormat="1" applyFont="1" applyBorder="1" applyAlignment="1" applyProtection="1">
      <alignment horizontal="center"/>
      <protection hidden="1" locked="0"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29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49" fontId="46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12" fillId="43" borderId="0" xfId="0" applyNumberFormat="1" applyFont="1" applyFill="1" applyBorder="1" applyAlignment="1" applyProtection="1">
      <alignment horizontal="center"/>
      <protection hidden="1" locked="0"/>
    </xf>
    <xf numFmtId="0" fontId="18" fillId="43" borderId="0" xfId="0" applyNumberFormat="1" applyFont="1" applyFill="1" applyBorder="1" applyAlignment="1" applyProtection="1">
      <alignment horizontal="center" vertical="center"/>
      <protection hidden="1" locked="0"/>
    </xf>
    <xf numFmtId="49" fontId="48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50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41" xfId="0" applyNumberFormat="1" applyFont="1" applyBorder="1" applyAlignment="1" applyProtection="1">
      <alignment horizontal="center" vertical="center"/>
      <protection/>
    </xf>
    <xf numFmtId="0" fontId="12" fillId="43" borderId="23" xfId="0" applyNumberFormat="1" applyFont="1" applyFill="1" applyBorder="1" applyAlignment="1" applyProtection="1">
      <alignment horizontal="center"/>
      <protection hidden="1" locked="0"/>
    </xf>
    <xf numFmtId="0" fontId="12" fillId="43" borderId="24" xfId="0" applyNumberFormat="1" applyFont="1" applyFill="1" applyBorder="1" applyAlignment="1" applyProtection="1">
      <alignment horizontal="center"/>
      <protection hidden="1" locked="0"/>
    </xf>
    <xf numFmtId="0" fontId="32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43" borderId="15" xfId="0" applyNumberFormat="1" applyFont="1" applyFill="1" applyBorder="1" applyAlignment="1" applyProtection="1">
      <alignment horizontal="center"/>
      <protection hidden="1" locked="0"/>
    </xf>
    <xf numFmtId="49" fontId="97" fillId="0" borderId="11" xfId="0" applyNumberFormat="1" applyFont="1" applyBorder="1" applyAlignment="1" applyProtection="1">
      <alignment horizontal="center"/>
      <protection hidden="1" locked="0"/>
    </xf>
    <xf numFmtId="49" fontId="98" fillId="0" borderId="11" xfId="0" applyNumberFormat="1" applyFont="1" applyBorder="1" applyAlignment="1" applyProtection="1">
      <alignment horizontal="center" vertical="center"/>
      <protection hidden="1" locked="0"/>
    </xf>
    <xf numFmtId="0" fontId="12" fillId="43" borderId="18" xfId="0" applyNumberFormat="1" applyFont="1" applyFill="1" applyBorder="1" applyAlignment="1" applyProtection="1">
      <alignment horizontal="center"/>
      <protection hidden="1" locked="0"/>
    </xf>
    <xf numFmtId="0" fontId="12" fillId="43" borderId="19" xfId="0" applyNumberFormat="1" applyFont="1" applyFill="1" applyBorder="1" applyAlignment="1" applyProtection="1">
      <alignment horizontal="center"/>
      <protection hidden="1" locked="0"/>
    </xf>
    <xf numFmtId="0" fontId="12" fillId="43" borderId="13" xfId="0" applyNumberFormat="1" applyFont="1" applyFill="1" applyBorder="1" applyAlignment="1" applyProtection="1">
      <alignment horizontal="center"/>
      <protection hidden="1" locked="0"/>
    </xf>
    <xf numFmtId="0" fontId="12" fillId="43" borderId="28" xfId="0" applyNumberFormat="1" applyFont="1" applyFill="1" applyBorder="1" applyAlignment="1" applyProtection="1">
      <alignment horizontal="center"/>
      <protection hidden="1" locked="0"/>
    </xf>
    <xf numFmtId="0" fontId="12" fillId="43" borderId="10" xfId="0" applyNumberFormat="1" applyFont="1" applyFill="1" applyBorder="1" applyAlignment="1" applyProtection="1">
      <alignment horizontal="center"/>
      <protection hidden="1" locked="0"/>
    </xf>
    <xf numFmtId="0" fontId="12" fillId="43" borderId="29" xfId="0" applyNumberFormat="1" applyFont="1" applyFill="1" applyBorder="1" applyAlignment="1" applyProtection="1">
      <alignment horizontal="center"/>
      <protection hidden="1" locked="0"/>
    </xf>
    <xf numFmtId="0" fontId="12" fillId="43" borderId="36" xfId="0" applyNumberFormat="1" applyFont="1" applyFill="1" applyBorder="1" applyAlignment="1" applyProtection="1">
      <alignment horizontal="center"/>
      <protection hidden="1" locked="0"/>
    </xf>
    <xf numFmtId="0" fontId="12" fillId="43" borderId="14" xfId="0" applyNumberFormat="1" applyFont="1" applyFill="1" applyBorder="1" applyAlignment="1" applyProtection="1">
      <alignment horizontal="center"/>
      <protection hidden="1" locked="0"/>
    </xf>
    <xf numFmtId="0" fontId="12" fillId="43" borderId="16" xfId="0" applyNumberFormat="1" applyFont="1" applyFill="1" applyBorder="1" applyAlignment="1" applyProtection="1">
      <alignment horizontal="center"/>
      <protection hidden="1" locked="0"/>
    </xf>
    <xf numFmtId="0" fontId="12" fillId="43" borderId="17" xfId="0" applyNumberFormat="1" applyFont="1" applyFill="1" applyBorder="1" applyAlignment="1" applyProtection="1">
      <alignment horizontal="center"/>
      <protection hidden="1" locked="0"/>
    </xf>
    <xf numFmtId="0" fontId="12" fillId="43" borderId="34" xfId="0" applyNumberFormat="1" applyFont="1" applyFill="1" applyBorder="1" applyAlignment="1" applyProtection="1">
      <alignment horizontal="center"/>
      <protection hidden="1" locked="0"/>
    </xf>
    <xf numFmtId="0" fontId="12" fillId="43" borderId="42" xfId="0" applyNumberFormat="1" applyFont="1" applyFill="1" applyBorder="1" applyAlignment="1" applyProtection="1">
      <alignment horizontal="center"/>
      <protection hidden="1" locked="0"/>
    </xf>
    <xf numFmtId="0" fontId="12" fillId="43" borderId="43" xfId="0" applyNumberFormat="1" applyFont="1" applyFill="1" applyBorder="1" applyAlignment="1" applyProtection="1">
      <alignment horizontal="center"/>
      <protection hidden="1" locked="0"/>
    </xf>
    <xf numFmtId="0" fontId="12" fillId="43" borderId="44" xfId="0" applyNumberFormat="1" applyFont="1" applyFill="1" applyBorder="1" applyAlignment="1" applyProtection="1">
      <alignment horizontal="center"/>
      <protection hidden="1" locked="0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0" fontId="55" fillId="43" borderId="10" xfId="0" applyNumberFormat="1" applyFont="1" applyFill="1" applyBorder="1" applyAlignment="1" applyProtection="1">
      <alignment horizontal="center" vertical="center"/>
      <protection hidden="1" locked="0"/>
    </xf>
    <xf numFmtId="49" fontId="97" fillId="0" borderId="11" xfId="0" applyNumberFormat="1" applyFont="1" applyBorder="1" applyAlignment="1" applyProtection="1">
      <alignment horizontal="center" vertical="center"/>
      <protection hidden="1" locked="0"/>
    </xf>
    <xf numFmtId="0" fontId="12" fillId="43" borderId="30" xfId="0" applyNumberFormat="1" applyFont="1" applyFill="1" applyBorder="1" applyAlignment="1" applyProtection="1">
      <alignment horizontal="center"/>
      <protection hidden="1" locked="0"/>
    </xf>
    <xf numFmtId="0" fontId="12" fillId="43" borderId="37" xfId="0" applyNumberFormat="1" applyFont="1" applyFill="1" applyBorder="1" applyAlignment="1" applyProtection="1">
      <alignment horizontal="center"/>
      <protection hidden="1" locked="0"/>
    </xf>
    <xf numFmtId="0" fontId="12" fillId="43" borderId="33" xfId="0" applyNumberFormat="1" applyFont="1" applyFill="1" applyBorder="1" applyAlignment="1" applyProtection="1">
      <alignment horizontal="center"/>
      <protection hidden="1" locked="0"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49" fontId="12" fillId="0" borderId="47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43" borderId="47" xfId="0" applyNumberFormat="1" applyFont="1" applyFill="1" applyBorder="1" applyAlignment="1" applyProtection="1">
      <alignment horizontal="center"/>
      <protection hidden="1" locked="0"/>
    </xf>
    <xf numFmtId="0" fontId="56" fillId="0" borderId="0" xfId="0" applyNumberFormat="1" applyFont="1" applyFill="1" applyBorder="1" applyAlignment="1" applyProtection="1">
      <alignment horizontal="left"/>
      <protection hidden="1"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42" applyNumberFormat="1" applyFont="1" applyBorder="1" applyAlignment="1" applyProtection="1">
      <alignment/>
      <protection hidden="1" locked="0"/>
    </xf>
    <xf numFmtId="0" fontId="41" fillId="0" borderId="0" xfId="42" applyNumberFormat="1" applyFont="1" applyFill="1" applyBorder="1" applyAlignment="1" applyProtection="1">
      <alignment/>
      <protection hidden="1" locked="0"/>
    </xf>
    <xf numFmtId="0" fontId="57" fillId="0" borderId="0" xfId="42" applyNumberFormat="1" applyFont="1" applyFill="1" applyBorder="1" applyAlignment="1" applyProtection="1">
      <alignment/>
      <protection hidden="1" locked="0"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49" fontId="13" fillId="44" borderId="11" xfId="0" applyNumberFormat="1" applyFont="1" applyFill="1" applyBorder="1" applyAlignment="1" applyProtection="1">
      <alignment horizontal="center" vertical="center"/>
      <protection/>
    </xf>
    <xf numFmtId="0" fontId="55" fillId="43" borderId="37" xfId="0" applyNumberFormat="1" applyFont="1" applyFill="1" applyBorder="1" applyAlignment="1" applyProtection="1">
      <alignment horizontal="center" vertical="center"/>
      <protection hidden="1" locked="0"/>
    </xf>
    <xf numFmtId="0" fontId="32" fillId="43" borderId="37" xfId="0" applyNumberFormat="1" applyFont="1" applyFill="1" applyBorder="1" applyAlignment="1" applyProtection="1">
      <alignment horizontal="center" vertical="center"/>
      <protection hidden="1" locked="0"/>
    </xf>
    <xf numFmtId="0" fontId="11" fillId="43" borderId="28" xfId="0" applyFont="1" applyFill="1" applyBorder="1" applyAlignment="1" applyProtection="1">
      <alignment horizontal="center" vertical="center"/>
      <protection/>
    </xf>
    <xf numFmtId="0" fontId="11" fillId="43" borderId="18" xfId="0" applyFont="1" applyFill="1" applyBorder="1" applyAlignment="1" applyProtection="1">
      <alignment horizontal="center" vertical="center"/>
      <protection/>
    </xf>
    <xf numFmtId="0" fontId="99" fillId="0" borderId="0" xfId="0" applyFont="1" applyBorder="1" applyAlignment="1">
      <alignment/>
    </xf>
    <xf numFmtId="0" fontId="13" fillId="0" borderId="11" xfId="0" applyNumberFormat="1" applyFont="1" applyBorder="1" applyAlignment="1" applyProtection="1">
      <alignment horizontal="center" vertical="center"/>
      <protection/>
    </xf>
    <xf numFmtId="0" fontId="2" fillId="37" borderId="48" xfId="42" applyFill="1" applyBorder="1" applyAlignment="1" applyProtection="1">
      <alignment horizontal="center" vertical="center" wrapText="1"/>
      <protection/>
    </xf>
    <xf numFmtId="0" fontId="38" fillId="37" borderId="49" xfId="42" applyFont="1" applyFill="1" applyBorder="1" applyAlignment="1" applyProtection="1">
      <alignment horizontal="center" vertical="center" wrapText="1"/>
      <protection/>
    </xf>
    <xf numFmtId="0" fontId="38" fillId="37" borderId="50" xfId="42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Border="1" applyAlignment="1" applyProtection="1">
      <alignment horizontal="center" vertical="center"/>
      <protection/>
    </xf>
    <xf numFmtId="0" fontId="2" fillId="0" borderId="49" xfId="42" applyBorder="1" applyAlignment="1" applyProtection="1">
      <alignment horizontal="center" vertical="center" wrapText="1"/>
      <protection/>
    </xf>
    <xf numFmtId="0" fontId="40" fillId="0" borderId="49" xfId="42" applyFont="1" applyBorder="1" applyAlignment="1" applyProtection="1">
      <alignment horizontal="center" vertical="center" wrapText="1"/>
      <protection/>
    </xf>
    <xf numFmtId="0" fontId="57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9" fillId="0" borderId="51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13" fillId="0" borderId="52" xfId="0" applyFont="1" applyBorder="1" applyAlignment="1" applyProtection="1">
      <alignment horizontal="center"/>
      <protection/>
    </xf>
    <xf numFmtId="0" fontId="13" fillId="0" borderId="53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/>
      <protection/>
    </xf>
    <xf numFmtId="0" fontId="7" fillId="36" borderId="48" xfId="0" applyFont="1" applyFill="1" applyBorder="1" applyAlignment="1" applyProtection="1">
      <alignment horizontal="center" vertical="center"/>
      <protection hidden="1" locked="0"/>
    </xf>
    <xf numFmtId="0" fontId="7" fillId="36" borderId="49" xfId="0" applyFont="1" applyFill="1" applyBorder="1" applyAlignment="1" applyProtection="1">
      <alignment horizontal="center" vertical="center"/>
      <protection hidden="1" locked="0"/>
    </xf>
    <xf numFmtId="0" fontId="7" fillId="36" borderId="50" xfId="0" applyFont="1" applyFill="1" applyBorder="1" applyAlignment="1" applyProtection="1">
      <alignment horizontal="center" vertical="center"/>
      <protection hidden="1" locked="0"/>
    </xf>
    <xf numFmtId="0" fontId="43" fillId="0" borderId="0" xfId="42" applyFont="1" applyAlignment="1" applyProtection="1">
      <alignment horizontal="center"/>
      <protection/>
    </xf>
    <xf numFmtId="0" fontId="31" fillId="0" borderId="0" xfId="0" applyFont="1" applyAlignment="1">
      <alignment horizontal="center" vertical="center"/>
    </xf>
    <xf numFmtId="0" fontId="13" fillId="0" borderId="55" xfId="0" applyFont="1" applyBorder="1" applyAlignment="1" applyProtection="1">
      <alignment vertical="center" textRotation="90" wrapText="1"/>
      <protection/>
    </xf>
    <xf numFmtId="0" fontId="13" fillId="0" borderId="39" xfId="0" applyFont="1" applyBorder="1" applyAlignment="1" applyProtection="1">
      <alignment vertical="center" textRotation="90" wrapText="1"/>
      <protection/>
    </xf>
    <xf numFmtId="0" fontId="9" fillId="0" borderId="52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/>
    </xf>
    <xf numFmtId="0" fontId="9" fillId="0" borderId="54" xfId="0" applyFont="1" applyBorder="1" applyAlignment="1" applyProtection="1">
      <alignment horizontal="center"/>
      <protection/>
    </xf>
    <xf numFmtId="0" fontId="13" fillId="0" borderId="55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6" fillId="36" borderId="48" xfId="0" applyFont="1" applyFill="1" applyBorder="1" applyAlignment="1" applyProtection="1">
      <alignment horizontal="center" vertical="center"/>
      <protection hidden="1" locked="0"/>
    </xf>
    <xf numFmtId="0" fontId="6" fillId="36" borderId="49" xfId="0" applyFont="1" applyFill="1" applyBorder="1" applyAlignment="1" applyProtection="1">
      <alignment horizontal="center" vertical="center"/>
      <protection hidden="1" locked="0"/>
    </xf>
    <xf numFmtId="0" fontId="6" fillId="36" borderId="50" xfId="0" applyFont="1" applyFill="1" applyBorder="1" applyAlignment="1" applyProtection="1">
      <alignment horizontal="center" vertical="center"/>
      <protection hidden="1" locked="0"/>
    </xf>
    <xf numFmtId="0" fontId="23" fillId="39" borderId="48" xfId="0" applyFont="1" applyFill="1" applyBorder="1" applyAlignment="1">
      <alignment horizontal="left"/>
    </xf>
    <xf numFmtId="0" fontId="23" fillId="39" borderId="50" xfId="0" applyFont="1" applyFill="1" applyBorder="1" applyAlignment="1">
      <alignment horizontal="left"/>
    </xf>
    <xf numFmtId="0" fontId="23" fillId="39" borderId="56" xfId="0" applyFont="1" applyFill="1" applyBorder="1" applyAlignment="1">
      <alignment horizontal="left"/>
    </xf>
    <xf numFmtId="0" fontId="37" fillId="0" borderId="0" xfId="42" applyFont="1" applyAlignment="1" applyProtection="1">
      <alignment horizontal="center"/>
      <protection/>
    </xf>
    <xf numFmtId="0" fontId="39" fillId="0" borderId="0" xfId="42" applyFont="1" applyAlignment="1" applyProtection="1">
      <alignment horizontal="center"/>
      <protection/>
    </xf>
    <xf numFmtId="49" fontId="6" fillId="36" borderId="48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49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0" xfId="0" applyNumberFormat="1" applyFont="1" applyFill="1" applyBorder="1" applyAlignment="1" applyProtection="1">
      <alignment horizontal="center" vertical="center"/>
      <protection hidden="1" locked="0"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16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25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9" borderId="54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0" fillId="37" borderId="48" xfId="42" applyFont="1" applyFill="1" applyBorder="1" applyAlignment="1" applyProtection="1">
      <alignment horizontal="center" vertical="center" wrapText="1"/>
      <protection/>
    </xf>
    <xf numFmtId="0" fontId="44" fillId="37" borderId="49" xfId="42" applyFont="1" applyFill="1" applyBorder="1" applyAlignment="1" applyProtection="1">
      <alignment horizontal="center" vertical="center" wrapText="1"/>
      <protection/>
    </xf>
    <xf numFmtId="0" fontId="44" fillId="37" borderId="50" xfId="42" applyFont="1" applyFill="1" applyBorder="1" applyAlignment="1" applyProtection="1">
      <alignment horizontal="center" vertical="center" wrapText="1"/>
      <protection/>
    </xf>
    <xf numFmtId="0" fontId="5" fillId="39" borderId="53" xfId="0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 applyProtection="1">
      <alignment horizontal="center" vertical="center"/>
      <protection/>
    </xf>
    <xf numFmtId="49" fontId="11" fillId="39" borderId="55" xfId="0" applyNumberFormat="1" applyFont="1" applyFill="1" applyBorder="1" applyAlignment="1">
      <alignment horizontal="center" vertical="center" wrapText="1"/>
    </xf>
    <xf numFmtId="49" fontId="11" fillId="39" borderId="25" xfId="0" applyNumberFormat="1" applyFont="1" applyFill="1" applyBorder="1" applyAlignment="1">
      <alignment horizontal="center" vertical="center" wrapText="1"/>
    </xf>
    <xf numFmtId="0" fontId="100" fillId="0" borderId="0" xfId="42" applyFont="1" applyAlignment="1" applyProtection="1">
      <alignment horizontal="center"/>
      <protection/>
    </xf>
    <xf numFmtId="0" fontId="55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0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92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098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581025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6315075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5867400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581025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73;&#1086;-&#1087;&#1082;\&#1095;&#1077;&#1084;&#1087;&#1080;&#1086;&#1085;&#1072;&#1090;%20&#1088;&#1086;&#1089;&#1089;&#1080;&#1080;%20&#1087;&#1086;%20&#1073;&#1086;&#1077;&#1074;&#1086;&#1084;&#1091;%20&#1089;&#1072;&#1084;&#1073;&#1086;%20&#1091;&#1083;&#1072;&#1085;-&#1091;&#1076;&#1101;%2020-24.02.2014&#1075;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4;&#1087;%20&#1056;&#1086;&#1089;&#1089;&#1080;&#1080;%20%202015%20%20&#1078;&#1077;&#1085;(3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73;&#1086;-&#1087;&#1082;\&#1095;&#1077;&#1084;&#1087;&#1080;&#1086;&#1085;&#1072;&#1090;%20&#1088;&#1086;&#1089;&#1089;&#1080;&#1080;%20&#1087;&#1086;%20&#1073;&#1086;&#1077;&#1074;&#1086;&#1084;&#1091;%20&#1089;&#1072;&#1084;&#1073;&#1086;%20&#1091;&#1083;&#1072;&#1085;-&#1091;&#1076;&#1101;%2020-24.02.2014&#1075;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73;&#1086;-&#1087;&#1082;\&#1095;&#1077;&#1084;&#1087;&#1080;&#1086;&#1085;&#1072;&#1090;%20&#1088;&#1086;&#1089;&#1089;&#1080;&#1080;%20&#1087;&#1086;%20&#1073;&#1086;&#1077;&#1074;&#1086;&#1084;&#1091;%20&#1089;&#1072;&#1084;&#1073;&#1086;%20&#1091;&#1083;&#1072;&#1085;-&#1091;&#1076;&#1101;%2020-24.02.2014&#1075;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73;&#1086;-&#1087;&#1082;\&#1095;&#1077;&#1084;&#1087;&#1080;&#1086;&#1085;&#1072;&#1090;%20&#1088;&#1086;&#1089;&#1089;&#1080;&#1080;%20&#1087;&#1086;%20&#1073;&#1086;&#1077;&#1074;&#1086;&#1084;&#1091;%20&#1089;&#1072;&#1084;&#1073;&#1086;%20&#1091;&#1083;&#1072;&#1085;-&#1091;&#1076;&#1101;%2020-24.02.2014&#1075;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6-11  марта  2015г.  г. Санкт-Петербург</v>
          </cell>
        </row>
        <row r="6">
          <cell r="A6" t="str">
            <v>Гл. судья, судья МК</v>
          </cell>
        </row>
        <row r="7">
          <cell r="G7" t="str">
            <v>/ г. Рязань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N91"/>
  <sheetViews>
    <sheetView zoomScale="120" zoomScaleNormal="120" zoomScalePageLayoutView="0" workbookViewId="0" topLeftCell="A1">
      <pane xSplit="2" ySplit="5" topLeftCell="AK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1:BH34"/>
    </sheetView>
  </sheetViews>
  <sheetFormatPr defaultColWidth="9.00390625" defaultRowHeight="12.75"/>
  <cols>
    <col min="1" max="1" width="3.625" style="11" customWidth="1"/>
    <col min="2" max="2" width="13.375" style="10" customWidth="1"/>
    <col min="3" max="6" width="2.75390625" style="12" hidden="1" customWidth="1"/>
    <col min="7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42" width="2.75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55" t="s">
        <v>111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</row>
    <row r="2" spans="3:60" s="8" customFormat="1" ht="15" customHeight="1" thickBot="1">
      <c r="C2" s="115" t="s">
        <v>107</v>
      </c>
      <c r="U2" s="238" t="str">
        <f>HYPERLINK('[2]реквизиты'!$A$2)</f>
        <v>Чемпионат России по САМБО среди женщин</v>
      </c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40"/>
    </row>
    <row r="3" spans="2:62" s="9" customFormat="1" ht="12.75" customHeight="1" thickBot="1">
      <c r="B3" s="116"/>
      <c r="C3" s="241" t="s">
        <v>108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2" t="str">
        <f>HYPERLINK('[2]реквизиты'!$A$3)</f>
        <v>6-11  марта  2015г.  г. Санкт-Петербург</v>
      </c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117"/>
      <c r="BJ3" s="117"/>
    </row>
    <row r="4" spans="1:60" ht="12.75" customHeight="1" thickBot="1">
      <c r="A4" s="256" t="s">
        <v>3</v>
      </c>
      <c r="B4" s="261" t="s">
        <v>2</v>
      </c>
      <c r="C4" s="274">
        <v>48</v>
      </c>
      <c r="D4" s="275"/>
      <c r="E4" s="275"/>
      <c r="F4" s="276"/>
      <c r="G4" s="251">
        <v>48</v>
      </c>
      <c r="H4" s="252"/>
      <c r="I4" s="252"/>
      <c r="J4" s="253"/>
      <c r="K4" s="251">
        <v>52</v>
      </c>
      <c r="L4" s="252"/>
      <c r="M4" s="252"/>
      <c r="N4" s="253"/>
      <c r="O4" s="251">
        <v>56</v>
      </c>
      <c r="P4" s="252"/>
      <c r="Q4" s="252"/>
      <c r="R4" s="253"/>
      <c r="S4" s="251">
        <v>60</v>
      </c>
      <c r="T4" s="252"/>
      <c r="U4" s="252"/>
      <c r="V4" s="253"/>
      <c r="W4" s="251">
        <v>64</v>
      </c>
      <c r="X4" s="252"/>
      <c r="Y4" s="252"/>
      <c r="Z4" s="253"/>
      <c r="AA4" s="251">
        <v>68</v>
      </c>
      <c r="AB4" s="252"/>
      <c r="AC4" s="252"/>
      <c r="AD4" s="253"/>
      <c r="AE4" s="251">
        <v>72</v>
      </c>
      <c r="AF4" s="252"/>
      <c r="AG4" s="252"/>
      <c r="AH4" s="253"/>
      <c r="AI4" s="251">
        <v>80</v>
      </c>
      <c r="AJ4" s="252"/>
      <c r="AK4" s="252"/>
      <c r="AL4" s="253"/>
      <c r="AM4" s="251" t="s">
        <v>119</v>
      </c>
      <c r="AN4" s="252"/>
      <c r="AO4" s="252"/>
      <c r="AP4" s="253"/>
      <c r="AQ4" s="263"/>
      <c r="AR4" s="264"/>
      <c r="AS4" s="264"/>
      <c r="AT4" s="265"/>
      <c r="AU4" s="271"/>
      <c r="AV4" s="272"/>
      <c r="AW4" s="272"/>
      <c r="AX4" s="273"/>
      <c r="AY4" s="258" t="s">
        <v>63</v>
      </c>
      <c r="AZ4" s="259"/>
      <c r="BA4" s="259"/>
      <c r="BB4" s="260"/>
      <c r="BC4" s="248" t="s">
        <v>0</v>
      </c>
      <c r="BD4" s="249"/>
      <c r="BE4" s="249"/>
      <c r="BF4" s="250"/>
      <c r="BG4" s="246" t="s">
        <v>1</v>
      </c>
      <c r="BH4" s="246" t="s">
        <v>62</v>
      </c>
    </row>
    <row r="5" spans="1:61" ht="12.75" customHeight="1" thickBot="1">
      <c r="A5" s="257"/>
      <c r="B5" s="262"/>
      <c r="C5" s="79">
        <v>1</v>
      </c>
      <c r="D5" s="80">
        <v>2</v>
      </c>
      <c r="E5" s="80">
        <v>3</v>
      </c>
      <c r="F5" s="81">
        <v>5</v>
      </c>
      <c r="G5" s="79">
        <v>1</v>
      </c>
      <c r="H5" s="80">
        <v>2</v>
      </c>
      <c r="I5" s="80">
        <v>3</v>
      </c>
      <c r="J5" s="81">
        <v>5</v>
      </c>
      <c r="K5" s="79">
        <v>1</v>
      </c>
      <c r="L5" s="80">
        <v>2</v>
      </c>
      <c r="M5" s="80">
        <v>3</v>
      </c>
      <c r="N5" s="81">
        <v>5</v>
      </c>
      <c r="O5" s="79">
        <v>1</v>
      </c>
      <c r="P5" s="80">
        <v>2</v>
      </c>
      <c r="Q5" s="80">
        <v>3</v>
      </c>
      <c r="R5" s="81">
        <v>5</v>
      </c>
      <c r="S5" s="82">
        <v>1</v>
      </c>
      <c r="T5" s="83">
        <v>2</v>
      </c>
      <c r="U5" s="83">
        <v>3</v>
      </c>
      <c r="V5" s="84">
        <v>5</v>
      </c>
      <c r="W5" s="79">
        <v>1</v>
      </c>
      <c r="X5" s="80">
        <v>2</v>
      </c>
      <c r="Y5" s="80">
        <v>3</v>
      </c>
      <c r="Z5" s="81">
        <v>5</v>
      </c>
      <c r="AA5" s="82">
        <v>1</v>
      </c>
      <c r="AB5" s="83">
        <v>2</v>
      </c>
      <c r="AC5" s="83">
        <v>3</v>
      </c>
      <c r="AD5" s="84">
        <v>5</v>
      </c>
      <c r="AE5" s="79">
        <v>1</v>
      </c>
      <c r="AF5" s="80">
        <v>2</v>
      </c>
      <c r="AG5" s="80">
        <v>3</v>
      </c>
      <c r="AH5" s="81">
        <v>5</v>
      </c>
      <c r="AI5" s="79">
        <v>1</v>
      </c>
      <c r="AJ5" s="80">
        <v>2</v>
      </c>
      <c r="AK5" s="80">
        <v>3</v>
      </c>
      <c r="AL5" s="81">
        <v>5</v>
      </c>
      <c r="AM5" s="62">
        <v>1</v>
      </c>
      <c r="AN5" s="63">
        <v>2</v>
      </c>
      <c r="AO5" s="63">
        <v>3</v>
      </c>
      <c r="AP5" s="64">
        <v>5</v>
      </c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78" t="s">
        <v>8</v>
      </c>
      <c r="BG5" s="247"/>
      <c r="BH5" s="247"/>
      <c r="BI5" s="108"/>
    </row>
    <row r="6" spans="1:61" ht="12" customHeight="1">
      <c r="A6" s="76">
        <v>1</v>
      </c>
      <c r="B6" s="213" t="s">
        <v>11</v>
      </c>
      <c r="C6" s="192"/>
      <c r="D6" s="193"/>
      <c r="E6" s="193"/>
      <c r="F6" s="194"/>
      <c r="G6" s="192"/>
      <c r="H6" s="193"/>
      <c r="I6" s="193"/>
      <c r="J6" s="194"/>
      <c r="K6" s="192"/>
      <c r="L6" s="193"/>
      <c r="M6" s="193"/>
      <c r="N6" s="194"/>
      <c r="O6" s="192"/>
      <c r="P6" s="193"/>
      <c r="Q6" s="193"/>
      <c r="R6" s="194"/>
      <c r="S6" s="192"/>
      <c r="T6" s="193"/>
      <c r="U6" s="193"/>
      <c r="V6" s="194"/>
      <c r="W6" s="192"/>
      <c r="X6" s="193"/>
      <c r="Y6" s="193"/>
      <c r="Z6" s="194"/>
      <c r="AA6" s="192"/>
      <c r="AB6" s="193"/>
      <c r="AC6" s="193"/>
      <c r="AD6" s="194"/>
      <c r="AE6" s="192">
        <v>1</v>
      </c>
      <c r="AF6" s="193"/>
      <c r="AG6" s="193"/>
      <c r="AH6" s="194"/>
      <c r="AI6" s="192"/>
      <c r="AJ6" s="193"/>
      <c r="AK6" s="193"/>
      <c r="AL6" s="203"/>
      <c r="AM6" s="59"/>
      <c r="AN6" s="60"/>
      <c r="AO6" s="60"/>
      <c r="AP6" s="61"/>
      <c r="AQ6" s="177"/>
      <c r="AR6" s="60"/>
      <c r="AS6" s="60"/>
      <c r="AT6" s="61"/>
      <c r="AU6" s="59"/>
      <c r="AV6" s="60"/>
      <c r="AW6" s="60"/>
      <c r="AX6" s="61"/>
      <c r="AY6" s="166">
        <f aca="true" t="shared" si="0" ref="AY6:AY17">SUM(C6,G6,K6,O6,S6,W6,AA6,AE6,AI6,AM6,AQ6,AU6)</f>
        <v>1</v>
      </c>
      <c r="AZ6" s="167">
        <f aca="true" t="shared" si="1" ref="AZ6:AZ17">SUM(D6,H6,L6,P6,T6,X6,AB6,AF6,AJ6,AN6,AR6,AV6)</f>
        <v>0</v>
      </c>
      <c r="BA6" s="167">
        <f aca="true" t="shared" si="2" ref="BA6:BA17">SUM(E6,I6,M6,Q6,U6,Y6,AC6,AG6,AK6,AO6,AS6,AW6)</f>
        <v>0</v>
      </c>
      <c r="BB6" s="168">
        <f aca="true" t="shared" si="3" ref="BB6:BB17">SUM(F6,J6,Z6,AH6,N6,R6,V6,AD6,AL6,AP6,AT6,AX6)</f>
        <v>0</v>
      </c>
      <c r="BC6" s="164">
        <f aca="true" t="shared" si="4" ref="BC6:BC17">SUM(AY6*7)</f>
        <v>7</v>
      </c>
      <c r="BD6" s="165">
        <f aca="true" t="shared" si="5" ref="BD6:BD17">PRODUCT(AZ6*5)</f>
        <v>0</v>
      </c>
      <c r="BE6" s="165">
        <f aca="true" t="shared" si="6" ref="BE6:BE17">PRODUCT(BA6*3)</f>
        <v>0</v>
      </c>
      <c r="BF6" s="39">
        <f aca="true" t="shared" si="7" ref="BF6:BF17">PRODUCT(BB6*1)</f>
        <v>0</v>
      </c>
      <c r="BG6" s="231">
        <f aca="true" t="shared" si="8" ref="BG6:BG17">SUM(BC6:BF6)</f>
        <v>7</v>
      </c>
      <c r="BH6" s="191"/>
      <c r="BI6" s="108"/>
    </row>
    <row r="7" spans="1:66" ht="12" customHeight="1">
      <c r="A7" s="76">
        <v>2</v>
      </c>
      <c r="B7" s="213" t="s">
        <v>26</v>
      </c>
      <c r="C7" s="192"/>
      <c r="D7" s="193"/>
      <c r="E7" s="193"/>
      <c r="F7" s="194"/>
      <c r="G7" s="192"/>
      <c r="H7" s="193"/>
      <c r="I7" s="193"/>
      <c r="J7" s="194"/>
      <c r="K7" s="192"/>
      <c r="L7" s="193"/>
      <c r="M7" s="193"/>
      <c r="N7" s="194"/>
      <c r="O7" s="192"/>
      <c r="P7" s="193"/>
      <c r="Q7" s="193"/>
      <c r="R7" s="194"/>
      <c r="S7" s="192"/>
      <c r="T7" s="193">
        <v>1</v>
      </c>
      <c r="U7" s="193"/>
      <c r="V7" s="194"/>
      <c r="W7" s="192"/>
      <c r="X7" s="193"/>
      <c r="Y7" s="193"/>
      <c r="Z7" s="194"/>
      <c r="AA7" s="192"/>
      <c r="AB7" s="193"/>
      <c r="AC7" s="193"/>
      <c r="AD7" s="194"/>
      <c r="AE7" s="192"/>
      <c r="AF7" s="193"/>
      <c r="AG7" s="193"/>
      <c r="AH7" s="194"/>
      <c r="AI7" s="192"/>
      <c r="AJ7" s="193"/>
      <c r="AK7" s="193"/>
      <c r="AL7" s="203"/>
      <c r="AM7" s="59"/>
      <c r="AN7" s="60"/>
      <c r="AO7" s="60"/>
      <c r="AP7" s="61"/>
      <c r="AQ7" s="177"/>
      <c r="AR7" s="60"/>
      <c r="AS7" s="60"/>
      <c r="AT7" s="61"/>
      <c r="AU7" s="59"/>
      <c r="AV7" s="60"/>
      <c r="AW7" s="60"/>
      <c r="AX7" s="61"/>
      <c r="AY7" s="166" t="s">
        <v>120</v>
      </c>
      <c r="AZ7" s="167" t="s">
        <v>121</v>
      </c>
      <c r="BA7" s="167" t="s">
        <v>120</v>
      </c>
      <c r="BB7" s="168" t="s">
        <v>120</v>
      </c>
      <c r="BC7" s="164" t="s">
        <v>120</v>
      </c>
      <c r="BD7" s="165">
        <v>1</v>
      </c>
      <c r="BE7" s="165">
        <v>0</v>
      </c>
      <c r="BF7" s="39">
        <v>0</v>
      </c>
      <c r="BG7" s="231" t="s">
        <v>122</v>
      </c>
      <c r="BH7" s="191"/>
      <c r="BI7" s="108"/>
      <c r="BJ7" s="10" t="s">
        <v>130</v>
      </c>
      <c r="BK7" s="10" t="s">
        <v>131</v>
      </c>
      <c r="BL7" s="10" t="s">
        <v>132</v>
      </c>
      <c r="BM7" s="10" t="s">
        <v>133</v>
      </c>
      <c r="BN7" s="10" t="s">
        <v>134</v>
      </c>
    </row>
    <row r="8" spans="1:66" ht="12" customHeight="1">
      <c r="A8" s="76">
        <v>3</v>
      </c>
      <c r="B8" s="213" t="s">
        <v>36</v>
      </c>
      <c r="C8" s="192"/>
      <c r="D8" s="193"/>
      <c r="E8" s="193"/>
      <c r="F8" s="194"/>
      <c r="G8" s="192"/>
      <c r="H8" s="193">
        <v>1</v>
      </c>
      <c r="I8" s="193"/>
      <c r="J8" s="194"/>
      <c r="K8" s="192"/>
      <c r="L8" s="193"/>
      <c r="M8" s="193"/>
      <c r="N8" s="194"/>
      <c r="O8" s="192"/>
      <c r="P8" s="193"/>
      <c r="Q8" s="193"/>
      <c r="R8" s="194"/>
      <c r="S8" s="192"/>
      <c r="T8" s="193"/>
      <c r="U8" s="193"/>
      <c r="V8" s="194"/>
      <c r="W8" s="192"/>
      <c r="X8" s="193"/>
      <c r="Y8" s="193">
        <v>1</v>
      </c>
      <c r="Z8" s="194"/>
      <c r="AA8" s="192"/>
      <c r="AB8" s="193"/>
      <c r="AC8" s="193"/>
      <c r="AD8" s="194"/>
      <c r="AE8" s="192"/>
      <c r="AF8" s="193"/>
      <c r="AG8" s="193" t="s">
        <v>9</v>
      </c>
      <c r="AH8" s="194"/>
      <c r="AI8" s="192"/>
      <c r="AJ8" s="193"/>
      <c r="AK8" s="193"/>
      <c r="AL8" s="203"/>
      <c r="AM8" s="192"/>
      <c r="AN8" s="193"/>
      <c r="AO8" s="193"/>
      <c r="AP8" s="194"/>
      <c r="AQ8" s="177"/>
      <c r="AR8" s="60"/>
      <c r="AS8" s="60"/>
      <c r="AT8" s="61"/>
      <c r="AU8" s="59"/>
      <c r="AV8" s="60"/>
      <c r="AW8" s="60"/>
      <c r="AX8" s="61"/>
      <c r="AY8" s="166">
        <f t="shared" si="0"/>
        <v>0</v>
      </c>
      <c r="AZ8" s="167">
        <f t="shared" si="1"/>
        <v>1</v>
      </c>
      <c r="BA8" s="167">
        <f t="shared" si="2"/>
        <v>1</v>
      </c>
      <c r="BB8" s="168">
        <f t="shared" si="3"/>
        <v>0</v>
      </c>
      <c r="BC8" s="164">
        <f t="shared" si="4"/>
        <v>0</v>
      </c>
      <c r="BD8" s="165">
        <f t="shared" si="5"/>
        <v>5</v>
      </c>
      <c r="BE8" s="165">
        <f t="shared" si="6"/>
        <v>3</v>
      </c>
      <c r="BF8" s="39">
        <f t="shared" si="7"/>
        <v>0</v>
      </c>
      <c r="BG8" s="231">
        <f t="shared" si="8"/>
        <v>8</v>
      </c>
      <c r="BH8" s="209"/>
      <c r="BI8" s="108"/>
      <c r="BJ8" s="74" t="s">
        <v>139</v>
      </c>
      <c r="BK8" s="74">
        <f aca="true" t="shared" si="9" ref="BK8:BN9">SUM(BG8:BJ8)</f>
        <v>8</v>
      </c>
      <c r="BL8" s="74">
        <f t="shared" si="9"/>
        <v>8</v>
      </c>
      <c r="BM8" s="74">
        <f t="shared" si="9"/>
        <v>16</v>
      </c>
      <c r="BN8" s="74">
        <f t="shared" si="9"/>
        <v>32</v>
      </c>
    </row>
    <row r="9" spans="1:66" ht="12" customHeight="1">
      <c r="A9" s="76">
        <v>4</v>
      </c>
      <c r="B9" s="213" t="s">
        <v>41</v>
      </c>
      <c r="C9" s="192"/>
      <c r="D9" s="193"/>
      <c r="E9" s="193"/>
      <c r="F9" s="194"/>
      <c r="G9" s="192"/>
      <c r="H9" s="193"/>
      <c r="I9" s="193"/>
      <c r="J9" s="194"/>
      <c r="K9" s="192"/>
      <c r="L9" s="193"/>
      <c r="M9" s="193"/>
      <c r="N9" s="194"/>
      <c r="O9" s="192"/>
      <c r="P9" s="193"/>
      <c r="Q9" s="193"/>
      <c r="R9" s="194"/>
      <c r="S9" s="192"/>
      <c r="T9" s="193"/>
      <c r="U9" s="193"/>
      <c r="V9" s="194"/>
      <c r="W9" s="192"/>
      <c r="X9" s="193"/>
      <c r="Y9" s="193"/>
      <c r="Z9" s="194"/>
      <c r="AA9" s="192"/>
      <c r="AB9" s="193"/>
      <c r="AC9" s="193"/>
      <c r="AD9" s="194"/>
      <c r="AE9" s="192"/>
      <c r="AF9" s="193"/>
      <c r="AG9" s="193"/>
      <c r="AH9" s="194"/>
      <c r="AI9" s="192"/>
      <c r="AJ9" s="193"/>
      <c r="AK9" s="193">
        <v>1</v>
      </c>
      <c r="AL9" s="203">
        <v>1</v>
      </c>
      <c r="AM9" s="192"/>
      <c r="AN9" s="193"/>
      <c r="AO9" s="193"/>
      <c r="AP9" s="194"/>
      <c r="AQ9" s="177"/>
      <c r="AR9" s="60"/>
      <c r="AS9" s="60"/>
      <c r="AT9" s="61"/>
      <c r="AU9" s="59"/>
      <c r="AV9" s="60"/>
      <c r="AW9" s="60"/>
      <c r="AX9" s="61"/>
      <c r="AY9" s="166">
        <f t="shared" si="0"/>
        <v>0</v>
      </c>
      <c r="AZ9" s="167">
        <f t="shared" si="1"/>
        <v>0</v>
      </c>
      <c r="BA9" s="167">
        <f t="shared" si="2"/>
        <v>1</v>
      </c>
      <c r="BB9" s="168">
        <f t="shared" si="3"/>
        <v>1</v>
      </c>
      <c r="BC9" s="164">
        <f t="shared" si="4"/>
        <v>0</v>
      </c>
      <c r="BD9" s="165">
        <f t="shared" si="5"/>
        <v>0</v>
      </c>
      <c r="BE9" s="165">
        <f t="shared" si="6"/>
        <v>3</v>
      </c>
      <c r="BF9" s="39">
        <f t="shared" si="7"/>
        <v>1</v>
      </c>
      <c r="BG9" s="231">
        <f t="shared" si="8"/>
        <v>4</v>
      </c>
      <c r="BH9" s="28"/>
      <c r="BI9" s="108"/>
      <c r="BJ9" s="74" t="s">
        <v>122</v>
      </c>
      <c r="BK9" s="74">
        <f t="shared" si="9"/>
        <v>4</v>
      </c>
      <c r="BL9" s="74">
        <f t="shared" si="9"/>
        <v>4</v>
      </c>
      <c r="BM9" s="74">
        <f t="shared" si="9"/>
        <v>8</v>
      </c>
      <c r="BN9" s="74">
        <f t="shared" si="9"/>
        <v>16</v>
      </c>
    </row>
    <row r="10" spans="1:66" ht="12" customHeight="1">
      <c r="A10" s="76">
        <v>5</v>
      </c>
      <c r="B10" s="213" t="s">
        <v>44</v>
      </c>
      <c r="C10" s="192"/>
      <c r="D10" s="193"/>
      <c r="E10" s="193"/>
      <c r="F10" s="194"/>
      <c r="G10" s="192"/>
      <c r="H10" s="193"/>
      <c r="I10" s="193"/>
      <c r="J10" s="194"/>
      <c r="K10" s="192"/>
      <c r="L10" s="193"/>
      <c r="M10" s="193"/>
      <c r="N10" s="194"/>
      <c r="O10" s="192"/>
      <c r="P10" s="193"/>
      <c r="Q10" s="193"/>
      <c r="R10" s="194"/>
      <c r="S10" s="192"/>
      <c r="T10" s="193"/>
      <c r="U10" s="193"/>
      <c r="V10" s="194"/>
      <c r="W10" s="192"/>
      <c r="X10" s="193"/>
      <c r="Y10" s="193"/>
      <c r="Z10" s="194">
        <v>1</v>
      </c>
      <c r="AA10" s="192"/>
      <c r="AB10" s="193"/>
      <c r="AC10" s="193">
        <v>1</v>
      </c>
      <c r="AD10" s="194"/>
      <c r="AE10" s="192"/>
      <c r="AF10" s="193"/>
      <c r="AG10" s="193"/>
      <c r="AH10" s="194" t="s">
        <v>9</v>
      </c>
      <c r="AI10" s="192"/>
      <c r="AJ10" s="193">
        <v>1</v>
      </c>
      <c r="AK10" s="193"/>
      <c r="AL10" s="203"/>
      <c r="AM10" s="192"/>
      <c r="AN10" s="193"/>
      <c r="AO10" s="193"/>
      <c r="AP10" s="194"/>
      <c r="AQ10" s="177"/>
      <c r="AR10" s="60"/>
      <c r="AS10" s="60"/>
      <c r="AT10" s="61"/>
      <c r="AU10" s="59"/>
      <c r="AV10" s="60"/>
      <c r="AW10" s="60"/>
      <c r="AX10" s="61"/>
      <c r="AY10" s="166">
        <f t="shared" si="0"/>
        <v>0</v>
      </c>
      <c r="AZ10" s="167">
        <f t="shared" si="1"/>
        <v>1</v>
      </c>
      <c r="BA10" s="167">
        <f t="shared" si="2"/>
        <v>1</v>
      </c>
      <c r="BB10" s="168">
        <f t="shared" si="3"/>
        <v>1</v>
      </c>
      <c r="BC10" s="164">
        <f t="shared" si="4"/>
        <v>0</v>
      </c>
      <c r="BD10" s="165">
        <f t="shared" si="5"/>
        <v>5</v>
      </c>
      <c r="BE10" s="165">
        <f t="shared" si="6"/>
        <v>3</v>
      </c>
      <c r="BF10" s="39">
        <f t="shared" si="7"/>
        <v>1</v>
      </c>
      <c r="BG10" s="231">
        <f t="shared" si="8"/>
        <v>9</v>
      </c>
      <c r="BH10" s="28"/>
      <c r="BI10" s="108"/>
      <c r="BJ10" s="74">
        <f>SUM(BF10:BI10)</f>
        <v>10</v>
      </c>
      <c r="BN10" s="74">
        <f>SUM(BJ10:BM10)</f>
        <v>10</v>
      </c>
    </row>
    <row r="11" spans="1:66" ht="12" customHeight="1">
      <c r="A11" s="76">
        <v>6</v>
      </c>
      <c r="B11" s="213" t="s">
        <v>54</v>
      </c>
      <c r="C11" s="195"/>
      <c r="D11" s="196"/>
      <c r="E11" s="196"/>
      <c r="F11" s="197"/>
      <c r="G11" s="195"/>
      <c r="H11" s="196"/>
      <c r="I11" s="196"/>
      <c r="J11" s="197"/>
      <c r="K11" s="195"/>
      <c r="L11" s="196"/>
      <c r="M11" s="196"/>
      <c r="N11" s="197"/>
      <c r="O11" s="195"/>
      <c r="P11" s="196"/>
      <c r="Q11" s="196"/>
      <c r="R11" s="197"/>
      <c r="S11" s="195"/>
      <c r="T11" s="196"/>
      <c r="U11" s="196"/>
      <c r="V11" s="197"/>
      <c r="W11" s="195"/>
      <c r="X11" s="196"/>
      <c r="Y11" s="196"/>
      <c r="Z11" s="197"/>
      <c r="AA11" s="195">
        <v>1</v>
      </c>
      <c r="AB11" s="196"/>
      <c r="AC11" s="196"/>
      <c r="AD11" s="197"/>
      <c r="AE11" s="195"/>
      <c r="AF11" s="196"/>
      <c r="AG11" s="196"/>
      <c r="AH11" s="197"/>
      <c r="AI11" s="195"/>
      <c r="AJ11" s="196"/>
      <c r="AK11" s="196"/>
      <c r="AL11" s="202"/>
      <c r="AM11" s="195"/>
      <c r="AN11" s="196"/>
      <c r="AO11" s="196"/>
      <c r="AP11" s="197"/>
      <c r="AQ11" s="172"/>
      <c r="AR11" s="69"/>
      <c r="AS11" s="69"/>
      <c r="AT11" s="70"/>
      <c r="AU11" s="68"/>
      <c r="AV11" s="69"/>
      <c r="AW11" s="69"/>
      <c r="AX11" s="70"/>
      <c r="AY11" s="166">
        <f t="shared" si="0"/>
        <v>1</v>
      </c>
      <c r="AZ11" s="167">
        <f t="shared" si="1"/>
        <v>0</v>
      </c>
      <c r="BA11" s="167">
        <f t="shared" si="2"/>
        <v>0</v>
      </c>
      <c r="BB11" s="168">
        <f t="shared" si="3"/>
        <v>0</v>
      </c>
      <c r="BC11" s="174">
        <f t="shared" si="4"/>
        <v>7</v>
      </c>
      <c r="BD11" s="175">
        <f t="shared" si="5"/>
        <v>0</v>
      </c>
      <c r="BE11" s="175">
        <f t="shared" si="6"/>
        <v>0</v>
      </c>
      <c r="BF11" s="176">
        <f t="shared" si="7"/>
        <v>0</v>
      </c>
      <c r="BG11" s="231">
        <f t="shared" si="8"/>
        <v>7</v>
      </c>
      <c r="BH11" s="173"/>
      <c r="BI11" s="108"/>
      <c r="BJ11" s="74">
        <f>SUM(BF11:BI11)</f>
        <v>7</v>
      </c>
      <c r="BN11" s="74">
        <f>SUM(BJ11:BM11)</f>
        <v>7</v>
      </c>
    </row>
    <row r="12" spans="1:66" ht="12" customHeight="1">
      <c r="A12" s="76">
        <v>7</v>
      </c>
      <c r="B12" s="213" t="s">
        <v>27</v>
      </c>
      <c r="C12" s="198"/>
      <c r="D12" s="193"/>
      <c r="E12" s="193"/>
      <c r="F12" s="194"/>
      <c r="G12" s="192"/>
      <c r="H12" s="193"/>
      <c r="I12" s="193"/>
      <c r="J12" s="194"/>
      <c r="K12" s="192"/>
      <c r="L12" s="193"/>
      <c r="M12" s="193"/>
      <c r="N12" s="194"/>
      <c r="O12" s="192"/>
      <c r="P12" s="193"/>
      <c r="Q12" s="193"/>
      <c r="R12" s="194"/>
      <c r="S12" s="192"/>
      <c r="T12" s="193"/>
      <c r="U12" s="193"/>
      <c r="V12" s="194"/>
      <c r="W12" s="192"/>
      <c r="X12" s="193"/>
      <c r="Y12" s="193"/>
      <c r="Z12" s="194"/>
      <c r="AA12" s="192"/>
      <c r="AB12" s="193"/>
      <c r="AC12" s="193"/>
      <c r="AD12" s="194"/>
      <c r="AE12" s="192"/>
      <c r="AF12" s="193"/>
      <c r="AG12" s="193"/>
      <c r="AH12" s="194"/>
      <c r="AI12" s="192"/>
      <c r="AJ12" s="193"/>
      <c r="AK12" s="193"/>
      <c r="AL12" s="203">
        <v>1</v>
      </c>
      <c r="AM12" s="192"/>
      <c r="AN12" s="193"/>
      <c r="AO12" s="193"/>
      <c r="AP12" s="194"/>
      <c r="AQ12" s="177"/>
      <c r="AR12" s="60"/>
      <c r="AS12" s="60"/>
      <c r="AT12" s="61"/>
      <c r="AU12" s="59"/>
      <c r="AV12" s="60"/>
      <c r="AW12" s="60"/>
      <c r="AX12" s="61"/>
      <c r="AY12" s="166"/>
      <c r="AZ12" s="167">
        <f t="shared" si="1"/>
        <v>0</v>
      </c>
      <c r="BA12" s="167">
        <f t="shared" si="2"/>
        <v>0</v>
      </c>
      <c r="BB12" s="168">
        <f t="shared" si="3"/>
        <v>1</v>
      </c>
      <c r="BC12" s="164">
        <f t="shared" si="4"/>
        <v>0</v>
      </c>
      <c r="BD12" s="165">
        <f t="shared" si="5"/>
        <v>0</v>
      </c>
      <c r="BE12" s="165">
        <f t="shared" si="6"/>
        <v>0</v>
      </c>
      <c r="BF12" s="39">
        <f t="shared" si="7"/>
        <v>1</v>
      </c>
      <c r="BG12" s="231">
        <f t="shared" si="8"/>
        <v>1</v>
      </c>
      <c r="BH12" s="173"/>
      <c r="BI12" s="108"/>
      <c r="BJ12" s="74">
        <f>SUM(BF12:BI12)</f>
        <v>2</v>
      </c>
      <c r="BN12" s="74">
        <f>SUM(BJ12:BM12)</f>
        <v>2</v>
      </c>
    </row>
    <row r="13" spans="1:66" ht="12" customHeight="1">
      <c r="A13" s="76">
        <v>8</v>
      </c>
      <c r="B13" s="213" t="s">
        <v>40</v>
      </c>
      <c r="C13" s="198"/>
      <c r="D13" s="193"/>
      <c r="E13" s="193"/>
      <c r="F13" s="194"/>
      <c r="G13" s="192"/>
      <c r="H13" s="193"/>
      <c r="I13" s="193"/>
      <c r="J13" s="194">
        <v>1</v>
      </c>
      <c r="K13" s="192"/>
      <c r="L13" s="193"/>
      <c r="M13" s="193"/>
      <c r="N13" s="194"/>
      <c r="O13" s="192"/>
      <c r="P13" s="193"/>
      <c r="Q13" s="193"/>
      <c r="R13" s="194"/>
      <c r="S13" s="192"/>
      <c r="T13" s="193"/>
      <c r="U13" s="193"/>
      <c r="V13" s="194"/>
      <c r="W13" s="192"/>
      <c r="X13" s="193"/>
      <c r="Y13" s="193"/>
      <c r="Z13" s="194"/>
      <c r="AA13" s="192"/>
      <c r="AB13" s="193"/>
      <c r="AC13" s="193"/>
      <c r="AD13" s="194"/>
      <c r="AE13" s="192"/>
      <c r="AF13" s="193"/>
      <c r="AG13" s="193"/>
      <c r="AH13" s="194" t="s">
        <v>9</v>
      </c>
      <c r="AI13" s="192"/>
      <c r="AJ13" s="193"/>
      <c r="AK13" s="193"/>
      <c r="AL13" s="194"/>
      <c r="AM13" s="192"/>
      <c r="AN13" s="193"/>
      <c r="AO13" s="193">
        <v>1</v>
      </c>
      <c r="AP13" s="194"/>
      <c r="AQ13" s="177"/>
      <c r="AR13" s="60"/>
      <c r="AS13" s="60"/>
      <c r="AT13" s="61"/>
      <c r="AU13" s="59"/>
      <c r="AV13" s="60"/>
      <c r="AW13" s="60"/>
      <c r="AX13" s="61"/>
      <c r="AY13" s="166">
        <f t="shared" si="0"/>
        <v>0</v>
      </c>
      <c r="AZ13" s="167">
        <f t="shared" si="1"/>
        <v>0</v>
      </c>
      <c r="BA13" s="167">
        <f t="shared" si="2"/>
        <v>1</v>
      </c>
      <c r="BB13" s="168">
        <f t="shared" si="3"/>
        <v>1</v>
      </c>
      <c r="BC13" s="164">
        <f t="shared" si="4"/>
        <v>0</v>
      </c>
      <c r="BD13" s="165">
        <f t="shared" si="5"/>
        <v>0</v>
      </c>
      <c r="BE13" s="165">
        <f t="shared" si="6"/>
        <v>3</v>
      </c>
      <c r="BF13" s="39">
        <f t="shared" si="7"/>
        <v>1</v>
      </c>
      <c r="BG13" s="231">
        <f t="shared" si="8"/>
        <v>4</v>
      </c>
      <c r="BH13" s="190"/>
      <c r="BI13" s="108"/>
      <c r="BN13" s="74">
        <f>SUM(BJ13:BM13)</f>
        <v>0</v>
      </c>
    </row>
    <row r="14" spans="1:66" ht="12" customHeight="1">
      <c r="A14" s="76">
        <v>9</v>
      </c>
      <c r="B14" s="213" t="s">
        <v>49</v>
      </c>
      <c r="C14" s="198"/>
      <c r="D14" s="193"/>
      <c r="E14" s="193"/>
      <c r="F14" s="194"/>
      <c r="G14" s="192"/>
      <c r="H14" s="193"/>
      <c r="I14" s="193"/>
      <c r="J14" s="194"/>
      <c r="K14" s="192"/>
      <c r="L14" s="193"/>
      <c r="M14" s="193"/>
      <c r="N14" s="194"/>
      <c r="O14" s="192"/>
      <c r="P14" s="193"/>
      <c r="Q14" s="193"/>
      <c r="R14" s="194"/>
      <c r="S14" s="192"/>
      <c r="T14" s="193"/>
      <c r="U14" s="193"/>
      <c r="V14" s="194"/>
      <c r="W14" s="192"/>
      <c r="X14" s="193"/>
      <c r="Y14" s="193"/>
      <c r="Z14" s="194"/>
      <c r="AA14" s="192"/>
      <c r="AB14" s="193"/>
      <c r="AC14" s="193"/>
      <c r="AD14" s="194"/>
      <c r="AE14" s="192"/>
      <c r="AF14" s="193"/>
      <c r="AG14" s="193"/>
      <c r="AH14" s="194">
        <v>1</v>
      </c>
      <c r="AI14" s="192"/>
      <c r="AJ14" s="193"/>
      <c r="AK14" s="193"/>
      <c r="AL14" s="194"/>
      <c r="AM14" s="192"/>
      <c r="AN14" s="193"/>
      <c r="AO14" s="193"/>
      <c r="AP14" s="194"/>
      <c r="AQ14" s="177"/>
      <c r="AR14" s="60"/>
      <c r="AS14" s="60"/>
      <c r="AT14" s="61"/>
      <c r="AU14" s="59"/>
      <c r="AV14" s="60"/>
      <c r="AW14" s="60"/>
      <c r="AX14" s="61"/>
      <c r="AY14" s="166">
        <f>SUM(C14,G14,K14,O14,S14,W14,AA14,AE14,AI14,AM14,AQ14,AU14)</f>
        <v>0</v>
      </c>
      <c r="AZ14" s="167">
        <f>SUM(D14,H14,L14,P14,T14,X14,AB14,AF14,AJ14,AN14,AR14,AV14)</f>
        <v>0</v>
      </c>
      <c r="BA14" s="167">
        <f>SUM(E14,I14,M14,Q14,U14,Y14,AC14,AG14,AK14,AO14,AS14,AW14)</f>
        <v>0</v>
      </c>
      <c r="BB14" s="168">
        <f>SUM(F14,J14,Z14,AH14,N14,R14,V14,AD14,AL14,AP14,AT14,AX14)</f>
        <v>1</v>
      </c>
      <c r="BC14" s="164">
        <f>SUM(AY14*7)</f>
        <v>0</v>
      </c>
      <c r="BD14" s="165">
        <f>PRODUCT(AZ14*5)</f>
        <v>0</v>
      </c>
      <c r="BE14" s="165">
        <f>PRODUCT(BA14*3)</f>
        <v>0</v>
      </c>
      <c r="BF14" s="39">
        <f>PRODUCT(BB14*1)</f>
        <v>1</v>
      </c>
      <c r="BG14" s="231">
        <f>SUM(BC14:BF14)</f>
        <v>1</v>
      </c>
      <c r="BH14" s="190"/>
      <c r="BI14" s="108"/>
      <c r="BN14" s="74"/>
    </row>
    <row r="15" spans="1:66" ht="12" customHeight="1">
      <c r="A15" s="76">
        <v>10</v>
      </c>
      <c r="B15" s="213" t="s">
        <v>47</v>
      </c>
      <c r="C15" s="198"/>
      <c r="D15" s="193"/>
      <c r="E15" s="193"/>
      <c r="F15" s="194"/>
      <c r="G15" s="192"/>
      <c r="H15" s="193"/>
      <c r="I15" s="193"/>
      <c r="J15" s="194"/>
      <c r="K15" s="192"/>
      <c r="L15" s="193"/>
      <c r="M15" s="193"/>
      <c r="N15" s="194"/>
      <c r="O15" s="192"/>
      <c r="P15" s="193"/>
      <c r="Q15" s="193"/>
      <c r="R15" s="194"/>
      <c r="S15" s="192"/>
      <c r="T15" s="193"/>
      <c r="U15" s="193"/>
      <c r="V15" s="194"/>
      <c r="W15" s="192"/>
      <c r="X15" s="193"/>
      <c r="Y15" s="193"/>
      <c r="Z15" s="194"/>
      <c r="AA15" s="192"/>
      <c r="AB15" s="193"/>
      <c r="AC15" s="193"/>
      <c r="AD15" s="194">
        <v>1</v>
      </c>
      <c r="AE15" s="192"/>
      <c r="AF15" s="193"/>
      <c r="AG15" s="193"/>
      <c r="AH15" s="194"/>
      <c r="AI15" s="192">
        <v>1</v>
      </c>
      <c r="AJ15" s="193"/>
      <c r="AK15" s="193"/>
      <c r="AL15" s="194"/>
      <c r="AM15" s="192"/>
      <c r="AN15" s="193"/>
      <c r="AO15" s="193"/>
      <c r="AP15" s="194"/>
      <c r="AQ15" s="177"/>
      <c r="AR15" s="60"/>
      <c r="AS15" s="60"/>
      <c r="AT15" s="61"/>
      <c r="AU15" s="59"/>
      <c r="AV15" s="60"/>
      <c r="AW15" s="60"/>
      <c r="AX15" s="61"/>
      <c r="AY15" s="166">
        <f t="shared" si="0"/>
        <v>1</v>
      </c>
      <c r="AZ15" s="167">
        <f t="shared" si="1"/>
        <v>0</v>
      </c>
      <c r="BA15" s="167">
        <f t="shared" si="2"/>
        <v>0</v>
      </c>
      <c r="BB15" s="168">
        <f t="shared" si="3"/>
        <v>1</v>
      </c>
      <c r="BC15" s="164">
        <f t="shared" si="4"/>
        <v>7</v>
      </c>
      <c r="BD15" s="165">
        <f t="shared" si="5"/>
        <v>0</v>
      </c>
      <c r="BE15" s="165">
        <f t="shared" si="6"/>
        <v>0</v>
      </c>
      <c r="BF15" s="39">
        <f t="shared" si="7"/>
        <v>1</v>
      </c>
      <c r="BG15" s="231">
        <f t="shared" si="8"/>
        <v>8</v>
      </c>
      <c r="BH15" s="178"/>
      <c r="BI15" s="108"/>
      <c r="BN15" s="74">
        <f>SUM(BJ15:BM15)</f>
        <v>0</v>
      </c>
    </row>
    <row r="16" spans="1:61" ht="12" customHeight="1" hidden="1">
      <c r="A16" s="76">
        <v>11</v>
      </c>
      <c r="B16" s="215" t="s">
        <v>102</v>
      </c>
      <c r="C16" s="198"/>
      <c r="D16" s="193"/>
      <c r="E16" s="193"/>
      <c r="F16" s="194"/>
      <c r="G16" s="192"/>
      <c r="H16" s="193"/>
      <c r="I16" s="193"/>
      <c r="J16" s="194"/>
      <c r="K16" s="192"/>
      <c r="L16" s="193"/>
      <c r="M16" s="193"/>
      <c r="N16" s="194"/>
      <c r="O16" s="192"/>
      <c r="P16" s="193"/>
      <c r="Q16" s="193"/>
      <c r="R16" s="194"/>
      <c r="S16" s="192"/>
      <c r="T16" s="193"/>
      <c r="U16" s="193"/>
      <c r="V16" s="194"/>
      <c r="W16" s="192"/>
      <c r="X16" s="193"/>
      <c r="Y16" s="193"/>
      <c r="Z16" s="194"/>
      <c r="AA16" s="192"/>
      <c r="AB16" s="193"/>
      <c r="AC16" s="193"/>
      <c r="AD16" s="194"/>
      <c r="AE16" s="192"/>
      <c r="AF16" s="193"/>
      <c r="AG16" s="193"/>
      <c r="AH16" s="194"/>
      <c r="AI16" s="192"/>
      <c r="AJ16" s="193"/>
      <c r="AK16" s="193"/>
      <c r="AL16" s="194"/>
      <c r="AM16" s="192"/>
      <c r="AN16" s="193"/>
      <c r="AO16" s="193"/>
      <c r="AP16" s="194"/>
      <c r="AQ16" s="177"/>
      <c r="AR16" s="60"/>
      <c r="AS16" s="60"/>
      <c r="AT16" s="61"/>
      <c r="AU16" s="59"/>
      <c r="AV16" s="60"/>
      <c r="AW16" s="60"/>
      <c r="AX16" s="61"/>
      <c r="AY16" s="166">
        <f t="shared" si="0"/>
        <v>0</v>
      </c>
      <c r="AZ16" s="167">
        <f t="shared" si="1"/>
        <v>0</v>
      </c>
      <c r="BA16" s="167">
        <f t="shared" si="2"/>
        <v>0</v>
      </c>
      <c r="BB16" s="168">
        <f t="shared" si="3"/>
        <v>0</v>
      </c>
      <c r="BC16" s="164">
        <f t="shared" si="4"/>
        <v>0</v>
      </c>
      <c r="BD16" s="165">
        <f t="shared" si="5"/>
        <v>0</v>
      </c>
      <c r="BE16" s="165">
        <f t="shared" si="6"/>
        <v>0</v>
      </c>
      <c r="BF16" s="39">
        <f t="shared" si="7"/>
        <v>0</v>
      </c>
      <c r="BG16" s="74">
        <f t="shared" si="8"/>
        <v>0</v>
      </c>
      <c r="BH16" s="178"/>
      <c r="BI16" s="108"/>
    </row>
    <row r="17" spans="1:61" ht="12" customHeight="1" hidden="1">
      <c r="A17" s="76">
        <v>12</v>
      </c>
      <c r="B17" s="214" t="s">
        <v>49</v>
      </c>
      <c r="C17" s="223"/>
      <c r="D17" s="211"/>
      <c r="E17" s="211"/>
      <c r="F17" s="212"/>
      <c r="G17" s="210"/>
      <c r="H17" s="211"/>
      <c r="I17" s="211"/>
      <c r="J17" s="212"/>
      <c r="K17" s="210"/>
      <c r="L17" s="211"/>
      <c r="M17" s="211"/>
      <c r="N17" s="212"/>
      <c r="O17" s="210"/>
      <c r="P17" s="211"/>
      <c r="Q17" s="211"/>
      <c r="R17" s="212"/>
      <c r="S17" s="210"/>
      <c r="T17" s="211"/>
      <c r="U17" s="211"/>
      <c r="V17" s="212"/>
      <c r="W17" s="210"/>
      <c r="X17" s="211"/>
      <c r="Y17" s="211"/>
      <c r="Z17" s="212"/>
      <c r="AA17" s="210"/>
      <c r="AB17" s="211"/>
      <c r="AC17" s="211"/>
      <c r="AD17" s="212"/>
      <c r="AE17" s="210"/>
      <c r="AF17" s="211"/>
      <c r="AG17" s="211"/>
      <c r="AH17" s="212"/>
      <c r="AI17" s="210"/>
      <c r="AJ17" s="211"/>
      <c r="AK17" s="211"/>
      <c r="AL17" s="212"/>
      <c r="AM17" s="210"/>
      <c r="AN17" s="211"/>
      <c r="AO17" s="211"/>
      <c r="AP17" s="212"/>
      <c r="AQ17" s="216"/>
      <c r="AR17" s="217"/>
      <c r="AS17" s="217"/>
      <c r="AT17" s="218"/>
      <c r="AU17" s="219"/>
      <c r="AV17" s="217"/>
      <c r="AW17" s="217"/>
      <c r="AX17" s="218"/>
      <c r="AY17" s="169">
        <f t="shared" si="0"/>
        <v>0</v>
      </c>
      <c r="AZ17" s="170">
        <f t="shared" si="1"/>
        <v>0</v>
      </c>
      <c r="BA17" s="170">
        <f t="shared" si="2"/>
        <v>0</v>
      </c>
      <c r="BB17" s="171">
        <f t="shared" si="3"/>
        <v>0</v>
      </c>
      <c r="BC17" s="220">
        <f t="shared" si="4"/>
        <v>0</v>
      </c>
      <c r="BD17" s="221">
        <f t="shared" si="5"/>
        <v>0</v>
      </c>
      <c r="BE17" s="221">
        <f t="shared" si="6"/>
        <v>0</v>
      </c>
      <c r="BF17" s="222">
        <f t="shared" si="7"/>
        <v>0</v>
      </c>
      <c r="BG17" s="75">
        <f t="shared" si="8"/>
        <v>0</v>
      </c>
      <c r="BH17" s="29"/>
      <c r="BI17" s="108"/>
    </row>
    <row r="18" spans="1:61" ht="12" customHeight="1">
      <c r="A18" s="76">
        <v>13</v>
      </c>
      <c r="B18" s="213" t="s">
        <v>90</v>
      </c>
      <c r="C18" s="198"/>
      <c r="D18" s="193"/>
      <c r="E18" s="193"/>
      <c r="F18" s="194"/>
      <c r="G18" s="192"/>
      <c r="H18" s="193"/>
      <c r="I18" s="193"/>
      <c r="J18" s="194"/>
      <c r="K18" s="192"/>
      <c r="L18" s="193"/>
      <c r="M18" s="193"/>
      <c r="N18" s="194"/>
      <c r="O18" s="192"/>
      <c r="P18" s="193"/>
      <c r="Q18" s="193"/>
      <c r="R18" s="194"/>
      <c r="S18" s="192"/>
      <c r="T18" s="193"/>
      <c r="U18" s="193"/>
      <c r="V18" s="194"/>
      <c r="W18" s="192"/>
      <c r="X18" s="193"/>
      <c r="Y18" s="193">
        <v>1</v>
      </c>
      <c r="Z18" s="194"/>
      <c r="AA18" s="192"/>
      <c r="AB18" s="193"/>
      <c r="AC18" s="193"/>
      <c r="AD18" s="194"/>
      <c r="AE18" s="192"/>
      <c r="AF18" s="193"/>
      <c r="AG18" s="193" t="s">
        <v>9</v>
      </c>
      <c r="AH18" s="194"/>
      <c r="AI18" s="192"/>
      <c r="AJ18" s="193"/>
      <c r="AK18" s="193"/>
      <c r="AL18" s="194"/>
      <c r="AM18" s="192"/>
      <c r="AN18" s="193"/>
      <c r="AO18" s="193"/>
      <c r="AP18" s="194"/>
      <c r="AQ18" s="177"/>
      <c r="AR18" s="60"/>
      <c r="AS18" s="60"/>
      <c r="AT18" s="61"/>
      <c r="AU18" s="59"/>
      <c r="AV18" s="60"/>
      <c r="AW18" s="60"/>
      <c r="AX18" s="61"/>
      <c r="AY18" s="166">
        <f aca="true" t="shared" si="10" ref="AY18:AY27">SUM(C18,G18,K18,O18,S18,W18,AA18,AE18,AI18,AM18,AQ18,AU18)</f>
        <v>0</v>
      </c>
      <c r="AZ18" s="167">
        <f aca="true" t="shared" si="11" ref="AZ18:AZ27">SUM(D18,H18,L18,P18,T18,X18,AB18,AF18,AJ18,AN18,AR18,AV18)</f>
        <v>0</v>
      </c>
      <c r="BA18" s="167">
        <f aca="true" t="shared" si="12" ref="BA18:BA27">SUM(E18,I18,M18,Q18,U18,Y18,AC18,AG18,AK18,AO18,AS18,AW18)</f>
        <v>1</v>
      </c>
      <c r="BB18" s="168">
        <f aca="true" t="shared" si="13" ref="BB18:BB27">SUM(F18,J18,Z18,AH18,N18,R18,V18,AD18,AL18,AP18,AT18,AX18)</f>
        <v>0</v>
      </c>
      <c r="BC18" s="164">
        <f aca="true" t="shared" si="14" ref="BC18:BC27">SUM(AY18*7)</f>
        <v>0</v>
      </c>
      <c r="BD18" s="165">
        <f aca="true" t="shared" si="15" ref="BD18:BD27">PRODUCT(AZ18*5)</f>
        <v>0</v>
      </c>
      <c r="BE18" s="165">
        <f aca="true" t="shared" si="16" ref="BE18:BE27">PRODUCT(BA18*3)</f>
        <v>3</v>
      </c>
      <c r="BF18" s="39">
        <f aca="true" t="shared" si="17" ref="BF18:BF27">PRODUCT(BB18*1)</f>
        <v>0</v>
      </c>
      <c r="BG18" s="231">
        <f aca="true" t="shared" si="18" ref="BG18:BG27">SUM(BC18:BF18)</f>
        <v>3</v>
      </c>
      <c r="BH18" s="28"/>
      <c r="BI18" s="108"/>
    </row>
    <row r="19" spans="1:61" ht="12" customHeight="1">
      <c r="A19" s="76">
        <v>14</v>
      </c>
      <c r="B19" s="213" t="s">
        <v>84</v>
      </c>
      <c r="C19" s="198"/>
      <c r="D19" s="193"/>
      <c r="E19" s="193"/>
      <c r="F19" s="194"/>
      <c r="G19" s="192"/>
      <c r="H19" s="193"/>
      <c r="I19" s="193"/>
      <c r="J19" s="194"/>
      <c r="K19" s="192"/>
      <c r="L19" s="193">
        <v>1</v>
      </c>
      <c r="M19" s="193"/>
      <c r="N19" s="194"/>
      <c r="O19" s="192"/>
      <c r="P19" s="193"/>
      <c r="Q19" s="193"/>
      <c r="R19" s="194">
        <v>1</v>
      </c>
      <c r="S19" s="192"/>
      <c r="T19" s="193"/>
      <c r="U19" s="193"/>
      <c r="V19" s="194"/>
      <c r="W19" s="192"/>
      <c r="X19" s="193"/>
      <c r="Y19" s="193"/>
      <c r="Z19" s="194"/>
      <c r="AA19" s="192"/>
      <c r="AB19" s="193"/>
      <c r="AC19" s="193"/>
      <c r="AD19" s="194"/>
      <c r="AE19" s="192"/>
      <c r="AF19" s="193"/>
      <c r="AG19" s="193"/>
      <c r="AH19" s="194"/>
      <c r="AI19" s="192"/>
      <c r="AJ19" s="193"/>
      <c r="AK19" s="193"/>
      <c r="AL19" s="194"/>
      <c r="AM19" s="192"/>
      <c r="AN19" s="193"/>
      <c r="AO19" s="193"/>
      <c r="AP19" s="194"/>
      <c r="AQ19" s="177"/>
      <c r="AR19" s="60"/>
      <c r="AS19" s="60"/>
      <c r="AT19" s="61"/>
      <c r="AU19" s="59"/>
      <c r="AV19" s="60"/>
      <c r="AW19" s="60"/>
      <c r="AX19" s="61"/>
      <c r="AY19" s="166">
        <f t="shared" si="10"/>
        <v>0</v>
      </c>
      <c r="AZ19" s="167">
        <f t="shared" si="11"/>
        <v>1</v>
      </c>
      <c r="BA19" s="167">
        <f t="shared" si="12"/>
        <v>0</v>
      </c>
      <c r="BB19" s="168">
        <f t="shared" si="13"/>
        <v>1</v>
      </c>
      <c r="BC19" s="164">
        <f t="shared" si="14"/>
        <v>0</v>
      </c>
      <c r="BD19" s="165">
        <f t="shared" si="15"/>
        <v>5</v>
      </c>
      <c r="BE19" s="165">
        <f t="shared" si="16"/>
        <v>0</v>
      </c>
      <c r="BF19" s="39">
        <f t="shared" si="17"/>
        <v>1</v>
      </c>
      <c r="BG19" s="231">
        <f t="shared" si="18"/>
        <v>6</v>
      </c>
      <c r="BH19" s="190"/>
      <c r="BI19" s="108"/>
    </row>
    <row r="20" spans="1:61" ht="12" customHeight="1">
      <c r="A20" s="76">
        <v>15</v>
      </c>
      <c r="B20" s="213" t="s">
        <v>28</v>
      </c>
      <c r="C20" s="198"/>
      <c r="D20" s="193"/>
      <c r="E20" s="193"/>
      <c r="F20" s="194"/>
      <c r="G20" s="192"/>
      <c r="H20" s="193"/>
      <c r="I20" s="193">
        <v>1</v>
      </c>
      <c r="J20" s="194"/>
      <c r="K20" s="192"/>
      <c r="L20" s="193"/>
      <c r="M20" s="193"/>
      <c r="N20" s="194"/>
      <c r="O20" s="192"/>
      <c r="P20" s="193"/>
      <c r="Q20" s="193"/>
      <c r="R20" s="194"/>
      <c r="S20" s="192"/>
      <c r="T20" s="193"/>
      <c r="U20" s="193"/>
      <c r="V20" s="194"/>
      <c r="W20" s="192"/>
      <c r="X20" s="193"/>
      <c r="Y20" s="193"/>
      <c r="Z20" s="194"/>
      <c r="AA20" s="192"/>
      <c r="AB20" s="193"/>
      <c r="AC20" s="193"/>
      <c r="AD20" s="194"/>
      <c r="AE20" s="192"/>
      <c r="AF20" s="193"/>
      <c r="AG20" s="193">
        <v>1</v>
      </c>
      <c r="AH20" s="194"/>
      <c r="AI20" s="192"/>
      <c r="AJ20" s="193"/>
      <c r="AK20" s="193"/>
      <c r="AL20" s="194"/>
      <c r="AM20" s="192"/>
      <c r="AN20" s="193"/>
      <c r="AO20" s="193"/>
      <c r="AP20" s="194"/>
      <c r="AQ20" s="177"/>
      <c r="AR20" s="60"/>
      <c r="AS20" s="60"/>
      <c r="AT20" s="61"/>
      <c r="AU20" s="59"/>
      <c r="AV20" s="60"/>
      <c r="AW20" s="60"/>
      <c r="AX20" s="61"/>
      <c r="AY20" s="166">
        <f t="shared" si="10"/>
        <v>0</v>
      </c>
      <c r="AZ20" s="167">
        <f t="shared" si="11"/>
        <v>0</v>
      </c>
      <c r="BA20" s="167">
        <f t="shared" si="12"/>
        <v>2</v>
      </c>
      <c r="BB20" s="168">
        <f t="shared" si="13"/>
        <v>0</v>
      </c>
      <c r="BC20" s="164">
        <f t="shared" si="14"/>
        <v>0</v>
      </c>
      <c r="BD20" s="165">
        <f t="shared" si="15"/>
        <v>0</v>
      </c>
      <c r="BE20" s="165">
        <f t="shared" si="16"/>
        <v>6</v>
      </c>
      <c r="BF20" s="39">
        <f t="shared" si="17"/>
        <v>0</v>
      </c>
      <c r="BG20" s="231">
        <f t="shared" si="18"/>
        <v>6</v>
      </c>
      <c r="BH20" s="178"/>
      <c r="BI20" s="108"/>
    </row>
    <row r="21" spans="1:61" ht="12" customHeight="1">
      <c r="A21" s="76">
        <v>16</v>
      </c>
      <c r="B21" s="213" t="s">
        <v>32</v>
      </c>
      <c r="C21" s="198"/>
      <c r="D21" s="193"/>
      <c r="E21" s="193"/>
      <c r="F21" s="194"/>
      <c r="G21" s="192"/>
      <c r="H21" s="193"/>
      <c r="I21" s="193"/>
      <c r="J21" s="194"/>
      <c r="K21" s="192"/>
      <c r="L21" s="193"/>
      <c r="M21" s="193">
        <v>1</v>
      </c>
      <c r="N21" s="194"/>
      <c r="O21" s="192"/>
      <c r="P21" s="193"/>
      <c r="Q21" s="193"/>
      <c r="R21" s="194"/>
      <c r="S21" s="192"/>
      <c r="T21" s="193"/>
      <c r="U21" s="193"/>
      <c r="V21" s="194"/>
      <c r="W21" s="192"/>
      <c r="X21" s="193"/>
      <c r="Y21" s="193"/>
      <c r="Z21" s="194"/>
      <c r="AA21" s="192"/>
      <c r="AB21" s="193"/>
      <c r="AC21" s="193"/>
      <c r="AD21" s="194"/>
      <c r="AE21" s="192"/>
      <c r="AF21" s="193"/>
      <c r="AG21" s="193"/>
      <c r="AH21" s="194"/>
      <c r="AI21" s="192"/>
      <c r="AJ21" s="193"/>
      <c r="AK21" s="193"/>
      <c r="AL21" s="194"/>
      <c r="AM21" s="192"/>
      <c r="AN21" s="193"/>
      <c r="AO21" s="193"/>
      <c r="AP21" s="194"/>
      <c r="AQ21" s="177"/>
      <c r="AR21" s="60"/>
      <c r="AS21" s="60"/>
      <c r="AT21" s="61"/>
      <c r="AU21" s="59"/>
      <c r="AV21" s="60"/>
      <c r="AW21" s="60"/>
      <c r="AX21" s="61"/>
      <c r="AY21" s="166">
        <f t="shared" si="10"/>
        <v>0</v>
      </c>
      <c r="AZ21" s="167">
        <f t="shared" si="11"/>
        <v>0</v>
      </c>
      <c r="BA21" s="167">
        <f t="shared" si="12"/>
        <v>1</v>
      </c>
      <c r="BB21" s="168">
        <f t="shared" si="13"/>
        <v>0</v>
      </c>
      <c r="BC21" s="164">
        <f t="shared" si="14"/>
        <v>0</v>
      </c>
      <c r="BD21" s="165">
        <f t="shared" si="15"/>
        <v>0</v>
      </c>
      <c r="BE21" s="165">
        <f t="shared" si="16"/>
        <v>3</v>
      </c>
      <c r="BF21" s="39">
        <f t="shared" si="17"/>
        <v>0</v>
      </c>
      <c r="BG21" s="231">
        <f t="shared" si="18"/>
        <v>3</v>
      </c>
      <c r="BH21" s="178"/>
      <c r="BI21" s="108"/>
    </row>
    <row r="22" spans="1:61" ht="12" customHeight="1">
      <c r="A22" s="76">
        <v>17</v>
      </c>
      <c r="B22" s="213" t="s">
        <v>94</v>
      </c>
      <c r="C22" s="198"/>
      <c r="D22" s="193"/>
      <c r="E22" s="193"/>
      <c r="F22" s="194"/>
      <c r="G22" s="192"/>
      <c r="H22" s="193"/>
      <c r="I22" s="193"/>
      <c r="J22" s="194"/>
      <c r="K22" s="192"/>
      <c r="L22" s="193"/>
      <c r="M22" s="193"/>
      <c r="N22" s="194"/>
      <c r="O22" s="192"/>
      <c r="P22" s="193"/>
      <c r="Q22" s="193"/>
      <c r="R22" s="194"/>
      <c r="S22" s="192"/>
      <c r="T22" s="193"/>
      <c r="U22" s="193"/>
      <c r="V22" s="194"/>
      <c r="W22" s="192"/>
      <c r="X22" s="193">
        <v>1</v>
      </c>
      <c r="Y22" s="193"/>
      <c r="Z22" s="194"/>
      <c r="AA22" s="192"/>
      <c r="AB22" s="193"/>
      <c r="AC22" s="193"/>
      <c r="AD22" s="194"/>
      <c r="AE22" s="192"/>
      <c r="AF22" s="193" t="s">
        <v>9</v>
      </c>
      <c r="AG22" s="193"/>
      <c r="AH22" s="194"/>
      <c r="AI22" s="192"/>
      <c r="AJ22" s="193"/>
      <c r="AK22" s="193"/>
      <c r="AL22" s="194"/>
      <c r="AM22" s="192"/>
      <c r="AN22" s="193"/>
      <c r="AO22" s="193"/>
      <c r="AP22" s="194"/>
      <c r="AQ22" s="177"/>
      <c r="AR22" s="60"/>
      <c r="AS22" s="60"/>
      <c r="AT22" s="61"/>
      <c r="AU22" s="59"/>
      <c r="AV22" s="60"/>
      <c r="AW22" s="60"/>
      <c r="AX22" s="61"/>
      <c r="AY22" s="166">
        <f t="shared" si="10"/>
        <v>0</v>
      </c>
      <c r="AZ22" s="167">
        <f t="shared" si="11"/>
        <v>1</v>
      </c>
      <c r="BA22" s="167">
        <f t="shared" si="12"/>
        <v>0</v>
      </c>
      <c r="BB22" s="168">
        <f t="shared" si="13"/>
        <v>0</v>
      </c>
      <c r="BC22" s="164">
        <f t="shared" si="14"/>
        <v>0</v>
      </c>
      <c r="BD22" s="165">
        <f t="shared" si="15"/>
        <v>5</v>
      </c>
      <c r="BE22" s="165">
        <f t="shared" si="16"/>
        <v>0</v>
      </c>
      <c r="BF22" s="39">
        <f t="shared" si="17"/>
        <v>0</v>
      </c>
      <c r="BG22" s="231">
        <f t="shared" si="18"/>
        <v>5</v>
      </c>
      <c r="BH22" s="178"/>
      <c r="BI22" s="108"/>
    </row>
    <row r="23" spans="1:61" ht="12" customHeight="1">
      <c r="A23" s="76">
        <v>18</v>
      </c>
      <c r="B23" s="213" t="s">
        <v>55</v>
      </c>
      <c r="C23" s="198"/>
      <c r="D23" s="193"/>
      <c r="E23" s="193"/>
      <c r="F23" s="194"/>
      <c r="G23" s="192">
        <v>1</v>
      </c>
      <c r="H23" s="193"/>
      <c r="I23" s="193"/>
      <c r="J23" s="194"/>
      <c r="K23" s="192"/>
      <c r="L23" s="193"/>
      <c r="M23" s="193"/>
      <c r="N23" s="194"/>
      <c r="O23" s="192"/>
      <c r="P23" s="193"/>
      <c r="Q23" s="193">
        <v>1</v>
      </c>
      <c r="R23" s="194"/>
      <c r="S23" s="192">
        <v>1</v>
      </c>
      <c r="T23" s="193"/>
      <c r="U23" s="193"/>
      <c r="V23" s="194"/>
      <c r="W23" s="192"/>
      <c r="X23" s="193"/>
      <c r="Y23" s="193"/>
      <c r="Z23" s="194"/>
      <c r="AA23" s="192"/>
      <c r="AB23" s="193">
        <v>1</v>
      </c>
      <c r="AC23" s="193"/>
      <c r="AD23" s="194"/>
      <c r="AE23" s="192"/>
      <c r="AF23" s="193"/>
      <c r="AG23" s="193"/>
      <c r="AH23" s="194"/>
      <c r="AI23" s="192"/>
      <c r="AJ23" s="193"/>
      <c r="AK23" s="193"/>
      <c r="AL23" s="194"/>
      <c r="AM23" s="192">
        <v>1</v>
      </c>
      <c r="AN23" s="193"/>
      <c r="AO23" s="193">
        <v>1</v>
      </c>
      <c r="AP23" s="194"/>
      <c r="AQ23" s="177"/>
      <c r="AR23" s="60"/>
      <c r="AS23" s="60"/>
      <c r="AT23" s="61"/>
      <c r="AU23" s="59"/>
      <c r="AV23" s="60"/>
      <c r="AW23" s="60"/>
      <c r="AX23" s="61"/>
      <c r="AY23" s="166">
        <f t="shared" si="10"/>
        <v>3</v>
      </c>
      <c r="AZ23" s="167">
        <f t="shared" si="11"/>
        <v>1</v>
      </c>
      <c r="BA23" s="167">
        <f t="shared" si="12"/>
        <v>2</v>
      </c>
      <c r="BB23" s="168">
        <f t="shared" si="13"/>
        <v>0</v>
      </c>
      <c r="BC23" s="164">
        <f t="shared" si="14"/>
        <v>21</v>
      </c>
      <c r="BD23" s="165">
        <f t="shared" si="15"/>
        <v>5</v>
      </c>
      <c r="BE23" s="165">
        <f t="shared" si="16"/>
        <v>6</v>
      </c>
      <c r="BF23" s="39">
        <f t="shared" si="17"/>
        <v>0</v>
      </c>
      <c r="BG23" s="231">
        <f t="shared" si="18"/>
        <v>32</v>
      </c>
      <c r="BH23" s="178"/>
      <c r="BI23" s="108"/>
    </row>
    <row r="24" spans="1:66" ht="12" customHeight="1">
      <c r="A24" s="76">
        <v>19</v>
      </c>
      <c r="B24" s="213" t="s">
        <v>37</v>
      </c>
      <c r="C24" s="198"/>
      <c r="D24" s="193"/>
      <c r="E24" s="193"/>
      <c r="F24" s="194"/>
      <c r="G24" s="192"/>
      <c r="H24" s="193"/>
      <c r="I24" s="193"/>
      <c r="J24" s="194"/>
      <c r="K24" s="192"/>
      <c r="L24" s="193"/>
      <c r="M24" s="193"/>
      <c r="N24" s="194"/>
      <c r="O24" s="192"/>
      <c r="P24" s="193"/>
      <c r="Q24" s="193"/>
      <c r="R24" s="194"/>
      <c r="S24" s="192"/>
      <c r="T24" s="193"/>
      <c r="U24" s="193"/>
      <c r="V24" s="194"/>
      <c r="W24" s="192"/>
      <c r="X24" s="193"/>
      <c r="Y24" s="193"/>
      <c r="Z24" s="194"/>
      <c r="AA24" s="192"/>
      <c r="AB24" s="193"/>
      <c r="AC24" s="193">
        <v>1</v>
      </c>
      <c r="AD24" s="194"/>
      <c r="AE24" s="192"/>
      <c r="AF24" s="193"/>
      <c r="AG24" s="193"/>
      <c r="AH24" s="194"/>
      <c r="AI24" s="192"/>
      <c r="AJ24" s="193"/>
      <c r="AK24" s="193"/>
      <c r="AL24" s="194"/>
      <c r="AM24" s="192"/>
      <c r="AN24" s="193"/>
      <c r="AO24" s="193"/>
      <c r="AP24" s="194"/>
      <c r="AQ24" s="177"/>
      <c r="AR24" s="60"/>
      <c r="AS24" s="60"/>
      <c r="AT24" s="61"/>
      <c r="AU24" s="59"/>
      <c r="AV24" s="60"/>
      <c r="AW24" s="60"/>
      <c r="AX24" s="61"/>
      <c r="AY24" s="166">
        <f t="shared" si="10"/>
        <v>0</v>
      </c>
      <c r="AZ24" s="167">
        <f t="shared" si="11"/>
        <v>0</v>
      </c>
      <c r="BA24" s="167">
        <f t="shared" si="12"/>
        <v>1</v>
      </c>
      <c r="BB24" s="168">
        <f t="shared" si="13"/>
        <v>0</v>
      </c>
      <c r="BC24" s="164">
        <f t="shared" si="14"/>
        <v>0</v>
      </c>
      <c r="BD24" s="165">
        <f t="shared" si="15"/>
        <v>0</v>
      </c>
      <c r="BE24" s="165">
        <f t="shared" si="16"/>
        <v>3</v>
      </c>
      <c r="BF24" s="39">
        <f t="shared" si="17"/>
        <v>0</v>
      </c>
      <c r="BG24" s="231">
        <f t="shared" si="18"/>
        <v>3</v>
      </c>
      <c r="BH24" s="178"/>
      <c r="BI24" s="108"/>
      <c r="BK24" s="10" t="s">
        <v>135</v>
      </c>
      <c r="BL24" s="10" t="s">
        <v>136</v>
      </c>
      <c r="BM24" s="10" t="s">
        <v>137</v>
      </c>
      <c r="BN24" s="10" t="s">
        <v>138</v>
      </c>
    </row>
    <row r="25" spans="1:66" ht="12" customHeight="1">
      <c r="A25" s="76">
        <v>20</v>
      </c>
      <c r="B25" s="213" t="s">
        <v>38</v>
      </c>
      <c r="C25" s="198"/>
      <c r="D25" s="193"/>
      <c r="E25" s="193"/>
      <c r="F25" s="194"/>
      <c r="G25" s="192"/>
      <c r="H25" s="193"/>
      <c r="I25" s="193"/>
      <c r="J25" s="194"/>
      <c r="K25" s="192"/>
      <c r="L25" s="193"/>
      <c r="M25" s="193"/>
      <c r="N25" s="194"/>
      <c r="O25" s="192"/>
      <c r="P25" s="193"/>
      <c r="Q25" s="193"/>
      <c r="R25" s="194"/>
      <c r="S25" s="192"/>
      <c r="T25" s="193"/>
      <c r="U25" s="193"/>
      <c r="V25" s="194">
        <v>1</v>
      </c>
      <c r="W25" s="192"/>
      <c r="X25" s="193"/>
      <c r="Y25" s="193"/>
      <c r="Z25" s="194"/>
      <c r="AA25" s="192"/>
      <c r="AB25" s="193"/>
      <c r="AC25" s="193"/>
      <c r="AD25" s="194"/>
      <c r="AE25" s="192"/>
      <c r="AF25" s="193"/>
      <c r="AG25" s="193"/>
      <c r="AH25" s="194"/>
      <c r="AI25" s="192"/>
      <c r="AJ25" s="193"/>
      <c r="AK25" s="193"/>
      <c r="AL25" s="194"/>
      <c r="AM25" s="192"/>
      <c r="AN25" s="193"/>
      <c r="AO25" s="193"/>
      <c r="AP25" s="194"/>
      <c r="AQ25" s="177"/>
      <c r="AR25" s="60"/>
      <c r="AS25" s="60"/>
      <c r="AT25" s="61"/>
      <c r="AU25" s="59"/>
      <c r="AV25" s="60"/>
      <c r="AW25" s="60"/>
      <c r="AX25" s="61"/>
      <c r="AY25" s="166">
        <f t="shared" si="10"/>
        <v>0</v>
      </c>
      <c r="AZ25" s="167">
        <f t="shared" si="11"/>
        <v>0</v>
      </c>
      <c r="BA25" s="167">
        <f t="shared" si="12"/>
        <v>0</v>
      </c>
      <c r="BB25" s="168">
        <f t="shared" si="13"/>
        <v>1</v>
      </c>
      <c r="BC25" s="164">
        <f t="shared" si="14"/>
        <v>0</v>
      </c>
      <c r="BD25" s="165">
        <f t="shared" si="15"/>
        <v>0</v>
      </c>
      <c r="BE25" s="165">
        <f t="shared" si="16"/>
        <v>0</v>
      </c>
      <c r="BF25" s="39">
        <f t="shared" si="17"/>
        <v>1</v>
      </c>
      <c r="BG25" s="231">
        <f t="shared" si="18"/>
        <v>1</v>
      </c>
      <c r="BH25" s="178"/>
      <c r="BI25" s="108"/>
      <c r="BK25" s="10">
        <v>15</v>
      </c>
      <c r="BL25" s="10">
        <v>10</v>
      </c>
      <c r="BM25" s="10">
        <v>30</v>
      </c>
      <c r="BN25" s="10">
        <v>1</v>
      </c>
    </row>
    <row r="26" spans="1:64" ht="12" customHeight="1">
      <c r="A26" s="76">
        <v>21</v>
      </c>
      <c r="B26" s="213" t="s">
        <v>43</v>
      </c>
      <c r="C26" s="198"/>
      <c r="D26" s="193"/>
      <c r="E26" s="193"/>
      <c r="F26" s="194"/>
      <c r="G26" s="192"/>
      <c r="H26" s="193"/>
      <c r="I26" s="193"/>
      <c r="J26" s="194"/>
      <c r="K26" s="192"/>
      <c r="L26" s="193"/>
      <c r="M26" s="193"/>
      <c r="N26" s="194"/>
      <c r="O26" s="192"/>
      <c r="P26" s="193"/>
      <c r="Q26" s="193">
        <v>1</v>
      </c>
      <c r="R26" s="194"/>
      <c r="S26" s="192"/>
      <c r="T26" s="193"/>
      <c r="U26" s="193"/>
      <c r="V26" s="194"/>
      <c r="W26" s="192"/>
      <c r="X26" s="193"/>
      <c r="Y26" s="193"/>
      <c r="Z26" s="194"/>
      <c r="AA26" s="192"/>
      <c r="AB26" s="193"/>
      <c r="AC26" s="193"/>
      <c r="AD26" s="194"/>
      <c r="AE26" s="192"/>
      <c r="AF26" s="193"/>
      <c r="AG26" s="193"/>
      <c r="AH26" s="194"/>
      <c r="AI26" s="192"/>
      <c r="AJ26" s="193"/>
      <c r="AK26" s="193"/>
      <c r="AL26" s="194"/>
      <c r="AM26" s="192"/>
      <c r="AN26" s="193"/>
      <c r="AO26" s="193"/>
      <c r="AP26" s="194"/>
      <c r="AQ26" s="177"/>
      <c r="AR26" s="60"/>
      <c r="AS26" s="60"/>
      <c r="AT26" s="61"/>
      <c r="AU26" s="59"/>
      <c r="AV26" s="60"/>
      <c r="AW26" s="60"/>
      <c r="AX26" s="61"/>
      <c r="AY26" s="166">
        <f t="shared" si="10"/>
        <v>0</v>
      </c>
      <c r="AZ26" s="167">
        <f t="shared" si="11"/>
        <v>0</v>
      </c>
      <c r="BA26" s="167">
        <f t="shared" si="12"/>
        <v>1</v>
      </c>
      <c r="BB26" s="168">
        <f t="shared" si="13"/>
        <v>0</v>
      </c>
      <c r="BC26" s="164">
        <f t="shared" si="14"/>
        <v>0</v>
      </c>
      <c r="BD26" s="165">
        <f t="shared" si="15"/>
        <v>0</v>
      </c>
      <c r="BE26" s="165">
        <f t="shared" si="16"/>
        <v>3</v>
      </c>
      <c r="BF26" s="39">
        <f t="shared" si="17"/>
        <v>0</v>
      </c>
      <c r="BG26" s="231">
        <f t="shared" si="18"/>
        <v>3</v>
      </c>
      <c r="BH26" s="178"/>
      <c r="BI26" s="17"/>
      <c r="BJ26" s="17"/>
      <c r="BK26" s="17"/>
      <c r="BL26" s="17"/>
    </row>
    <row r="27" spans="1:64" ht="12" customHeight="1">
      <c r="A27" s="76">
        <v>22</v>
      </c>
      <c r="B27" s="213" t="s">
        <v>58</v>
      </c>
      <c r="C27" s="198"/>
      <c r="D27" s="193"/>
      <c r="E27" s="193"/>
      <c r="F27" s="194"/>
      <c r="G27" s="192"/>
      <c r="H27" s="193"/>
      <c r="I27" s="193"/>
      <c r="J27" s="194"/>
      <c r="K27" s="192"/>
      <c r="L27" s="193"/>
      <c r="M27" s="193"/>
      <c r="N27" s="194"/>
      <c r="O27" s="192"/>
      <c r="P27" s="193"/>
      <c r="Q27" s="193"/>
      <c r="R27" s="194"/>
      <c r="S27" s="192"/>
      <c r="T27" s="193"/>
      <c r="U27" s="193"/>
      <c r="V27" s="194"/>
      <c r="W27" s="192">
        <v>1</v>
      </c>
      <c r="X27" s="193"/>
      <c r="Y27" s="193"/>
      <c r="Z27" s="194"/>
      <c r="AA27" s="192"/>
      <c r="AB27" s="193"/>
      <c r="AC27" s="193"/>
      <c r="AD27" s="194"/>
      <c r="AE27" s="192"/>
      <c r="AF27" s="193"/>
      <c r="AG27" s="193"/>
      <c r="AH27" s="194"/>
      <c r="AI27" s="192"/>
      <c r="AJ27" s="193"/>
      <c r="AK27" s="193"/>
      <c r="AL27" s="194"/>
      <c r="AM27" s="192"/>
      <c r="AN27" s="193"/>
      <c r="AO27" s="193"/>
      <c r="AP27" s="194"/>
      <c r="AQ27" s="177"/>
      <c r="AR27" s="60"/>
      <c r="AS27" s="60"/>
      <c r="AT27" s="61"/>
      <c r="AU27" s="59"/>
      <c r="AV27" s="60"/>
      <c r="AW27" s="60"/>
      <c r="AX27" s="61"/>
      <c r="AY27" s="166">
        <f t="shared" si="10"/>
        <v>1</v>
      </c>
      <c r="AZ27" s="167">
        <f t="shared" si="11"/>
        <v>0</v>
      </c>
      <c r="BA27" s="167">
        <f t="shared" si="12"/>
        <v>0</v>
      </c>
      <c r="BB27" s="168">
        <f t="shared" si="13"/>
        <v>0</v>
      </c>
      <c r="BC27" s="164">
        <f t="shared" si="14"/>
        <v>7</v>
      </c>
      <c r="BD27" s="165">
        <f t="shared" si="15"/>
        <v>0</v>
      </c>
      <c r="BE27" s="165">
        <f t="shared" si="16"/>
        <v>0</v>
      </c>
      <c r="BF27" s="39">
        <f t="shared" si="17"/>
        <v>0</v>
      </c>
      <c r="BG27" s="74">
        <f t="shared" si="18"/>
        <v>7</v>
      </c>
      <c r="BH27" s="178"/>
      <c r="BI27" s="17"/>
      <c r="BJ27" s="17"/>
      <c r="BK27" s="17"/>
      <c r="BL27" s="17"/>
    </row>
    <row r="28" spans="1:64" ht="12" customHeight="1">
      <c r="A28" s="76">
        <v>23</v>
      </c>
      <c r="B28" s="213" t="s">
        <v>19</v>
      </c>
      <c r="C28" s="195"/>
      <c r="D28" s="196"/>
      <c r="E28" s="196"/>
      <c r="F28" s="197"/>
      <c r="G28" s="195"/>
      <c r="H28" s="196"/>
      <c r="I28" s="196"/>
      <c r="J28" s="197"/>
      <c r="K28" s="195"/>
      <c r="L28" s="196"/>
      <c r="M28" s="196">
        <v>1</v>
      </c>
      <c r="N28" s="197"/>
      <c r="O28" s="195"/>
      <c r="P28" s="196"/>
      <c r="Q28" s="196"/>
      <c r="R28" s="197"/>
      <c r="S28" s="195"/>
      <c r="T28" s="196"/>
      <c r="U28" s="196"/>
      <c r="V28" s="197"/>
      <c r="W28" s="195"/>
      <c r="X28" s="196"/>
      <c r="Y28" s="196"/>
      <c r="Z28" s="197"/>
      <c r="AA28" s="195"/>
      <c r="AB28" s="196"/>
      <c r="AC28" s="196"/>
      <c r="AD28" s="197"/>
      <c r="AE28" s="195"/>
      <c r="AF28" s="196"/>
      <c r="AG28" s="196"/>
      <c r="AH28" s="197"/>
      <c r="AI28" s="195"/>
      <c r="AJ28" s="196"/>
      <c r="AK28" s="196"/>
      <c r="AL28" s="197"/>
      <c r="AM28" s="195"/>
      <c r="AN28" s="196"/>
      <c r="AO28" s="196"/>
      <c r="AP28" s="197"/>
      <c r="AQ28" s="206"/>
      <c r="AR28" s="119"/>
      <c r="AS28" s="119"/>
      <c r="AT28" s="120"/>
      <c r="AU28" s="118"/>
      <c r="AV28" s="119"/>
      <c r="AW28" s="119"/>
      <c r="AX28" s="120"/>
      <c r="AY28" s="166">
        <f aca="true" t="shared" si="19" ref="AY28:BA31">SUM(C28,G28,K28,O28,S28,W28,AA28,AE28,AI28,AM28,AQ28,AU28)</f>
        <v>0</v>
      </c>
      <c r="AZ28" s="167">
        <f t="shared" si="19"/>
        <v>0</v>
      </c>
      <c r="BA28" s="167">
        <f t="shared" si="19"/>
        <v>1</v>
      </c>
      <c r="BB28" s="168">
        <f aca="true" t="shared" si="20" ref="BB28:BB33">SUM(F28,J28,Z28,AH28,N28,R28,V28,AD28,AL28,AP28,AT28,AX28)</f>
        <v>0</v>
      </c>
      <c r="BC28" s="174">
        <f aca="true" t="shared" si="21" ref="BC28:BC33">SUM(AY28*7)</f>
        <v>0</v>
      </c>
      <c r="BD28" s="175">
        <f aca="true" t="shared" si="22" ref="BD28:BD33">PRODUCT(AZ28*5)</f>
        <v>0</v>
      </c>
      <c r="BE28" s="175">
        <f aca="true" t="shared" si="23" ref="BE28:BE33">PRODUCT(BA28*3)</f>
        <v>3</v>
      </c>
      <c r="BF28" s="176">
        <f aca="true" t="shared" si="24" ref="BF28:BF33">PRODUCT(BB28*1)</f>
        <v>0</v>
      </c>
      <c r="BG28" s="74">
        <f aca="true" t="shared" si="25" ref="BG28:BG33">SUM(BC28:BF28)</f>
        <v>3</v>
      </c>
      <c r="BH28" s="178"/>
      <c r="BI28" s="17"/>
      <c r="BJ28" s="17"/>
      <c r="BK28" s="17"/>
      <c r="BL28" s="17"/>
    </row>
    <row r="29" spans="1:64" ht="12" customHeight="1">
      <c r="A29" s="76">
        <v>24</v>
      </c>
      <c r="B29" s="213" t="s">
        <v>30</v>
      </c>
      <c r="C29" s="198"/>
      <c r="D29" s="193"/>
      <c r="E29" s="193"/>
      <c r="F29" s="194"/>
      <c r="G29" s="192"/>
      <c r="H29" s="193"/>
      <c r="I29" s="193"/>
      <c r="J29" s="194"/>
      <c r="K29" s="192"/>
      <c r="L29" s="193"/>
      <c r="M29" s="193"/>
      <c r="N29" s="194"/>
      <c r="O29" s="192"/>
      <c r="P29" s="193"/>
      <c r="Q29" s="193"/>
      <c r="R29" s="194"/>
      <c r="S29" s="192"/>
      <c r="T29" s="193"/>
      <c r="U29" s="193"/>
      <c r="V29" s="194"/>
      <c r="W29" s="192"/>
      <c r="X29" s="193"/>
      <c r="Y29" s="193"/>
      <c r="Z29" s="194"/>
      <c r="AA29" s="192"/>
      <c r="AB29" s="193"/>
      <c r="AC29" s="193"/>
      <c r="AD29" s="194"/>
      <c r="AE29" s="192"/>
      <c r="AF29" s="193"/>
      <c r="AG29" s="193"/>
      <c r="AH29" s="194">
        <v>1</v>
      </c>
      <c r="AI29" s="192"/>
      <c r="AJ29" s="193"/>
      <c r="AK29" s="193"/>
      <c r="AL29" s="194"/>
      <c r="AM29" s="192"/>
      <c r="AN29" s="193">
        <v>1</v>
      </c>
      <c r="AO29" s="193"/>
      <c r="AP29" s="194"/>
      <c r="AQ29" s="177"/>
      <c r="AR29" s="60"/>
      <c r="AS29" s="60"/>
      <c r="AT29" s="61"/>
      <c r="AU29" s="59"/>
      <c r="AV29" s="60"/>
      <c r="AW29" s="60"/>
      <c r="AX29" s="61"/>
      <c r="AY29" s="166">
        <f t="shared" si="19"/>
        <v>0</v>
      </c>
      <c r="AZ29" s="167">
        <f t="shared" si="19"/>
        <v>1</v>
      </c>
      <c r="BA29" s="167">
        <f t="shared" si="19"/>
        <v>0</v>
      </c>
      <c r="BB29" s="168">
        <f t="shared" si="20"/>
        <v>1</v>
      </c>
      <c r="BC29" s="164">
        <f t="shared" si="21"/>
        <v>0</v>
      </c>
      <c r="BD29" s="165">
        <f t="shared" si="22"/>
        <v>5</v>
      </c>
      <c r="BE29" s="165">
        <f t="shared" si="23"/>
        <v>0</v>
      </c>
      <c r="BF29" s="39">
        <f t="shared" si="24"/>
        <v>1</v>
      </c>
      <c r="BG29" s="74">
        <f t="shared" si="25"/>
        <v>6</v>
      </c>
      <c r="BH29" s="178"/>
      <c r="BI29" s="17"/>
      <c r="BJ29" s="17"/>
      <c r="BK29" s="17"/>
      <c r="BL29" s="17"/>
    </row>
    <row r="30" spans="1:64" ht="12" customHeight="1">
      <c r="A30" s="76">
        <v>25</v>
      </c>
      <c r="B30" s="213" t="s">
        <v>17</v>
      </c>
      <c r="C30" s="198"/>
      <c r="D30" s="193"/>
      <c r="E30" s="193"/>
      <c r="F30" s="194"/>
      <c r="G30" s="192"/>
      <c r="H30" s="193"/>
      <c r="I30" s="193"/>
      <c r="J30" s="194"/>
      <c r="K30" s="192"/>
      <c r="L30" s="193"/>
      <c r="M30" s="193"/>
      <c r="N30" s="194"/>
      <c r="O30" s="192"/>
      <c r="P30" s="193">
        <v>1</v>
      </c>
      <c r="Q30" s="193"/>
      <c r="R30" s="194"/>
      <c r="S30" s="192"/>
      <c r="T30" s="193"/>
      <c r="U30" s="193"/>
      <c r="V30" s="194"/>
      <c r="W30" s="192"/>
      <c r="X30" s="193"/>
      <c r="Y30" s="193"/>
      <c r="Z30" s="194"/>
      <c r="AA30" s="192"/>
      <c r="AB30" s="193"/>
      <c r="AC30" s="193"/>
      <c r="AD30" s="194"/>
      <c r="AE30" s="192"/>
      <c r="AF30" s="193"/>
      <c r="AG30" s="193"/>
      <c r="AH30" s="194"/>
      <c r="AI30" s="192"/>
      <c r="AJ30" s="193"/>
      <c r="AK30" s="193"/>
      <c r="AL30" s="203"/>
      <c r="AM30" s="192"/>
      <c r="AN30" s="193"/>
      <c r="AO30" s="193"/>
      <c r="AP30" s="194">
        <v>1</v>
      </c>
      <c r="AQ30" s="177"/>
      <c r="AR30" s="60"/>
      <c r="AS30" s="60"/>
      <c r="AT30" s="61"/>
      <c r="AU30" s="59"/>
      <c r="AV30" s="60"/>
      <c r="AW30" s="60"/>
      <c r="AX30" s="61"/>
      <c r="AY30" s="166">
        <f t="shared" si="19"/>
        <v>0</v>
      </c>
      <c r="AZ30" s="167">
        <f t="shared" si="19"/>
        <v>1</v>
      </c>
      <c r="BA30" s="167">
        <f t="shared" si="19"/>
        <v>0</v>
      </c>
      <c r="BB30" s="168">
        <f t="shared" si="20"/>
        <v>1</v>
      </c>
      <c r="BC30" s="164">
        <f t="shared" si="21"/>
        <v>0</v>
      </c>
      <c r="BD30" s="165">
        <f t="shared" si="22"/>
        <v>5</v>
      </c>
      <c r="BE30" s="165">
        <f t="shared" si="23"/>
        <v>0</v>
      </c>
      <c r="BF30" s="39">
        <f t="shared" si="24"/>
        <v>1</v>
      </c>
      <c r="BG30" s="74">
        <f t="shared" si="25"/>
        <v>6</v>
      </c>
      <c r="BH30" s="178"/>
      <c r="BI30" s="17"/>
      <c r="BJ30" s="17"/>
      <c r="BK30" s="17"/>
      <c r="BL30" s="17"/>
    </row>
    <row r="31" spans="1:64" ht="12" customHeight="1" thickBot="1">
      <c r="A31" s="76">
        <v>26</v>
      </c>
      <c r="B31" s="213" t="s">
        <v>86</v>
      </c>
      <c r="C31" s="198"/>
      <c r="D31" s="193"/>
      <c r="E31" s="193"/>
      <c r="F31" s="194"/>
      <c r="G31" s="192"/>
      <c r="H31" s="193"/>
      <c r="I31" s="193"/>
      <c r="J31" s="194"/>
      <c r="K31" s="192"/>
      <c r="L31" s="193"/>
      <c r="M31" s="193"/>
      <c r="N31" s="194"/>
      <c r="O31" s="192"/>
      <c r="P31" s="193"/>
      <c r="Q31" s="193"/>
      <c r="R31" s="194">
        <v>1</v>
      </c>
      <c r="S31" s="192"/>
      <c r="T31" s="193"/>
      <c r="U31" s="193">
        <v>1</v>
      </c>
      <c r="V31" s="194"/>
      <c r="W31" s="192"/>
      <c r="X31" s="193"/>
      <c r="Y31" s="193"/>
      <c r="Z31" s="194"/>
      <c r="AA31" s="192"/>
      <c r="AB31" s="193"/>
      <c r="AC31" s="193"/>
      <c r="AD31" s="194"/>
      <c r="AE31" s="192"/>
      <c r="AF31" s="193"/>
      <c r="AG31" s="193"/>
      <c r="AH31" s="194"/>
      <c r="AI31" s="192"/>
      <c r="AJ31" s="193"/>
      <c r="AK31" s="193"/>
      <c r="AL31" s="203"/>
      <c r="AM31" s="192"/>
      <c r="AN31" s="193"/>
      <c r="AO31" s="193"/>
      <c r="AP31" s="194"/>
      <c r="AQ31" s="177"/>
      <c r="AR31" s="60"/>
      <c r="AS31" s="60"/>
      <c r="AT31" s="61"/>
      <c r="AU31" s="59"/>
      <c r="AV31" s="60"/>
      <c r="AW31" s="60"/>
      <c r="AX31" s="61"/>
      <c r="AY31" s="166">
        <f t="shared" si="19"/>
        <v>0</v>
      </c>
      <c r="AZ31" s="167">
        <f t="shared" si="19"/>
        <v>0</v>
      </c>
      <c r="BA31" s="167">
        <f t="shared" si="19"/>
        <v>1</v>
      </c>
      <c r="BB31" s="168">
        <f t="shared" si="20"/>
        <v>1</v>
      </c>
      <c r="BC31" s="164">
        <f t="shared" si="21"/>
        <v>0</v>
      </c>
      <c r="BD31" s="165">
        <f t="shared" si="22"/>
        <v>0</v>
      </c>
      <c r="BE31" s="165">
        <f t="shared" si="23"/>
        <v>3</v>
      </c>
      <c r="BF31" s="39">
        <f t="shared" si="24"/>
        <v>1</v>
      </c>
      <c r="BG31" s="74">
        <f t="shared" si="25"/>
        <v>4</v>
      </c>
      <c r="BH31" s="178"/>
      <c r="BI31" s="17"/>
      <c r="BJ31" s="17"/>
      <c r="BK31" s="17"/>
      <c r="BL31" s="17"/>
    </row>
    <row r="32" spans="1:64" ht="12" customHeight="1" thickBot="1">
      <c r="A32" s="268" t="s">
        <v>4</v>
      </c>
      <c r="B32" s="267"/>
      <c r="C32" s="189"/>
      <c r="D32" s="200"/>
      <c r="E32" s="200"/>
      <c r="F32" s="201"/>
      <c r="G32" s="189"/>
      <c r="H32" s="200"/>
      <c r="I32" s="200">
        <v>1</v>
      </c>
      <c r="J32" s="201">
        <v>1</v>
      </c>
      <c r="K32" s="189">
        <v>1</v>
      </c>
      <c r="L32" s="200"/>
      <c r="M32" s="200"/>
      <c r="N32" s="201">
        <v>2</v>
      </c>
      <c r="O32" s="189">
        <v>1</v>
      </c>
      <c r="P32" s="200"/>
      <c r="Q32" s="200"/>
      <c r="R32" s="201"/>
      <c r="S32" s="189"/>
      <c r="T32" s="200"/>
      <c r="U32" s="200">
        <v>1</v>
      </c>
      <c r="V32" s="201">
        <v>1</v>
      </c>
      <c r="W32" s="189"/>
      <c r="X32" s="200"/>
      <c r="Y32" s="200"/>
      <c r="Z32" s="201">
        <v>1</v>
      </c>
      <c r="AA32" s="189"/>
      <c r="AB32" s="200"/>
      <c r="AC32" s="200"/>
      <c r="AD32" s="201"/>
      <c r="AE32" s="189"/>
      <c r="AF32" s="200">
        <v>1</v>
      </c>
      <c r="AG32" s="200">
        <v>1</v>
      </c>
      <c r="AH32" s="201" t="s">
        <v>9</v>
      </c>
      <c r="AI32" s="189"/>
      <c r="AJ32" s="200"/>
      <c r="AK32" s="200">
        <v>1</v>
      </c>
      <c r="AL32" s="205"/>
      <c r="AM32" s="186"/>
      <c r="AN32" s="187"/>
      <c r="AO32" s="187"/>
      <c r="AP32" s="199">
        <v>1</v>
      </c>
      <c r="AQ32" s="207"/>
      <c r="AR32" s="72"/>
      <c r="AS32" s="72"/>
      <c r="AT32" s="73"/>
      <c r="AU32" s="71"/>
      <c r="AV32" s="72"/>
      <c r="AW32" s="72"/>
      <c r="AX32" s="73"/>
      <c r="AY32" s="157">
        <f aca="true" t="shared" si="26" ref="AY32:BA33">SUM(C32,G32,K32,O32,S32,W32,AA32,AE32,AI32,AM32,AQ32,AU32)</f>
        <v>2</v>
      </c>
      <c r="AZ32" s="158">
        <f t="shared" si="26"/>
        <v>1</v>
      </c>
      <c r="BA32" s="160">
        <f t="shared" si="26"/>
        <v>4</v>
      </c>
      <c r="BB32" s="40">
        <f t="shared" si="20"/>
        <v>6</v>
      </c>
      <c r="BC32" s="157">
        <f t="shared" si="21"/>
        <v>14</v>
      </c>
      <c r="BD32" s="158">
        <f t="shared" si="22"/>
        <v>5</v>
      </c>
      <c r="BE32" s="160">
        <f t="shared" si="23"/>
        <v>12</v>
      </c>
      <c r="BF32" s="40">
        <f t="shared" si="24"/>
        <v>6</v>
      </c>
      <c r="BG32" s="77">
        <f t="shared" si="25"/>
        <v>37</v>
      </c>
      <c r="BH32" s="34"/>
      <c r="BI32" s="17"/>
      <c r="BJ32" s="17"/>
      <c r="BK32" s="17"/>
      <c r="BL32" s="17"/>
    </row>
    <row r="33" spans="1:64" ht="12" customHeight="1" thickBot="1">
      <c r="A33" s="266" t="s">
        <v>106</v>
      </c>
      <c r="B33" s="267"/>
      <c r="C33" s="186"/>
      <c r="D33" s="187"/>
      <c r="E33" s="187"/>
      <c r="F33" s="199"/>
      <c r="G33" s="186"/>
      <c r="H33" s="187"/>
      <c r="I33" s="187"/>
      <c r="J33" s="199"/>
      <c r="K33" s="186"/>
      <c r="L33" s="187"/>
      <c r="M33" s="187"/>
      <c r="N33" s="199"/>
      <c r="O33" s="186"/>
      <c r="P33" s="187"/>
      <c r="Q33" s="187"/>
      <c r="R33" s="199"/>
      <c r="S33" s="186"/>
      <c r="T33" s="187"/>
      <c r="U33" s="187"/>
      <c r="V33" s="199"/>
      <c r="W33" s="186"/>
      <c r="X33" s="187"/>
      <c r="Y33" s="187"/>
      <c r="Z33" s="199"/>
      <c r="AA33" s="186"/>
      <c r="AB33" s="187"/>
      <c r="AC33" s="187"/>
      <c r="AD33" s="199">
        <v>1</v>
      </c>
      <c r="AE33" s="186"/>
      <c r="AF33" s="187"/>
      <c r="AG33" s="187"/>
      <c r="AH33" s="199"/>
      <c r="AI33" s="186"/>
      <c r="AJ33" s="187"/>
      <c r="AK33" s="187"/>
      <c r="AL33" s="204"/>
      <c r="AM33" s="186"/>
      <c r="AN33" s="187"/>
      <c r="AO33" s="187"/>
      <c r="AP33" s="199"/>
      <c r="AQ33" s="172"/>
      <c r="AR33" s="69"/>
      <c r="AS33" s="69"/>
      <c r="AT33" s="70"/>
      <c r="AU33" s="68"/>
      <c r="AV33" s="69"/>
      <c r="AW33" s="69"/>
      <c r="AX33" s="70"/>
      <c r="AY33" s="157">
        <f t="shared" si="26"/>
        <v>0</v>
      </c>
      <c r="AZ33" s="158">
        <f t="shared" si="26"/>
        <v>0</v>
      </c>
      <c r="BA33" s="160">
        <f t="shared" si="26"/>
        <v>0</v>
      </c>
      <c r="BB33" s="40">
        <f t="shared" si="20"/>
        <v>1</v>
      </c>
      <c r="BC33" s="157">
        <f t="shared" si="21"/>
        <v>0</v>
      </c>
      <c r="BD33" s="158">
        <f t="shared" si="22"/>
        <v>0</v>
      </c>
      <c r="BE33" s="160">
        <f t="shared" si="23"/>
        <v>0</v>
      </c>
      <c r="BF33" s="40">
        <f t="shared" si="24"/>
        <v>1</v>
      </c>
      <c r="BG33" s="77">
        <f t="shared" si="25"/>
        <v>1</v>
      </c>
      <c r="BH33" s="34"/>
      <c r="BI33" s="17"/>
      <c r="BJ33" s="17"/>
      <c r="BK33" s="17"/>
      <c r="BL33" s="17"/>
    </row>
    <row r="34" spans="1:64" ht="12" customHeight="1" thickBot="1">
      <c r="A34" s="16"/>
      <c r="B34" s="41"/>
      <c r="C34" s="86">
        <f aca="true" t="shared" si="27" ref="C34:AP34">SUM(C6:C33)</f>
        <v>0</v>
      </c>
      <c r="D34" s="87">
        <f t="shared" si="27"/>
        <v>0</v>
      </c>
      <c r="E34" s="87">
        <f t="shared" si="27"/>
        <v>0</v>
      </c>
      <c r="F34" s="88">
        <f t="shared" si="27"/>
        <v>0</v>
      </c>
      <c r="G34" s="86">
        <f t="shared" si="27"/>
        <v>1</v>
      </c>
      <c r="H34" s="87">
        <f t="shared" si="27"/>
        <v>1</v>
      </c>
      <c r="I34" s="87">
        <f t="shared" si="27"/>
        <v>2</v>
      </c>
      <c r="J34" s="88">
        <f t="shared" si="27"/>
        <v>2</v>
      </c>
      <c r="K34" s="86">
        <f t="shared" si="27"/>
        <v>1</v>
      </c>
      <c r="L34" s="87">
        <f t="shared" si="27"/>
        <v>1</v>
      </c>
      <c r="M34" s="87">
        <f t="shared" si="27"/>
        <v>2</v>
      </c>
      <c r="N34" s="88">
        <f t="shared" si="27"/>
        <v>2</v>
      </c>
      <c r="O34" s="86">
        <f t="shared" si="27"/>
        <v>1</v>
      </c>
      <c r="P34" s="87">
        <f t="shared" si="27"/>
        <v>1</v>
      </c>
      <c r="Q34" s="87">
        <f t="shared" si="27"/>
        <v>2</v>
      </c>
      <c r="R34" s="88">
        <f t="shared" si="27"/>
        <v>2</v>
      </c>
      <c r="S34" s="86">
        <f t="shared" si="27"/>
        <v>1</v>
      </c>
      <c r="T34" s="87">
        <f t="shared" si="27"/>
        <v>1</v>
      </c>
      <c r="U34" s="87">
        <f t="shared" si="27"/>
        <v>2</v>
      </c>
      <c r="V34" s="88">
        <f t="shared" si="27"/>
        <v>2</v>
      </c>
      <c r="W34" s="86">
        <f t="shared" si="27"/>
        <v>1</v>
      </c>
      <c r="X34" s="87">
        <f t="shared" si="27"/>
        <v>1</v>
      </c>
      <c r="Y34" s="87">
        <f t="shared" si="27"/>
        <v>2</v>
      </c>
      <c r="Z34" s="88">
        <f t="shared" si="27"/>
        <v>2</v>
      </c>
      <c r="AA34" s="86">
        <f t="shared" si="27"/>
        <v>1</v>
      </c>
      <c r="AB34" s="87">
        <f t="shared" si="27"/>
        <v>1</v>
      </c>
      <c r="AC34" s="87">
        <f t="shared" si="27"/>
        <v>2</v>
      </c>
      <c r="AD34" s="88">
        <f t="shared" si="27"/>
        <v>2</v>
      </c>
      <c r="AE34" s="86">
        <f t="shared" si="27"/>
        <v>1</v>
      </c>
      <c r="AF34" s="87">
        <f t="shared" si="27"/>
        <v>1</v>
      </c>
      <c r="AG34" s="87">
        <f t="shared" si="27"/>
        <v>2</v>
      </c>
      <c r="AH34" s="88">
        <f t="shared" si="27"/>
        <v>2</v>
      </c>
      <c r="AI34" s="86">
        <f t="shared" si="27"/>
        <v>1</v>
      </c>
      <c r="AJ34" s="87">
        <f t="shared" si="27"/>
        <v>1</v>
      </c>
      <c r="AK34" s="87">
        <f t="shared" si="27"/>
        <v>2</v>
      </c>
      <c r="AL34" s="88">
        <f t="shared" si="27"/>
        <v>2</v>
      </c>
      <c r="AM34" s="86">
        <f t="shared" si="27"/>
        <v>1</v>
      </c>
      <c r="AN34" s="87">
        <f t="shared" si="27"/>
        <v>1</v>
      </c>
      <c r="AO34" s="87">
        <f t="shared" si="27"/>
        <v>2</v>
      </c>
      <c r="AP34" s="88">
        <f t="shared" si="27"/>
        <v>2</v>
      </c>
      <c r="AQ34" s="86">
        <f aca="true" t="shared" si="28" ref="AQ34:AX34">SUM(AQ32:AQ33)</f>
        <v>0</v>
      </c>
      <c r="AR34" s="87">
        <f t="shared" si="28"/>
        <v>0</v>
      </c>
      <c r="AS34" s="87">
        <f t="shared" si="28"/>
        <v>0</v>
      </c>
      <c r="AT34" s="88">
        <f t="shared" si="28"/>
        <v>0</v>
      </c>
      <c r="AU34" s="86">
        <f t="shared" si="28"/>
        <v>0</v>
      </c>
      <c r="AV34" s="87">
        <f t="shared" si="28"/>
        <v>0</v>
      </c>
      <c r="AW34" s="87">
        <f t="shared" si="28"/>
        <v>0</v>
      </c>
      <c r="AX34" s="88">
        <f t="shared" si="28"/>
        <v>0</v>
      </c>
      <c r="AY34" s="179">
        <f aca="true" t="shared" si="29" ref="AY34:BG34">SUM(AY6:AY33)</f>
        <v>9</v>
      </c>
      <c r="AZ34" s="182">
        <f t="shared" si="29"/>
        <v>8</v>
      </c>
      <c r="BA34" s="183">
        <f t="shared" si="29"/>
        <v>18</v>
      </c>
      <c r="BB34" s="184">
        <f t="shared" si="29"/>
        <v>18</v>
      </c>
      <c r="BC34" s="179">
        <f t="shared" si="29"/>
        <v>63</v>
      </c>
      <c r="BD34" s="159">
        <f t="shared" si="29"/>
        <v>41</v>
      </c>
      <c r="BE34" s="161">
        <f t="shared" si="29"/>
        <v>54</v>
      </c>
      <c r="BF34" s="88">
        <f t="shared" si="29"/>
        <v>18</v>
      </c>
      <c r="BG34" s="185">
        <f t="shared" si="29"/>
        <v>175</v>
      </c>
      <c r="BH34" s="42"/>
      <c r="BI34" s="17"/>
      <c r="BJ34" s="17"/>
      <c r="BK34" s="17"/>
      <c r="BL34" s="17"/>
    </row>
    <row r="35" spans="1:64" ht="12" customHeight="1">
      <c r="A35" s="16"/>
      <c r="B35" s="10" t="s">
        <v>110</v>
      </c>
      <c r="C35" s="30"/>
      <c r="D35" s="30"/>
      <c r="E35" s="30"/>
      <c r="F35" s="30"/>
      <c r="G35" s="30"/>
      <c r="H35" s="30"/>
      <c r="I35" s="30"/>
      <c r="J35" s="121"/>
      <c r="K35" s="121"/>
      <c r="L35" s="121"/>
      <c r="M35" s="121"/>
      <c r="N35" s="121"/>
      <c r="O35" s="121"/>
      <c r="P35" s="121"/>
      <c r="Q35" s="121"/>
      <c r="R35" s="121"/>
      <c r="S35" s="122"/>
      <c r="T35" s="122"/>
      <c r="U35" s="122"/>
      <c r="V35" s="122"/>
      <c r="W35" s="30"/>
      <c r="X35" s="30"/>
      <c r="Y35" s="30"/>
      <c r="Z35" s="30"/>
      <c r="AA35" s="31"/>
      <c r="AB35" s="31"/>
      <c r="AC35" s="31"/>
      <c r="AD35" s="31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  <c r="AR35" s="31"/>
      <c r="AS35" s="31"/>
      <c r="AT35" s="31"/>
      <c r="AU35" s="31"/>
      <c r="AV35" s="31"/>
      <c r="AW35" s="31"/>
      <c r="AX35" s="31"/>
      <c r="AY35" s="32"/>
      <c r="AZ35" s="32"/>
      <c r="BA35" s="32"/>
      <c r="BB35" s="32"/>
      <c r="BC35" s="32"/>
      <c r="BD35" s="32"/>
      <c r="BE35" s="32"/>
      <c r="BF35" s="32"/>
      <c r="BG35" s="33"/>
      <c r="BH35" s="34"/>
      <c r="BI35" s="17"/>
      <c r="BJ35" s="17"/>
      <c r="BK35" s="17"/>
      <c r="BL35" s="17"/>
    </row>
    <row r="36" spans="1:64" ht="12" customHeight="1">
      <c r="A36" s="245" t="str">
        <f>HYPERLINK('[2]реквизиты'!$A$6)</f>
        <v>Гл. судья, судья МК</v>
      </c>
      <c r="B36" s="245"/>
      <c r="C36" s="89"/>
      <c r="D36" s="89"/>
      <c r="E36" s="90"/>
      <c r="F36" s="90"/>
      <c r="G36" s="90"/>
      <c r="H36" s="90"/>
      <c r="I36" s="90"/>
      <c r="J36" s="244" t="s">
        <v>117</v>
      </c>
      <c r="K36" s="244"/>
      <c r="L36" s="244"/>
      <c r="M36" s="244"/>
      <c r="N36" s="244"/>
      <c r="O36" s="244"/>
      <c r="P36" s="244"/>
      <c r="Q36" s="226"/>
      <c r="R36" s="224"/>
      <c r="S36" s="225"/>
      <c r="T36" s="225"/>
      <c r="U36" s="225"/>
      <c r="V36" s="225"/>
      <c r="W36" s="245" t="str">
        <f>HYPERLINK('[2]реквизиты'!$A$8)</f>
        <v>Гл. секретарь, судья МК</v>
      </c>
      <c r="X36" s="245"/>
      <c r="Y36" s="245"/>
      <c r="Z36" s="245"/>
      <c r="AA36" s="245"/>
      <c r="AB36" s="245"/>
      <c r="AC36" s="245"/>
      <c r="AD36" s="245"/>
      <c r="AE36" s="245"/>
      <c r="AF36" s="245"/>
      <c r="AG36" s="154"/>
      <c r="AH36" s="154"/>
      <c r="AI36" s="154"/>
      <c r="AJ36" s="154"/>
      <c r="AK36" s="154"/>
      <c r="AL36" s="154"/>
      <c r="AM36" s="227"/>
      <c r="AN36" s="227"/>
      <c r="AO36" s="227"/>
      <c r="AP36" s="227"/>
      <c r="AQ36" s="227"/>
      <c r="AR36" s="225"/>
      <c r="AS36" s="225"/>
      <c r="AT36" s="225"/>
      <c r="AU36" s="155" t="str">
        <f>HYPERLINK('[3]реквизиты'!$G$8)</f>
        <v>Н.Ю.Глушкова</v>
      </c>
      <c r="AV36" s="155"/>
      <c r="AW36" s="155"/>
      <c r="AX36" s="155"/>
      <c r="AY36" s="254" t="str">
        <f>'[2]реквизиты'!$G$9</f>
        <v>/  г. Пермь /</v>
      </c>
      <c r="AZ36" s="254"/>
      <c r="BA36" s="254"/>
      <c r="BB36" s="254"/>
      <c r="BC36" s="254"/>
      <c r="BD36" s="254"/>
      <c r="BE36" s="154"/>
      <c r="BF36" s="154"/>
      <c r="BG36" s="154"/>
      <c r="BH36" s="154"/>
      <c r="BI36" s="17"/>
      <c r="BJ36" s="17"/>
      <c r="BK36" s="17"/>
      <c r="BL36" s="17"/>
    </row>
    <row r="37" spans="1:64" ht="12" customHeight="1">
      <c r="A37" s="245"/>
      <c r="B37" s="245"/>
      <c r="C37" s="93"/>
      <c r="D37" s="93"/>
      <c r="E37" s="94"/>
      <c r="F37" s="95"/>
      <c r="G37" s="95"/>
      <c r="H37" s="95"/>
      <c r="I37" s="95"/>
      <c r="J37" s="244"/>
      <c r="K37" s="244"/>
      <c r="L37" s="244"/>
      <c r="M37" s="244"/>
      <c r="N37" s="244"/>
      <c r="O37" s="244"/>
      <c r="P37" s="244"/>
      <c r="Q37" s="269" t="s">
        <v>118</v>
      </c>
      <c r="R37" s="269"/>
      <c r="S37" s="269"/>
      <c r="T37" s="269"/>
      <c r="U37" s="269"/>
      <c r="V37" s="269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156"/>
      <c r="AH37" s="156"/>
      <c r="AI37" s="156"/>
      <c r="AJ37" s="156"/>
      <c r="AK37" s="156"/>
      <c r="AL37" s="156"/>
      <c r="AM37" s="228" t="s">
        <v>116</v>
      </c>
      <c r="AN37" s="227"/>
      <c r="AO37" s="227"/>
      <c r="AP37" s="227"/>
      <c r="AQ37" s="227"/>
      <c r="AR37" s="225"/>
      <c r="AS37" s="225"/>
      <c r="AT37" s="225"/>
      <c r="AU37" s="155"/>
      <c r="AV37" s="155"/>
      <c r="AW37" s="155"/>
      <c r="AX37" s="155"/>
      <c r="AY37" s="254"/>
      <c r="AZ37" s="254"/>
      <c r="BA37" s="254"/>
      <c r="BB37" s="254"/>
      <c r="BC37" s="254"/>
      <c r="BD37" s="254"/>
      <c r="BE37" s="270" t="e">
        <f>'[2]реквизиты'!$G$10</f>
        <v>#REF!</v>
      </c>
      <c r="BF37" s="270"/>
      <c r="BG37" s="270"/>
      <c r="BH37" s="270"/>
      <c r="BI37" s="17"/>
      <c r="BJ37" s="17"/>
      <c r="BK37" s="17"/>
      <c r="BL37" s="17"/>
    </row>
    <row r="38" spans="1:64" ht="12" customHeight="1">
      <c r="A38" s="97"/>
      <c r="B38" s="98"/>
      <c r="C38" s="99"/>
      <c r="D38" s="99"/>
      <c r="E38" s="99"/>
      <c r="F38" s="99"/>
      <c r="G38" s="90"/>
      <c r="H38" s="90"/>
      <c r="I38" s="90"/>
      <c r="J38" s="90"/>
      <c r="K38" s="90"/>
      <c r="L38" s="90"/>
      <c r="M38" s="90"/>
      <c r="N38" s="90"/>
      <c r="O38" s="90"/>
      <c r="P38" s="89"/>
      <c r="Q38" s="89"/>
      <c r="R38" s="89"/>
      <c r="S38" s="107"/>
      <c r="T38" s="107"/>
      <c r="U38" s="107"/>
      <c r="V38" s="107"/>
      <c r="W38" s="107"/>
      <c r="X38" s="107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9"/>
      <c r="AJ38" s="99"/>
      <c r="AK38" s="99"/>
      <c r="AL38" s="99"/>
      <c r="AM38" s="99"/>
      <c r="AN38" s="99"/>
      <c r="AO38" s="99"/>
      <c r="AP38" s="99"/>
      <c r="AQ38" s="92"/>
      <c r="AR38" s="92"/>
      <c r="AS38" s="92"/>
      <c r="AT38" s="92"/>
      <c r="AU38" s="92"/>
      <c r="AV38" s="92"/>
      <c r="AW38" s="92"/>
      <c r="AX38" s="92"/>
      <c r="AY38" s="100"/>
      <c r="AZ38" s="100"/>
      <c r="BA38" s="100"/>
      <c r="BB38" s="97"/>
      <c r="BC38" s="97"/>
      <c r="BD38" s="97"/>
      <c r="BE38" s="10"/>
      <c r="BF38" s="97"/>
      <c r="BG38" s="101"/>
      <c r="BH38" s="102"/>
      <c r="BI38" s="17"/>
      <c r="BJ38" s="17"/>
      <c r="BK38" s="17"/>
      <c r="BL38" s="17"/>
    </row>
    <row r="39" spans="1:64" ht="12" customHeight="1">
      <c r="A39" s="97"/>
      <c r="B39" s="98"/>
      <c r="C39" s="99"/>
      <c r="D39" s="99"/>
      <c r="E39" s="99"/>
      <c r="F39" s="89"/>
      <c r="G39" s="90"/>
      <c r="H39" s="90"/>
      <c r="I39" s="90"/>
      <c r="J39" s="90"/>
      <c r="K39" s="90"/>
      <c r="L39" s="90"/>
      <c r="M39" s="89"/>
      <c r="N39" s="90"/>
      <c r="O39" s="90"/>
      <c r="P39" s="89"/>
      <c r="Q39" s="89"/>
      <c r="R39" s="89"/>
      <c r="S39" s="107"/>
      <c r="T39" s="107"/>
      <c r="U39" s="107"/>
      <c r="V39" s="107"/>
      <c r="W39" s="107"/>
      <c r="X39" s="107"/>
      <c r="Y39" s="107"/>
      <c r="Z39" s="107"/>
      <c r="AA39" s="107"/>
      <c r="AB39" s="92"/>
      <c r="AC39" s="92"/>
      <c r="AD39" s="92"/>
      <c r="AE39" s="92"/>
      <c r="AF39" s="92"/>
      <c r="AG39" s="92"/>
      <c r="AH39" s="92"/>
      <c r="AI39" s="99"/>
      <c r="AJ39" s="99"/>
      <c r="AK39" s="99"/>
      <c r="AL39" s="99"/>
      <c r="AM39" s="99"/>
      <c r="AN39" s="99"/>
      <c r="AO39" s="99"/>
      <c r="AP39" s="99"/>
      <c r="AQ39" s="92"/>
      <c r="AR39" s="92"/>
      <c r="AS39" s="92"/>
      <c r="AT39" s="92"/>
      <c r="AU39" s="92"/>
      <c r="AV39" s="92"/>
      <c r="AW39" s="92"/>
      <c r="AX39" s="92"/>
      <c r="AY39" s="100"/>
      <c r="AZ39" s="100"/>
      <c r="BA39" s="100"/>
      <c r="BB39" s="97"/>
      <c r="BC39" s="97"/>
      <c r="BD39" s="97"/>
      <c r="BE39" s="97"/>
      <c r="BF39" s="97"/>
      <c r="BG39" s="101"/>
      <c r="BH39" s="102"/>
      <c r="BI39" s="17"/>
      <c r="BJ39" s="17"/>
      <c r="BK39" s="17"/>
      <c r="BL39" s="17"/>
    </row>
    <row r="40" spans="1:64" ht="12" customHeight="1">
      <c r="A40" s="97"/>
      <c r="B40" s="96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103"/>
      <c r="T40" s="103"/>
      <c r="U40" s="103"/>
      <c r="V40" s="103"/>
      <c r="W40" s="90"/>
      <c r="X40" s="91"/>
      <c r="Y40" s="91"/>
      <c r="Z40" s="91"/>
      <c r="AA40" s="104"/>
      <c r="AB40" s="104"/>
      <c r="AC40" s="104"/>
      <c r="AD40" s="104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4"/>
      <c r="AR40" s="104"/>
      <c r="AS40" s="104"/>
      <c r="AT40" s="104"/>
      <c r="AU40" s="104"/>
      <c r="AV40" s="104"/>
      <c r="AW40" s="104"/>
      <c r="AX40" s="104"/>
      <c r="AY40" s="106"/>
      <c r="AZ40" s="106"/>
      <c r="BA40" s="106"/>
      <c r="BB40" s="97"/>
      <c r="BC40" s="97"/>
      <c r="BD40" s="97"/>
      <c r="BE40" s="97"/>
      <c r="BF40" s="97"/>
      <c r="BG40" s="101"/>
      <c r="BH40" s="102"/>
      <c r="BI40" s="17"/>
      <c r="BJ40" s="17"/>
      <c r="BK40" s="17"/>
      <c r="BL40" s="17"/>
    </row>
    <row r="41" spans="1:64" ht="12" customHeight="1">
      <c r="A41" s="50"/>
      <c r="B41" s="1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51"/>
      <c r="T41" s="51"/>
      <c r="U41" s="51"/>
      <c r="V41" s="51"/>
      <c r="W41" s="42"/>
      <c r="X41" s="42"/>
      <c r="Y41" s="42"/>
      <c r="Z41" s="42"/>
      <c r="AA41" s="51"/>
      <c r="AB41" s="51"/>
      <c r="AC41" s="51"/>
      <c r="AD41" s="51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51"/>
      <c r="AR41" s="51"/>
      <c r="AS41" s="51"/>
      <c r="AT41" s="51"/>
      <c r="AU41" s="51"/>
      <c r="AV41" s="51"/>
      <c r="AW41" s="51"/>
      <c r="AX41" s="51"/>
      <c r="AY41" s="52"/>
      <c r="AZ41" s="52"/>
      <c r="BA41" s="52"/>
      <c r="BB41" s="52"/>
      <c r="BC41" s="52"/>
      <c r="BD41" s="52"/>
      <c r="BE41" s="52"/>
      <c r="BF41" s="52"/>
      <c r="BG41" s="53"/>
      <c r="BH41" s="54"/>
      <c r="BI41" s="17"/>
      <c r="BJ41" s="17"/>
      <c r="BK41" s="17"/>
      <c r="BL41" s="17"/>
    </row>
    <row r="42" spans="1:64" ht="12" customHeight="1">
      <c r="A42" s="50"/>
      <c r="B42" s="1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51"/>
      <c r="T42" s="51"/>
      <c r="U42" s="51"/>
      <c r="V42" s="51"/>
      <c r="W42" s="42"/>
      <c r="X42" s="42"/>
      <c r="Y42" s="42"/>
      <c r="Z42" s="42"/>
      <c r="AA42" s="51"/>
      <c r="AB42" s="51"/>
      <c r="AC42" s="51"/>
      <c r="AD42" s="51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51"/>
      <c r="AR42" s="51"/>
      <c r="AS42" s="51"/>
      <c r="AT42" s="51"/>
      <c r="AU42" s="51"/>
      <c r="AV42" s="51"/>
      <c r="AW42" s="51"/>
      <c r="AX42" s="51"/>
      <c r="AY42" s="52"/>
      <c r="AZ42" s="52"/>
      <c r="BA42" s="52"/>
      <c r="BB42" s="52"/>
      <c r="BC42" s="52"/>
      <c r="BD42" s="52"/>
      <c r="BE42" s="52"/>
      <c r="BF42" s="52"/>
      <c r="BG42" s="53"/>
      <c r="BH42" s="54"/>
      <c r="BI42" s="17"/>
      <c r="BJ42" s="17"/>
      <c r="BK42" s="17"/>
      <c r="BL42" s="17"/>
    </row>
    <row r="43" spans="1:64" ht="12" customHeight="1">
      <c r="A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80"/>
      <c r="P43" s="181"/>
      <c r="Q43" s="181"/>
      <c r="R43" s="181"/>
      <c r="S43" s="181"/>
      <c r="T43" s="180"/>
      <c r="U43" s="31"/>
      <c r="V43" s="31"/>
      <c r="W43" s="30"/>
      <c r="X43" s="30"/>
      <c r="Y43" s="30"/>
      <c r="Z43" s="30"/>
      <c r="AA43" s="31"/>
      <c r="AB43" s="31"/>
      <c r="AC43" s="31"/>
      <c r="AD43" s="31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  <c r="AR43" s="31"/>
      <c r="AS43" s="31"/>
      <c r="AT43" s="31"/>
      <c r="AU43" s="31"/>
      <c r="AV43" s="31"/>
      <c r="AW43" s="31"/>
      <c r="AX43" s="31"/>
      <c r="AY43" s="32"/>
      <c r="AZ43" s="32"/>
      <c r="BA43" s="32"/>
      <c r="BB43" s="32"/>
      <c r="BC43" s="32"/>
      <c r="BD43" s="32"/>
      <c r="BE43" s="32"/>
      <c r="BF43" s="32"/>
      <c r="BG43" s="33"/>
      <c r="BH43" s="34"/>
      <c r="BI43" s="17"/>
      <c r="BJ43" s="17"/>
      <c r="BK43" s="17"/>
      <c r="BL43" s="17"/>
    </row>
    <row r="44" spans="1:64" ht="12" customHeight="1">
      <c r="A44" s="1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1"/>
      <c r="U44" s="31"/>
      <c r="V44" s="31"/>
      <c r="W44" s="30"/>
      <c r="X44" s="30"/>
      <c r="Y44" s="30"/>
      <c r="Z44" s="30"/>
      <c r="AA44" s="31"/>
      <c r="AB44" s="31"/>
      <c r="AC44" s="31"/>
      <c r="AD44" s="31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  <c r="AR44" s="31"/>
      <c r="AS44" s="31"/>
      <c r="AT44" s="31"/>
      <c r="AU44" s="31"/>
      <c r="AV44" s="31"/>
      <c r="AW44" s="31"/>
      <c r="AX44" s="31"/>
      <c r="AY44" s="32"/>
      <c r="AZ44" s="32"/>
      <c r="BA44" s="32"/>
      <c r="BB44" s="32"/>
      <c r="BC44" s="32"/>
      <c r="BD44" s="32"/>
      <c r="BE44" s="32"/>
      <c r="BF44" s="32"/>
      <c r="BG44" s="33"/>
      <c r="BH44" s="34"/>
      <c r="BI44" s="17"/>
      <c r="BJ44" s="17"/>
      <c r="BK44" s="17"/>
      <c r="BL44" s="17"/>
    </row>
    <row r="45" spans="3:64" ht="12" customHeight="1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31"/>
      <c r="U45" s="31"/>
      <c r="V45" s="31"/>
      <c r="W45" s="30"/>
      <c r="X45" s="30"/>
      <c r="Y45" s="30"/>
      <c r="Z45" s="30"/>
      <c r="AA45" s="31"/>
      <c r="AB45" s="31"/>
      <c r="AC45" s="31"/>
      <c r="AD45" s="31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  <c r="AR45" s="31"/>
      <c r="AS45" s="31"/>
      <c r="AT45" s="31"/>
      <c r="AU45" s="31"/>
      <c r="AV45" s="31"/>
      <c r="AW45" s="31"/>
      <c r="AX45" s="31"/>
      <c r="AY45" s="32"/>
      <c r="AZ45" s="32"/>
      <c r="BA45" s="32"/>
      <c r="BB45" s="32"/>
      <c r="BC45" s="32"/>
      <c r="BD45" s="32"/>
      <c r="BE45" s="32"/>
      <c r="BF45" s="32"/>
      <c r="BG45" s="33"/>
      <c r="BH45" s="34"/>
      <c r="BI45" s="17"/>
      <c r="BJ45" s="17"/>
      <c r="BK45" s="17"/>
      <c r="BL45" s="17"/>
    </row>
    <row r="46" spans="3:64" ht="12" customHeight="1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1"/>
      <c r="T46" s="31"/>
      <c r="U46" s="31"/>
      <c r="V46" s="31"/>
      <c r="W46" s="30"/>
      <c r="X46" s="30"/>
      <c r="Y46" s="30"/>
      <c r="Z46" s="30"/>
      <c r="AA46" s="31"/>
      <c r="AB46" s="31"/>
      <c r="AC46" s="31"/>
      <c r="AD46" s="31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  <c r="AR46" s="31"/>
      <c r="AS46" s="31"/>
      <c r="AT46" s="31"/>
      <c r="AU46" s="31"/>
      <c r="AV46" s="31"/>
      <c r="AW46" s="31"/>
      <c r="AX46" s="31"/>
      <c r="AY46" s="32"/>
      <c r="AZ46" s="32"/>
      <c r="BA46" s="32"/>
      <c r="BB46" s="32"/>
      <c r="BC46" s="32"/>
      <c r="BD46" s="32"/>
      <c r="BE46" s="32"/>
      <c r="BF46" s="32"/>
      <c r="BG46" s="33"/>
      <c r="BH46" s="34"/>
      <c r="BI46" s="17"/>
      <c r="BJ46" s="17"/>
      <c r="BK46" s="17"/>
      <c r="BL46" s="17"/>
    </row>
    <row r="47" spans="3:64" ht="12" customHeight="1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  <c r="T47" s="31"/>
      <c r="U47" s="31"/>
      <c r="V47" s="31"/>
      <c r="W47" s="30"/>
      <c r="X47" s="30"/>
      <c r="Y47" s="30"/>
      <c r="Z47" s="30"/>
      <c r="AA47" s="31"/>
      <c r="AB47" s="31"/>
      <c r="AC47" s="31"/>
      <c r="AD47" s="31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  <c r="AR47" s="31"/>
      <c r="AS47" s="31"/>
      <c r="AT47" s="31"/>
      <c r="AU47" s="31"/>
      <c r="AV47" s="31"/>
      <c r="AW47" s="31"/>
      <c r="AX47" s="31"/>
      <c r="AY47" s="32"/>
      <c r="AZ47" s="32"/>
      <c r="BA47" s="32"/>
      <c r="BB47" s="32"/>
      <c r="BC47" s="32"/>
      <c r="BD47" s="32"/>
      <c r="BE47" s="32"/>
      <c r="BF47" s="32"/>
      <c r="BG47" s="33"/>
      <c r="BH47" s="34"/>
      <c r="BI47" s="17"/>
      <c r="BJ47" s="17"/>
      <c r="BK47" s="17"/>
      <c r="BL47" s="17"/>
    </row>
    <row r="48" spans="3:64" ht="12" customHeight="1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1"/>
      <c r="T48" s="31"/>
      <c r="U48" s="31"/>
      <c r="V48" s="31"/>
      <c r="W48" s="30"/>
      <c r="X48" s="30"/>
      <c r="Y48" s="30"/>
      <c r="Z48" s="30"/>
      <c r="AA48" s="31"/>
      <c r="AB48" s="31"/>
      <c r="AC48" s="31"/>
      <c r="AD48" s="31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  <c r="AR48" s="31"/>
      <c r="AS48" s="31"/>
      <c r="AT48" s="31"/>
      <c r="AU48" s="31"/>
      <c r="AV48" s="31"/>
      <c r="AW48" s="31"/>
      <c r="AX48" s="31"/>
      <c r="AY48" s="32"/>
      <c r="AZ48" s="32"/>
      <c r="BA48" s="32"/>
      <c r="BB48" s="32"/>
      <c r="BC48" s="32"/>
      <c r="BD48" s="32"/>
      <c r="BE48" s="32"/>
      <c r="BF48" s="32"/>
      <c r="BG48" s="33"/>
      <c r="BH48" s="34"/>
      <c r="BI48" s="17"/>
      <c r="BJ48" s="17"/>
      <c r="BK48" s="17"/>
      <c r="BL48" s="17"/>
    </row>
    <row r="49" spans="3:64" ht="12" customHeight="1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  <c r="T49" s="31"/>
      <c r="U49" s="31"/>
      <c r="V49" s="31"/>
      <c r="W49" s="30"/>
      <c r="X49" s="30"/>
      <c r="Y49" s="30"/>
      <c r="Z49" s="30"/>
      <c r="AA49" s="31"/>
      <c r="AB49" s="31"/>
      <c r="AC49" s="31"/>
      <c r="AD49" s="31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  <c r="AR49" s="31"/>
      <c r="AS49" s="31"/>
      <c r="AT49" s="31"/>
      <c r="AU49" s="31"/>
      <c r="AV49" s="31"/>
      <c r="AW49" s="31"/>
      <c r="AX49" s="31"/>
      <c r="AY49" s="32"/>
      <c r="AZ49" s="32"/>
      <c r="BA49" s="32"/>
      <c r="BB49" s="32"/>
      <c r="BC49" s="32"/>
      <c r="BD49" s="32"/>
      <c r="BE49" s="32"/>
      <c r="BF49" s="32"/>
      <c r="BG49" s="33"/>
      <c r="BH49" s="34"/>
      <c r="BI49" s="17"/>
      <c r="BJ49" s="17"/>
      <c r="BK49" s="17"/>
      <c r="BL49" s="17"/>
    </row>
    <row r="50" spans="3:64" ht="12" customHeight="1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5"/>
      <c r="AJ50" s="35"/>
      <c r="AK50" s="35"/>
      <c r="AL50" s="35"/>
      <c r="AM50" s="35"/>
      <c r="AN50" s="35"/>
      <c r="AO50" s="35"/>
      <c r="AP50" s="35"/>
      <c r="AQ50" s="36"/>
      <c r="AR50" s="36"/>
      <c r="AS50" s="36"/>
      <c r="AT50" s="36"/>
      <c r="AU50" s="36"/>
      <c r="AV50" s="36"/>
      <c r="AW50" s="36"/>
      <c r="AX50" s="36"/>
      <c r="AY50" s="16"/>
      <c r="AZ50" s="16"/>
      <c r="BA50" s="16"/>
      <c r="BB50" s="16"/>
      <c r="BC50" s="16"/>
      <c r="BD50" s="16"/>
      <c r="BE50" s="16"/>
      <c r="BF50" s="16"/>
      <c r="BG50" s="37"/>
      <c r="BH50" s="38"/>
      <c r="BI50" s="17"/>
      <c r="BJ50" s="17"/>
      <c r="BK50" s="17"/>
      <c r="BL50" s="17"/>
    </row>
    <row r="51" spans="3:64" ht="12" customHeight="1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5"/>
      <c r="AJ51" s="35"/>
      <c r="AK51" s="35"/>
      <c r="AL51" s="35"/>
      <c r="AM51" s="35"/>
      <c r="AN51" s="35"/>
      <c r="AO51" s="35"/>
      <c r="AP51" s="35"/>
      <c r="AQ51" s="36"/>
      <c r="AR51" s="36"/>
      <c r="AS51" s="36"/>
      <c r="AT51" s="36"/>
      <c r="AU51" s="36"/>
      <c r="AV51" s="36"/>
      <c r="AW51" s="36"/>
      <c r="AX51" s="36"/>
      <c r="AY51" s="16"/>
      <c r="AZ51" s="16"/>
      <c r="BA51" s="16"/>
      <c r="BB51" s="16"/>
      <c r="BC51" s="16"/>
      <c r="BD51" s="16"/>
      <c r="BE51" s="16"/>
      <c r="BF51" s="16"/>
      <c r="BG51" s="37"/>
      <c r="BH51" s="38"/>
      <c r="BI51" s="17"/>
      <c r="BJ51" s="17"/>
      <c r="BK51" s="17"/>
      <c r="BL51" s="17"/>
    </row>
    <row r="52" spans="3:64" ht="12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5"/>
      <c r="AJ52" s="35"/>
      <c r="AK52" s="35"/>
      <c r="AL52" s="35"/>
      <c r="AM52" s="35"/>
      <c r="AN52" s="35"/>
      <c r="AO52" s="35"/>
      <c r="AP52" s="35"/>
      <c r="AQ52" s="36"/>
      <c r="AR52" s="36"/>
      <c r="AS52" s="36"/>
      <c r="AT52" s="36"/>
      <c r="AU52" s="36"/>
      <c r="AV52" s="36"/>
      <c r="AW52" s="36"/>
      <c r="AX52" s="36"/>
      <c r="AY52" s="16"/>
      <c r="AZ52" s="16"/>
      <c r="BA52" s="16"/>
      <c r="BB52" s="16"/>
      <c r="BC52" s="16"/>
      <c r="BD52" s="16"/>
      <c r="BE52" s="16"/>
      <c r="BF52" s="16"/>
      <c r="BG52" s="37"/>
      <c r="BH52" s="38"/>
      <c r="BI52" s="17"/>
      <c r="BJ52" s="17"/>
      <c r="BK52" s="17"/>
      <c r="BL52" s="17"/>
    </row>
    <row r="53" spans="3:64" ht="12" customHeight="1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5"/>
      <c r="AJ53" s="35"/>
      <c r="AK53" s="35"/>
      <c r="AL53" s="35"/>
      <c r="AM53" s="35"/>
      <c r="AN53" s="35"/>
      <c r="AO53" s="35"/>
      <c r="AP53" s="35"/>
      <c r="AQ53" s="36"/>
      <c r="AR53" s="36"/>
      <c r="AS53" s="36"/>
      <c r="AT53" s="36"/>
      <c r="AU53" s="36"/>
      <c r="AV53" s="36"/>
      <c r="AW53" s="36"/>
      <c r="AX53" s="36"/>
      <c r="AY53" s="16"/>
      <c r="AZ53" s="16"/>
      <c r="BA53" s="16"/>
      <c r="BB53" s="16"/>
      <c r="BC53" s="16"/>
      <c r="BD53" s="16"/>
      <c r="BE53" s="16"/>
      <c r="BF53" s="16"/>
      <c r="BG53" s="37"/>
      <c r="BH53" s="38"/>
      <c r="BI53" s="17"/>
      <c r="BJ53" s="17"/>
      <c r="BK53" s="17"/>
      <c r="BL53" s="17"/>
    </row>
    <row r="54" spans="3:64" ht="12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5"/>
      <c r="AJ54" s="35"/>
      <c r="AK54" s="35"/>
      <c r="AL54" s="35"/>
      <c r="AM54" s="35"/>
      <c r="AN54" s="35"/>
      <c r="AO54" s="35"/>
      <c r="AP54" s="35"/>
      <c r="AQ54" s="36"/>
      <c r="AR54" s="36"/>
      <c r="AS54" s="36"/>
      <c r="AT54" s="36"/>
      <c r="AU54" s="36"/>
      <c r="AV54" s="36"/>
      <c r="AW54" s="36"/>
      <c r="AX54" s="36"/>
      <c r="AY54" s="16"/>
      <c r="AZ54" s="16"/>
      <c r="BA54" s="16"/>
      <c r="BB54" s="16"/>
      <c r="BC54" s="16"/>
      <c r="BD54" s="16"/>
      <c r="BE54" s="16"/>
      <c r="BF54" s="16"/>
      <c r="BG54" s="37"/>
      <c r="BH54" s="38"/>
      <c r="BI54" s="17"/>
      <c r="BJ54" s="17"/>
      <c r="BK54" s="17"/>
      <c r="BL54" s="17"/>
    </row>
    <row r="55" spans="3:60" ht="12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5"/>
      <c r="AJ55" s="35"/>
      <c r="AK55" s="35"/>
      <c r="AL55" s="35"/>
      <c r="AM55" s="35"/>
      <c r="AN55" s="35"/>
      <c r="AO55" s="35"/>
      <c r="AP55" s="35"/>
      <c r="AQ55" s="36"/>
      <c r="AR55" s="36"/>
      <c r="AS55" s="36"/>
      <c r="AT55" s="36"/>
      <c r="AU55" s="36"/>
      <c r="AV55" s="36"/>
      <c r="AW55" s="36"/>
      <c r="AX55" s="36"/>
      <c r="AY55" s="16"/>
      <c r="AZ55" s="16"/>
      <c r="BA55" s="16"/>
      <c r="BB55" s="16"/>
      <c r="BC55" s="16"/>
      <c r="BD55" s="16"/>
      <c r="BE55" s="16"/>
      <c r="BF55" s="16"/>
      <c r="BG55" s="37"/>
      <c r="BH55" s="38"/>
    </row>
    <row r="56" spans="3:60" ht="12" customHeight="1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5"/>
      <c r="AJ56" s="35"/>
      <c r="AK56" s="35"/>
      <c r="AL56" s="35"/>
      <c r="AM56" s="35"/>
      <c r="AN56" s="35"/>
      <c r="AO56" s="35"/>
      <c r="AP56" s="35"/>
      <c r="AQ56" s="36"/>
      <c r="AR56" s="36"/>
      <c r="AS56" s="36"/>
      <c r="AT56" s="36"/>
      <c r="AU56" s="36"/>
      <c r="AV56" s="36"/>
      <c r="AW56" s="36"/>
      <c r="AX56" s="36"/>
      <c r="AY56" s="16"/>
      <c r="AZ56" s="16"/>
      <c r="BA56" s="16"/>
      <c r="BB56" s="16"/>
      <c r="BC56" s="16"/>
      <c r="BD56" s="16"/>
      <c r="BE56" s="16"/>
      <c r="BF56" s="16"/>
      <c r="BG56" s="37"/>
      <c r="BH56" s="38"/>
    </row>
    <row r="57" spans="3:60" ht="12" customHeight="1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5"/>
      <c r="AJ57" s="35"/>
      <c r="AK57" s="35"/>
      <c r="AL57" s="35"/>
      <c r="AM57" s="35"/>
      <c r="AN57" s="35"/>
      <c r="AO57" s="35"/>
      <c r="AP57" s="35"/>
      <c r="AQ57" s="36"/>
      <c r="AR57" s="36"/>
      <c r="AS57" s="36"/>
      <c r="AT57" s="36"/>
      <c r="AU57" s="36"/>
      <c r="AV57" s="36"/>
      <c r="AW57" s="36"/>
      <c r="AX57" s="36"/>
      <c r="AY57" s="16"/>
      <c r="AZ57" s="16"/>
      <c r="BA57" s="16"/>
      <c r="BB57" s="16"/>
      <c r="BC57" s="16"/>
      <c r="BD57" s="16"/>
      <c r="BE57" s="16"/>
      <c r="BF57" s="16"/>
      <c r="BG57" s="37"/>
      <c r="BH57" s="38"/>
    </row>
    <row r="58" spans="3:60" ht="12" customHeight="1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5"/>
      <c r="AJ58" s="35"/>
      <c r="AK58" s="35"/>
      <c r="AL58" s="35"/>
      <c r="AM58" s="35"/>
      <c r="AN58" s="35"/>
      <c r="AO58" s="35"/>
      <c r="AP58" s="35"/>
      <c r="AQ58" s="36"/>
      <c r="AR58" s="36"/>
      <c r="AS58" s="36"/>
      <c r="AT58" s="36"/>
      <c r="AU58" s="36"/>
      <c r="AV58" s="36"/>
      <c r="AW58" s="36"/>
      <c r="AX58" s="36"/>
      <c r="AY58" s="16"/>
      <c r="AZ58" s="16"/>
      <c r="BA58" s="16"/>
      <c r="BB58" s="16"/>
      <c r="BC58" s="16"/>
      <c r="BD58" s="16"/>
      <c r="BE58" s="16"/>
      <c r="BF58" s="16"/>
      <c r="BG58" s="37"/>
      <c r="BH58" s="38"/>
    </row>
    <row r="59" spans="3:60" ht="12" customHeight="1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5"/>
      <c r="AJ59" s="35"/>
      <c r="AK59" s="35"/>
      <c r="AL59" s="35"/>
      <c r="AM59" s="35"/>
      <c r="AN59" s="35"/>
      <c r="AO59" s="35"/>
      <c r="AP59" s="35"/>
      <c r="AQ59" s="36"/>
      <c r="AR59" s="36"/>
      <c r="AS59" s="36"/>
      <c r="AT59" s="36"/>
      <c r="AU59" s="36"/>
      <c r="AV59" s="36"/>
      <c r="AW59" s="36"/>
      <c r="AX59" s="36"/>
      <c r="AY59" s="16"/>
      <c r="AZ59" s="16"/>
      <c r="BA59" s="16"/>
      <c r="BB59" s="16"/>
      <c r="BC59" s="16"/>
      <c r="BD59" s="16"/>
      <c r="BE59" s="16"/>
      <c r="BF59" s="16"/>
      <c r="BG59" s="37"/>
      <c r="BH59" s="38"/>
    </row>
    <row r="60" spans="3:60" ht="12" customHeight="1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5"/>
      <c r="AJ60" s="35"/>
      <c r="AK60" s="35"/>
      <c r="AL60" s="35"/>
      <c r="AM60" s="35"/>
      <c r="AN60" s="35"/>
      <c r="AO60" s="35"/>
      <c r="AP60" s="35"/>
      <c r="AQ60" s="36"/>
      <c r="AR60" s="36"/>
      <c r="AS60" s="36"/>
      <c r="AT60" s="36"/>
      <c r="AU60" s="36"/>
      <c r="AV60" s="36"/>
      <c r="AW60" s="36"/>
      <c r="AX60" s="36"/>
      <c r="AY60" s="16"/>
      <c r="AZ60" s="16"/>
      <c r="BA60" s="16"/>
      <c r="BB60" s="16"/>
      <c r="BC60" s="16"/>
      <c r="BD60" s="16"/>
      <c r="BE60" s="16"/>
      <c r="BF60" s="16"/>
      <c r="BG60" s="37"/>
      <c r="BH60" s="38"/>
    </row>
    <row r="61" spans="3:60" ht="12" customHeight="1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5"/>
      <c r="AJ61" s="35"/>
      <c r="AK61" s="35"/>
      <c r="AL61" s="35"/>
      <c r="AM61" s="35"/>
      <c r="AN61" s="35"/>
      <c r="AO61" s="35"/>
      <c r="AP61" s="35"/>
      <c r="AQ61" s="36"/>
      <c r="AR61" s="36"/>
      <c r="AS61" s="36"/>
      <c r="AT61" s="36"/>
      <c r="AU61" s="36"/>
      <c r="AV61" s="36"/>
      <c r="AW61" s="36"/>
      <c r="AX61" s="36"/>
      <c r="AY61" s="16"/>
      <c r="AZ61" s="16"/>
      <c r="BA61" s="16"/>
      <c r="BB61" s="16"/>
      <c r="BC61" s="16"/>
      <c r="BD61" s="16"/>
      <c r="BE61" s="16"/>
      <c r="BF61" s="16"/>
      <c r="BG61" s="37"/>
      <c r="BH61" s="38"/>
    </row>
    <row r="62" spans="3:60" ht="12" customHeight="1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5"/>
      <c r="AJ62" s="35"/>
      <c r="AK62" s="35"/>
      <c r="AL62" s="35"/>
      <c r="AM62" s="35"/>
      <c r="AN62" s="35"/>
      <c r="AO62" s="35"/>
      <c r="AP62" s="35"/>
      <c r="AQ62" s="36"/>
      <c r="AR62" s="36"/>
      <c r="AS62" s="36"/>
      <c r="AT62" s="36"/>
      <c r="AU62" s="36"/>
      <c r="AV62" s="36"/>
      <c r="AW62" s="36"/>
      <c r="AX62" s="36"/>
      <c r="AY62" s="16"/>
      <c r="AZ62" s="16"/>
      <c r="BA62" s="16"/>
      <c r="BB62" s="16"/>
      <c r="BC62" s="16"/>
      <c r="BD62" s="16"/>
      <c r="BE62" s="16"/>
      <c r="BF62" s="16"/>
      <c r="BG62" s="37"/>
      <c r="BH62" s="38"/>
    </row>
    <row r="63" spans="3:60" ht="12" customHeight="1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5"/>
      <c r="AJ63" s="35"/>
      <c r="AK63" s="35"/>
      <c r="AL63" s="35"/>
      <c r="AM63" s="35"/>
      <c r="AN63" s="35"/>
      <c r="AO63" s="35"/>
      <c r="AP63" s="35"/>
      <c r="AQ63" s="36"/>
      <c r="AR63" s="36"/>
      <c r="AS63" s="36"/>
      <c r="AT63" s="36"/>
      <c r="AU63" s="36"/>
      <c r="AV63" s="36"/>
      <c r="AW63" s="36"/>
      <c r="AX63" s="36"/>
      <c r="AY63" s="16"/>
      <c r="AZ63" s="16"/>
      <c r="BA63" s="16"/>
      <c r="BB63" s="16"/>
      <c r="BC63" s="16"/>
      <c r="BD63" s="16"/>
      <c r="BE63" s="16"/>
      <c r="BF63" s="16"/>
      <c r="BG63" s="37"/>
      <c r="BH63" s="38"/>
    </row>
    <row r="64" spans="3:60" ht="12" customHeight="1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5"/>
      <c r="AJ64" s="35"/>
      <c r="AK64" s="35"/>
      <c r="AL64" s="35"/>
      <c r="AM64" s="35"/>
      <c r="AN64" s="35"/>
      <c r="AO64" s="35"/>
      <c r="AP64" s="35"/>
      <c r="AQ64" s="36"/>
      <c r="AR64" s="36"/>
      <c r="AS64" s="36"/>
      <c r="AT64" s="36"/>
      <c r="AU64" s="36"/>
      <c r="AV64" s="36"/>
      <c r="AW64" s="36"/>
      <c r="AX64" s="36"/>
      <c r="AY64" s="16"/>
      <c r="AZ64" s="16"/>
      <c r="BA64" s="16"/>
      <c r="BB64" s="16"/>
      <c r="BC64" s="16"/>
      <c r="BD64" s="16"/>
      <c r="BE64" s="16"/>
      <c r="BF64" s="16"/>
      <c r="BG64" s="37"/>
      <c r="BH64" s="38"/>
    </row>
    <row r="65" spans="3:60" ht="12" customHeight="1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5"/>
      <c r="AJ65" s="35"/>
      <c r="AK65" s="35"/>
      <c r="AL65" s="35"/>
      <c r="AM65" s="35"/>
      <c r="AN65" s="35"/>
      <c r="AO65" s="35"/>
      <c r="AP65" s="35"/>
      <c r="AQ65" s="36"/>
      <c r="AR65" s="36"/>
      <c r="AS65" s="36"/>
      <c r="AT65" s="36"/>
      <c r="AU65" s="36"/>
      <c r="AV65" s="36"/>
      <c r="AW65" s="36"/>
      <c r="AX65" s="36"/>
      <c r="AY65" s="16"/>
      <c r="AZ65" s="16"/>
      <c r="BA65" s="16"/>
      <c r="BB65" s="16"/>
      <c r="BC65" s="16"/>
      <c r="BD65" s="16"/>
      <c r="BE65" s="16"/>
      <c r="BF65" s="16"/>
      <c r="BG65" s="37"/>
      <c r="BH65" s="38"/>
    </row>
    <row r="66" spans="3:60" ht="12" customHeight="1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5"/>
      <c r="AJ66" s="35"/>
      <c r="AK66" s="35"/>
      <c r="AL66" s="35"/>
      <c r="AM66" s="35"/>
      <c r="AN66" s="35"/>
      <c r="AO66" s="35"/>
      <c r="AP66" s="35"/>
      <c r="AQ66" s="36"/>
      <c r="AR66" s="36"/>
      <c r="AS66" s="36"/>
      <c r="AT66" s="36"/>
      <c r="AU66" s="36"/>
      <c r="AV66" s="36"/>
      <c r="AW66" s="36"/>
      <c r="AX66" s="36"/>
      <c r="AY66" s="16"/>
      <c r="AZ66" s="16"/>
      <c r="BA66" s="16"/>
      <c r="BB66" s="16"/>
      <c r="BC66" s="16"/>
      <c r="BD66" s="16"/>
      <c r="BE66" s="16"/>
      <c r="BF66" s="16"/>
      <c r="BG66" s="37"/>
      <c r="BH66" s="38"/>
    </row>
    <row r="67" spans="3:60" ht="12" customHeight="1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5"/>
      <c r="AJ67" s="35"/>
      <c r="AK67" s="35"/>
      <c r="AL67" s="35"/>
      <c r="AM67" s="35"/>
      <c r="AN67" s="35"/>
      <c r="AO67" s="35"/>
      <c r="AP67" s="35"/>
      <c r="AQ67" s="36"/>
      <c r="AR67" s="36"/>
      <c r="AS67" s="36"/>
      <c r="AT67" s="36"/>
      <c r="AU67" s="36"/>
      <c r="AV67" s="36"/>
      <c r="AW67" s="36"/>
      <c r="AX67" s="36"/>
      <c r="AY67" s="16"/>
      <c r="AZ67" s="16"/>
      <c r="BA67" s="16"/>
      <c r="BB67" s="16"/>
      <c r="BC67" s="16"/>
      <c r="BD67" s="16"/>
      <c r="BE67" s="16"/>
      <c r="BF67" s="16"/>
      <c r="BG67" s="37"/>
      <c r="BH67" s="38"/>
    </row>
    <row r="68" spans="3:60" ht="12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5"/>
      <c r="AJ68" s="35"/>
      <c r="AK68" s="35"/>
      <c r="AL68" s="35"/>
      <c r="AM68" s="35"/>
      <c r="AN68" s="35"/>
      <c r="AO68" s="35"/>
      <c r="AP68" s="35"/>
      <c r="AQ68" s="36"/>
      <c r="AR68" s="36"/>
      <c r="AS68" s="36"/>
      <c r="AT68" s="36"/>
      <c r="AU68" s="36"/>
      <c r="AV68" s="36"/>
      <c r="AW68" s="36"/>
      <c r="AX68" s="36"/>
      <c r="AY68" s="16"/>
      <c r="AZ68" s="16"/>
      <c r="BA68" s="16"/>
      <c r="BB68" s="16"/>
      <c r="BC68" s="16"/>
      <c r="BD68" s="16"/>
      <c r="BE68" s="16"/>
      <c r="BF68" s="16"/>
      <c r="BG68" s="37"/>
      <c r="BH68" s="38"/>
    </row>
    <row r="69" spans="3:60" ht="12" customHeight="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5"/>
      <c r="AJ69" s="35"/>
      <c r="AK69" s="35"/>
      <c r="AL69" s="35"/>
      <c r="AM69" s="35"/>
      <c r="AN69" s="35"/>
      <c r="AO69" s="35"/>
      <c r="AP69" s="35"/>
      <c r="AQ69" s="36"/>
      <c r="AR69" s="36"/>
      <c r="AS69" s="36"/>
      <c r="AT69" s="36"/>
      <c r="AU69" s="36"/>
      <c r="AV69" s="36"/>
      <c r="AW69" s="36"/>
      <c r="AX69" s="36"/>
      <c r="AY69" s="16"/>
      <c r="AZ69" s="16"/>
      <c r="BA69" s="16"/>
      <c r="BB69" s="16"/>
      <c r="BC69" s="16"/>
      <c r="BD69" s="16"/>
      <c r="BE69" s="16"/>
      <c r="BF69" s="16"/>
      <c r="BG69" s="37"/>
      <c r="BH69" s="38"/>
    </row>
    <row r="70" spans="3:60" ht="12" customHeight="1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5"/>
      <c r="AJ70" s="35"/>
      <c r="AK70" s="35"/>
      <c r="AL70" s="35"/>
      <c r="AM70" s="35"/>
      <c r="AN70" s="35"/>
      <c r="AO70" s="35"/>
      <c r="AP70" s="35"/>
      <c r="AQ70" s="36"/>
      <c r="AR70" s="36"/>
      <c r="AS70" s="36"/>
      <c r="AT70" s="36"/>
      <c r="AU70" s="36"/>
      <c r="AV70" s="36"/>
      <c r="AW70" s="36"/>
      <c r="AX70" s="36"/>
      <c r="AY70" s="16"/>
      <c r="AZ70" s="16"/>
      <c r="BA70" s="16"/>
      <c r="BB70" s="16"/>
      <c r="BC70" s="16"/>
      <c r="BD70" s="16"/>
      <c r="BE70" s="16"/>
      <c r="BF70" s="16"/>
      <c r="BG70" s="37"/>
      <c r="BH70" s="38"/>
    </row>
    <row r="71" spans="3:60" ht="12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5"/>
      <c r="AJ71" s="35"/>
      <c r="AK71" s="35"/>
      <c r="AL71" s="35"/>
      <c r="AM71" s="35"/>
      <c r="AN71" s="35"/>
      <c r="AO71" s="35"/>
      <c r="AP71" s="35"/>
      <c r="AQ71" s="36"/>
      <c r="AR71" s="36"/>
      <c r="AS71" s="36"/>
      <c r="AT71" s="36"/>
      <c r="AU71" s="36"/>
      <c r="AV71" s="36"/>
      <c r="AW71" s="36"/>
      <c r="AX71" s="36"/>
      <c r="AY71" s="16"/>
      <c r="AZ71" s="16"/>
      <c r="BA71" s="16"/>
      <c r="BB71" s="16"/>
      <c r="BC71" s="16"/>
      <c r="BD71" s="16"/>
      <c r="BE71" s="16"/>
      <c r="BF71" s="16"/>
      <c r="BG71" s="37"/>
      <c r="BH71" s="38"/>
    </row>
    <row r="72" spans="3:60" ht="12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5"/>
      <c r="AJ72" s="35"/>
      <c r="AK72" s="35"/>
      <c r="AL72" s="35"/>
      <c r="AM72" s="35"/>
      <c r="AN72" s="35"/>
      <c r="AO72" s="35"/>
      <c r="AP72" s="35"/>
      <c r="AQ72" s="36"/>
      <c r="AR72" s="36"/>
      <c r="AS72" s="36"/>
      <c r="AT72" s="36"/>
      <c r="AU72" s="36"/>
      <c r="AV72" s="36"/>
      <c r="AW72" s="36"/>
      <c r="AX72" s="36"/>
      <c r="AY72" s="16"/>
      <c r="AZ72" s="16"/>
      <c r="BA72" s="16"/>
      <c r="BB72" s="16"/>
      <c r="BC72" s="16"/>
      <c r="BD72" s="16"/>
      <c r="BE72" s="16"/>
      <c r="BF72" s="16"/>
      <c r="BG72" s="37"/>
      <c r="BH72" s="38"/>
    </row>
    <row r="73" spans="3:60" ht="12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5"/>
      <c r="AJ73" s="35"/>
      <c r="AK73" s="35"/>
      <c r="AL73" s="35"/>
      <c r="AM73" s="35"/>
      <c r="AN73" s="35"/>
      <c r="AO73" s="35"/>
      <c r="AP73" s="35"/>
      <c r="AQ73" s="36"/>
      <c r="AR73" s="36"/>
      <c r="AS73" s="36"/>
      <c r="AT73" s="36"/>
      <c r="AU73" s="36"/>
      <c r="AV73" s="36"/>
      <c r="AW73" s="36"/>
      <c r="AX73" s="36"/>
      <c r="AY73" s="16"/>
      <c r="AZ73" s="16"/>
      <c r="BA73" s="16"/>
      <c r="BB73" s="16"/>
      <c r="BC73" s="16"/>
      <c r="BD73" s="16"/>
      <c r="BE73" s="16"/>
      <c r="BF73" s="16"/>
      <c r="BG73" s="37"/>
      <c r="BH73" s="38"/>
    </row>
    <row r="74" spans="3:60" ht="12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5"/>
      <c r="AJ74" s="35"/>
      <c r="AK74" s="35"/>
      <c r="AL74" s="35"/>
      <c r="AM74" s="35"/>
      <c r="AN74" s="35"/>
      <c r="AO74" s="35"/>
      <c r="AP74" s="35"/>
      <c r="AQ74" s="36"/>
      <c r="AR74" s="36"/>
      <c r="AS74" s="36"/>
      <c r="AT74" s="36"/>
      <c r="AU74" s="36"/>
      <c r="AV74" s="36"/>
      <c r="AW74" s="36"/>
      <c r="AX74" s="36"/>
      <c r="AY74" s="16"/>
      <c r="AZ74" s="16"/>
      <c r="BA74" s="16"/>
      <c r="BB74" s="16"/>
      <c r="BC74" s="16"/>
      <c r="BD74" s="16"/>
      <c r="BE74" s="16"/>
      <c r="BF74" s="16"/>
      <c r="BG74" s="37"/>
      <c r="BH74" s="38"/>
    </row>
    <row r="75" spans="3:60" ht="12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5"/>
      <c r="AJ75" s="35"/>
      <c r="AK75" s="35"/>
      <c r="AL75" s="35"/>
      <c r="AM75" s="35"/>
      <c r="AN75" s="35"/>
      <c r="AO75" s="35"/>
      <c r="AP75" s="35"/>
      <c r="AQ75" s="36"/>
      <c r="AR75" s="36"/>
      <c r="AS75" s="36"/>
      <c r="AT75" s="36"/>
      <c r="AU75" s="36"/>
      <c r="AV75" s="36"/>
      <c r="AW75" s="36"/>
      <c r="AX75" s="36"/>
      <c r="AY75" s="16"/>
      <c r="AZ75" s="16"/>
      <c r="BA75" s="16"/>
      <c r="BB75" s="16"/>
      <c r="BC75" s="16"/>
      <c r="BD75" s="16"/>
      <c r="BE75" s="16"/>
      <c r="BF75" s="16"/>
      <c r="BG75" s="37"/>
      <c r="BH75" s="38"/>
    </row>
    <row r="76" spans="3:60" ht="12" customHeight="1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5"/>
      <c r="AJ76" s="35"/>
      <c r="AK76" s="35"/>
      <c r="AL76" s="35"/>
      <c r="AM76" s="35"/>
      <c r="AN76" s="35"/>
      <c r="AO76" s="35"/>
      <c r="AP76" s="35"/>
      <c r="AQ76" s="36"/>
      <c r="AR76" s="36"/>
      <c r="AS76" s="36"/>
      <c r="AT76" s="36"/>
      <c r="AU76" s="36"/>
      <c r="AV76" s="36"/>
      <c r="AW76" s="36"/>
      <c r="AX76" s="36"/>
      <c r="AY76" s="16"/>
      <c r="AZ76" s="16"/>
      <c r="BA76" s="16"/>
      <c r="BB76" s="16"/>
      <c r="BC76" s="16"/>
      <c r="BD76" s="16"/>
      <c r="BE76" s="16"/>
      <c r="BF76" s="16"/>
      <c r="BG76" s="37"/>
      <c r="BH76" s="38"/>
    </row>
    <row r="77" spans="3:60" ht="12" customHeight="1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5"/>
      <c r="AJ77" s="35"/>
      <c r="AK77" s="35"/>
      <c r="AL77" s="35"/>
      <c r="AM77" s="35"/>
      <c r="AN77" s="35"/>
      <c r="AO77" s="35"/>
      <c r="AP77" s="35"/>
      <c r="AQ77" s="36"/>
      <c r="AR77" s="36"/>
      <c r="AS77" s="36"/>
      <c r="AT77" s="36"/>
      <c r="AU77" s="36"/>
      <c r="AV77" s="36"/>
      <c r="AW77" s="36"/>
      <c r="AX77" s="36"/>
      <c r="AY77" s="16"/>
      <c r="AZ77" s="16"/>
      <c r="BA77" s="16"/>
      <c r="BB77" s="16"/>
      <c r="BC77" s="16"/>
      <c r="BD77" s="16"/>
      <c r="BE77" s="16"/>
      <c r="BF77" s="16"/>
      <c r="BG77" s="37"/>
      <c r="BH77" s="38"/>
    </row>
    <row r="78" spans="3:60" ht="12" customHeight="1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5"/>
      <c r="AJ78" s="35"/>
      <c r="AK78" s="35"/>
      <c r="AL78" s="35"/>
      <c r="AM78" s="35"/>
      <c r="AN78" s="35"/>
      <c r="AO78" s="35"/>
      <c r="AP78" s="35"/>
      <c r="AQ78" s="36"/>
      <c r="AR78" s="36"/>
      <c r="AS78" s="36"/>
      <c r="AT78" s="36"/>
      <c r="AU78" s="36"/>
      <c r="AV78" s="36"/>
      <c r="AW78" s="36"/>
      <c r="AX78" s="36"/>
      <c r="AY78" s="16"/>
      <c r="AZ78" s="16"/>
      <c r="BA78" s="16"/>
      <c r="BB78" s="16"/>
      <c r="BC78" s="16"/>
      <c r="BD78" s="16"/>
      <c r="BE78" s="16"/>
      <c r="BF78" s="16"/>
      <c r="BG78" s="37"/>
      <c r="BH78" s="38"/>
    </row>
    <row r="79" spans="3:60" ht="12" customHeight="1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5"/>
      <c r="AJ79" s="35"/>
      <c r="AK79" s="35"/>
      <c r="AL79" s="35"/>
      <c r="AM79" s="35"/>
      <c r="AN79" s="35"/>
      <c r="AO79" s="35"/>
      <c r="AP79" s="35"/>
      <c r="AQ79" s="36"/>
      <c r="AR79" s="36"/>
      <c r="AS79" s="36"/>
      <c r="AT79" s="36"/>
      <c r="AU79" s="36"/>
      <c r="AV79" s="36"/>
      <c r="AW79" s="36"/>
      <c r="AX79" s="36"/>
      <c r="AY79" s="16"/>
      <c r="AZ79" s="16"/>
      <c r="BA79" s="16"/>
      <c r="BB79" s="16"/>
      <c r="BC79" s="16"/>
      <c r="BD79" s="16"/>
      <c r="BE79" s="16"/>
      <c r="BF79" s="16"/>
      <c r="BG79" s="37"/>
      <c r="BH79" s="38"/>
    </row>
    <row r="80" spans="3:60" ht="12" customHeight="1" hidden="1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5"/>
      <c r="AJ80" s="35"/>
      <c r="AK80" s="35"/>
      <c r="AL80" s="35"/>
      <c r="AM80" s="35"/>
      <c r="AN80" s="35"/>
      <c r="AO80" s="35"/>
      <c r="AP80" s="35"/>
      <c r="AQ80" s="36"/>
      <c r="AR80" s="36"/>
      <c r="AS80" s="36"/>
      <c r="AT80" s="36"/>
      <c r="AU80" s="36"/>
      <c r="AV80" s="36"/>
      <c r="AW80" s="36"/>
      <c r="AX80" s="36"/>
      <c r="AY80" s="16"/>
      <c r="AZ80" s="16"/>
      <c r="BA80" s="16"/>
      <c r="BB80" s="16"/>
      <c r="BC80" s="16"/>
      <c r="BD80" s="16"/>
      <c r="BE80" s="16"/>
      <c r="BF80" s="16"/>
      <c r="BG80" s="37"/>
      <c r="BH80" s="38"/>
    </row>
    <row r="81" spans="3:60" ht="12" customHeight="1" hidden="1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5"/>
      <c r="AJ81" s="35"/>
      <c r="AK81" s="35"/>
      <c r="AL81" s="35"/>
      <c r="AM81" s="35"/>
      <c r="AN81" s="35"/>
      <c r="AO81" s="35"/>
      <c r="AP81" s="35"/>
      <c r="AQ81" s="36"/>
      <c r="AR81" s="36"/>
      <c r="AS81" s="36"/>
      <c r="AT81" s="36"/>
      <c r="AU81" s="36"/>
      <c r="AV81" s="36"/>
      <c r="AW81" s="36"/>
      <c r="AX81" s="36"/>
      <c r="AY81" s="16"/>
      <c r="AZ81" s="16"/>
      <c r="BA81" s="16"/>
      <c r="BB81" s="16"/>
      <c r="BC81" s="16"/>
      <c r="BD81" s="16"/>
      <c r="BE81" s="16"/>
      <c r="BF81" s="16"/>
      <c r="BG81" s="37"/>
      <c r="BH81" s="38"/>
    </row>
    <row r="82" spans="3:60" ht="12" customHeight="1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5"/>
      <c r="AJ82" s="35"/>
      <c r="AK82" s="35"/>
      <c r="AL82" s="35"/>
      <c r="AM82" s="35"/>
      <c r="AN82" s="35"/>
      <c r="AO82" s="35"/>
      <c r="AP82" s="35"/>
      <c r="AQ82" s="36"/>
      <c r="AR82" s="36"/>
      <c r="AS82" s="36"/>
      <c r="AT82" s="36"/>
      <c r="AU82" s="36"/>
      <c r="AV82" s="36"/>
      <c r="AW82" s="36"/>
      <c r="AX82" s="36"/>
      <c r="AY82" s="16"/>
      <c r="AZ82" s="16"/>
      <c r="BA82" s="16"/>
      <c r="BB82" s="16"/>
      <c r="BC82" s="16"/>
      <c r="BD82" s="16"/>
      <c r="BE82" s="16"/>
      <c r="BF82" s="16"/>
      <c r="BG82" s="37"/>
      <c r="BH82" s="38"/>
    </row>
    <row r="83" spans="3:60" ht="12" customHeight="1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5"/>
      <c r="AJ83" s="35"/>
      <c r="AK83" s="35"/>
      <c r="AL83" s="35"/>
      <c r="AM83" s="35"/>
      <c r="AN83" s="35"/>
      <c r="AO83" s="35"/>
      <c r="AP83" s="35"/>
      <c r="AQ83" s="36"/>
      <c r="AR83" s="36"/>
      <c r="AS83" s="36"/>
      <c r="AT83" s="36"/>
      <c r="AU83" s="36"/>
      <c r="AV83" s="36"/>
      <c r="AW83" s="36"/>
      <c r="AX83" s="36"/>
      <c r="AY83" s="16"/>
      <c r="AZ83" s="16"/>
      <c r="BA83" s="16"/>
      <c r="BB83" s="16"/>
      <c r="BC83" s="16"/>
      <c r="BD83" s="16"/>
      <c r="BE83" s="16"/>
      <c r="BF83" s="16"/>
      <c r="BG83" s="37"/>
      <c r="BH83" s="38"/>
    </row>
    <row r="84" spans="3:60" ht="12" customHeight="1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5"/>
      <c r="AJ84" s="35"/>
      <c r="AK84" s="35"/>
      <c r="AL84" s="35"/>
      <c r="AM84" s="35"/>
      <c r="AN84" s="35"/>
      <c r="AO84" s="35"/>
      <c r="AP84" s="35"/>
      <c r="AQ84" s="36"/>
      <c r="AR84" s="36"/>
      <c r="AS84" s="36"/>
      <c r="AT84" s="36"/>
      <c r="AU84" s="36"/>
      <c r="AV84" s="36"/>
      <c r="AW84" s="36"/>
      <c r="AX84" s="36"/>
      <c r="AY84" s="16"/>
      <c r="AZ84" s="16"/>
      <c r="BA84" s="16"/>
      <c r="BB84" s="16"/>
      <c r="BC84" s="16"/>
      <c r="BD84" s="16"/>
      <c r="BE84" s="16"/>
      <c r="BF84" s="16"/>
      <c r="BG84" s="37"/>
      <c r="BH84" s="38"/>
    </row>
    <row r="85" spans="3:60" ht="12" customHeight="1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5"/>
      <c r="AJ85" s="35"/>
      <c r="AK85" s="35"/>
      <c r="AL85" s="35"/>
      <c r="AM85" s="35"/>
      <c r="AN85" s="35"/>
      <c r="AO85" s="35"/>
      <c r="AP85" s="35"/>
      <c r="AQ85" s="36"/>
      <c r="AR85" s="36"/>
      <c r="AS85" s="36"/>
      <c r="AT85" s="36"/>
      <c r="AU85" s="36"/>
      <c r="AV85" s="36"/>
      <c r="AW85" s="36"/>
      <c r="AX85" s="36"/>
      <c r="AY85" s="16"/>
      <c r="AZ85" s="16"/>
      <c r="BA85" s="16"/>
      <c r="BB85" s="16"/>
      <c r="BC85" s="16"/>
      <c r="BD85" s="16"/>
      <c r="BE85" s="16"/>
      <c r="BF85" s="16"/>
      <c r="BG85" s="37"/>
      <c r="BH85" s="38"/>
    </row>
    <row r="86" spans="3:60" ht="12" customHeight="1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5"/>
      <c r="AJ86" s="35"/>
      <c r="AK86" s="35"/>
      <c r="AL86" s="35"/>
      <c r="AM86" s="35"/>
      <c r="AN86" s="35"/>
      <c r="AO86" s="35"/>
      <c r="AP86" s="35"/>
      <c r="AQ86" s="36"/>
      <c r="AR86" s="36"/>
      <c r="AS86" s="36"/>
      <c r="AT86" s="36"/>
      <c r="AU86" s="36"/>
      <c r="AV86" s="36"/>
      <c r="AW86" s="36"/>
      <c r="AX86" s="36"/>
      <c r="AY86" s="16"/>
      <c r="AZ86" s="16"/>
      <c r="BA86" s="16"/>
      <c r="BB86" s="16"/>
      <c r="BC86" s="16"/>
      <c r="BD86" s="16"/>
      <c r="BE86" s="16"/>
      <c r="BF86" s="16"/>
      <c r="BG86" s="37"/>
      <c r="BH86" s="38"/>
    </row>
    <row r="87" spans="3:60" ht="12" customHeight="1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5"/>
      <c r="AJ87" s="35"/>
      <c r="AK87" s="35"/>
      <c r="AL87" s="35"/>
      <c r="AM87" s="35"/>
      <c r="AN87" s="35"/>
      <c r="AO87" s="35"/>
      <c r="AP87" s="35"/>
      <c r="AQ87" s="36"/>
      <c r="AR87" s="36"/>
      <c r="AS87" s="36"/>
      <c r="AT87" s="36"/>
      <c r="AU87" s="36"/>
      <c r="AV87" s="36"/>
      <c r="AW87" s="36"/>
      <c r="AX87" s="36"/>
      <c r="AY87" s="16"/>
      <c r="AZ87" s="16"/>
      <c r="BA87" s="16"/>
      <c r="BB87" s="16"/>
      <c r="BC87" s="16"/>
      <c r="BD87" s="16"/>
      <c r="BE87" s="16"/>
      <c r="BF87" s="16"/>
      <c r="BG87" s="37"/>
      <c r="BH87" s="38"/>
    </row>
    <row r="88" spans="3:60" ht="12" customHeight="1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5"/>
      <c r="AJ88" s="35"/>
      <c r="AK88" s="35"/>
      <c r="AL88" s="35"/>
      <c r="AM88" s="35"/>
      <c r="AN88" s="35"/>
      <c r="AO88" s="35"/>
      <c r="AP88" s="35"/>
      <c r="AQ88" s="36"/>
      <c r="AR88" s="36"/>
      <c r="AS88" s="36"/>
      <c r="AT88" s="36"/>
      <c r="AU88" s="36"/>
      <c r="AV88" s="36"/>
      <c r="AW88" s="36"/>
      <c r="AX88" s="36"/>
      <c r="AY88" s="16"/>
      <c r="AZ88" s="16"/>
      <c r="BA88" s="16"/>
      <c r="BB88" s="16"/>
      <c r="BC88" s="16"/>
      <c r="BD88" s="16"/>
      <c r="BE88" s="16"/>
      <c r="BF88" s="16"/>
      <c r="BG88" s="37"/>
      <c r="BH88" s="38"/>
    </row>
    <row r="89" spans="3:60" ht="12" customHeight="1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5"/>
      <c r="AJ89" s="35"/>
      <c r="AK89" s="35"/>
      <c r="AL89" s="35"/>
      <c r="AM89" s="35"/>
      <c r="AN89" s="35"/>
      <c r="AO89" s="35"/>
      <c r="AP89" s="35"/>
      <c r="AQ89" s="36"/>
      <c r="AR89" s="36"/>
      <c r="AS89" s="36"/>
      <c r="AT89" s="36"/>
      <c r="AU89" s="36"/>
      <c r="AV89" s="36"/>
      <c r="AW89" s="36"/>
      <c r="AX89" s="36"/>
      <c r="AY89" s="16"/>
      <c r="AZ89" s="16"/>
      <c r="BA89" s="16"/>
      <c r="BB89" s="16"/>
      <c r="BC89" s="16"/>
      <c r="BD89" s="16"/>
      <c r="BE89" s="16"/>
      <c r="BF89" s="16"/>
      <c r="BG89" s="37"/>
      <c r="BH89" s="38"/>
    </row>
    <row r="90" spans="3:60" ht="12" customHeight="1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5"/>
      <c r="AJ90" s="35"/>
      <c r="AK90" s="35"/>
      <c r="AL90" s="35"/>
      <c r="AM90" s="35"/>
      <c r="AN90" s="35"/>
      <c r="AO90" s="35"/>
      <c r="AP90" s="35"/>
      <c r="AQ90" s="36"/>
      <c r="AR90" s="36"/>
      <c r="AS90" s="36"/>
      <c r="AT90" s="36"/>
      <c r="AU90" s="36"/>
      <c r="AV90" s="36"/>
      <c r="AW90" s="36"/>
      <c r="AX90" s="36"/>
      <c r="AY90" s="16"/>
      <c r="AZ90" s="16"/>
      <c r="BA90" s="16"/>
      <c r="BB90" s="16"/>
      <c r="BC90" s="16"/>
      <c r="BD90" s="16"/>
      <c r="BE90" s="16"/>
      <c r="BF90" s="16"/>
      <c r="BG90" s="37"/>
      <c r="BH90" s="38"/>
    </row>
    <row r="91" spans="3:60" ht="12" customHeight="1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5"/>
      <c r="AJ91" s="35"/>
      <c r="AK91" s="35"/>
      <c r="AL91" s="35"/>
      <c r="AM91" s="35"/>
      <c r="AN91" s="35"/>
      <c r="AO91" s="35"/>
      <c r="AP91" s="35"/>
      <c r="AQ91" s="36"/>
      <c r="AR91" s="36"/>
      <c r="AS91" s="36"/>
      <c r="AT91" s="36"/>
      <c r="AU91" s="36"/>
      <c r="AV91" s="36"/>
      <c r="AW91" s="36"/>
      <c r="AX91" s="36"/>
      <c r="AY91" s="16"/>
      <c r="AZ91" s="16"/>
      <c r="BA91" s="16"/>
      <c r="BB91" s="16"/>
      <c r="BC91" s="16"/>
      <c r="BD91" s="16"/>
      <c r="BE91" s="16"/>
      <c r="BF91" s="16"/>
      <c r="BG91" s="37"/>
      <c r="BH91" s="38"/>
    </row>
    <row r="92" ht="12" customHeight="1" hidden="1" thickBot="1"/>
  </sheetData>
  <sheetProtection sort="0" autoFilter="0"/>
  <autoFilter ref="B5:B34"/>
  <mergeCells count="30">
    <mergeCell ref="A33:B33"/>
    <mergeCell ref="A32:B32"/>
    <mergeCell ref="Q37:V37"/>
    <mergeCell ref="BE37:BH37"/>
    <mergeCell ref="A36:B37"/>
    <mergeCell ref="AU4:AX4"/>
    <mergeCell ref="C4:F4"/>
    <mergeCell ref="K4:N4"/>
    <mergeCell ref="O4:R4"/>
    <mergeCell ref="G4:J4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U2:BH2"/>
    <mergeCell ref="C3:T3"/>
    <mergeCell ref="U3:BH3"/>
    <mergeCell ref="J36:P37"/>
    <mergeCell ref="W36:AF37"/>
    <mergeCell ref="BH4:BH5"/>
    <mergeCell ref="BC4:BF4"/>
    <mergeCell ref="AI4:AL4"/>
    <mergeCell ref="W4:Z4"/>
    <mergeCell ref="AY36:BD37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tabSelected="1" zoomScalePageLayoutView="0" workbookViewId="0" topLeftCell="A10">
      <selection activeCell="H14" sqref="H14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255" t="s">
        <v>111</v>
      </c>
      <c r="B1" s="255"/>
      <c r="C1" s="255"/>
      <c r="D1" s="255"/>
      <c r="E1" s="255"/>
      <c r="F1" s="255"/>
      <c r="G1" s="255"/>
      <c r="H1" s="255"/>
    </row>
    <row r="2" spans="1:57" ht="21" customHeight="1" outlineLevel="1">
      <c r="A2" s="278" t="str">
        <f>HYPERLINK('[4]реквизиты'!$K$7)</f>
        <v>ПРОТОКОЛ КОМАНДНОГО ПЕРВЕНСТВА</v>
      </c>
      <c r="B2" s="278"/>
      <c r="C2" s="278"/>
      <c r="D2" s="278"/>
      <c r="E2" s="278"/>
      <c r="F2" s="278"/>
      <c r="G2" s="278"/>
      <c r="H2" s="278"/>
      <c r="I2" s="127"/>
      <c r="J2" s="127"/>
      <c r="K2" s="127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3"/>
      <c r="AA2" s="113"/>
      <c r="AB2" s="113"/>
      <c r="AC2" s="113"/>
      <c r="AD2" s="113"/>
      <c r="AE2" s="113"/>
      <c r="AF2" s="113"/>
      <c r="AG2" s="113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</row>
    <row r="3" spans="1:57" ht="16.5" outlineLevel="1" thickBot="1">
      <c r="A3" s="285" t="str">
        <f>HYPERLINK('[4]реквизиты'!$K$10)</f>
        <v>среди округов</v>
      </c>
      <c r="B3" s="285"/>
      <c r="C3" s="285"/>
      <c r="D3" s="285"/>
      <c r="E3" s="285"/>
      <c r="F3" s="285"/>
      <c r="G3" s="285"/>
      <c r="H3" s="285"/>
      <c r="I3" s="112"/>
      <c r="J3" s="112"/>
      <c r="K3" s="112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4"/>
      <c r="AA3" s="114"/>
      <c r="AB3" s="114"/>
      <c r="AC3" s="114"/>
      <c r="AD3" s="114"/>
      <c r="AE3" s="114"/>
      <c r="AF3" s="114"/>
      <c r="AG3" s="114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>
        <f>SUM(AV4,AW4,AX4)</f>
        <v>0</v>
      </c>
      <c r="AW3" s="281"/>
      <c r="AX3" s="281"/>
      <c r="AY3" s="281"/>
      <c r="AZ3" s="281"/>
      <c r="BA3" s="281"/>
      <c r="BB3" s="281"/>
      <c r="BC3" s="281"/>
      <c r="BD3" s="281"/>
      <c r="BE3" s="281"/>
    </row>
    <row r="4" spans="2:57" ht="25.5" customHeight="1" outlineLevel="1" thickBot="1">
      <c r="B4" s="126"/>
      <c r="C4" s="126"/>
      <c r="D4" s="286" t="str">
        <f>HYPERLINK('[2]реквизиты'!$A$2)</f>
        <v>Чемпионат России по САМБО среди женщин</v>
      </c>
      <c r="E4" s="287"/>
      <c r="F4" s="288"/>
      <c r="G4" s="131"/>
      <c r="H4" s="131"/>
      <c r="I4" s="131"/>
      <c r="J4" s="131"/>
      <c r="K4" s="131"/>
      <c r="L4" s="131"/>
      <c r="M4" s="131"/>
      <c r="N4" s="111"/>
      <c r="O4" s="111"/>
      <c r="P4" s="111"/>
      <c r="Q4" s="111"/>
      <c r="R4" s="111" t="s">
        <v>9</v>
      </c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</row>
    <row r="5" spans="1:57" ht="15.75" customHeight="1">
      <c r="A5" s="282" t="str">
        <f>HYPERLINK('[2]реквизиты'!$A$3)</f>
        <v>6-11  марта  2015г.  г. Санкт-Петербург</v>
      </c>
      <c r="B5" s="283"/>
      <c r="C5" s="283"/>
      <c r="D5" s="283"/>
      <c r="E5" s="283"/>
      <c r="F5" s="283"/>
      <c r="G5" s="283"/>
      <c r="H5" s="283"/>
      <c r="I5" s="128"/>
      <c r="J5" s="128"/>
      <c r="K5" s="128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</row>
    <row r="6" spans="1:7" ht="6" customHeight="1" thickBot="1">
      <c r="A6" s="20"/>
      <c r="G6" s="18"/>
    </row>
    <row r="7" spans="4:40" s="21" customFormat="1" ht="20.25" customHeight="1">
      <c r="D7" s="291" t="s">
        <v>62</v>
      </c>
      <c r="E7" s="289" t="s">
        <v>72</v>
      </c>
      <c r="F7" s="279" t="s">
        <v>109</v>
      </c>
      <c r="AL7" s="56"/>
      <c r="AM7" s="57"/>
      <c r="AN7" s="58"/>
    </row>
    <row r="8" spans="4:40" s="21" customFormat="1" ht="12" customHeight="1" thickBot="1">
      <c r="D8" s="292"/>
      <c r="E8" s="290"/>
      <c r="F8" s="280"/>
      <c r="AL8" s="56"/>
      <c r="AM8" s="57"/>
      <c r="AN8" s="58"/>
    </row>
    <row r="9" spans="4:40" s="21" customFormat="1" ht="30" customHeight="1">
      <c r="D9" s="234">
        <v>1</v>
      </c>
      <c r="E9" s="123" t="s">
        <v>69</v>
      </c>
      <c r="F9" s="130">
        <v>53</v>
      </c>
      <c r="J9" s="129"/>
      <c r="N9" s="129"/>
      <c r="O9" s="58"/>
      <c r="AL9" s="56"/>
      <c r="AM9" s="57"/>
      <c r="AN9" s="58"/>
    </row>
    <row r="10" spans="4:40" s="21" customFormat="1" ht="30" customHeight="1">
      <c r="D10" s="235">
        <v>2</v>
      </c>
      <c r="E10" s="294" t="s">
        <v>114</v>
      </c>
      <c r="F10" s="295">
        <v>37</v>
      </c>
      <c r="J10" s="129"/>
      <c r="N10" s="129"/>
      <c r="O10" s="58"/>
      <c r="AL10" s="56"/>
      <c r="AM10" s="57"/>
      <c r="AN10" s="58"/>
    </row>
    <row r="11" spans="4:40" s="21" customFormat="1" ht="30" customHeight="1">
      <c r="D11" s="234">
        <v>3</v>
      </c>
      <c r="E11" s="208" t="s">
        <v>64</v>
      </c>
      <c r="F11" s="188">
        <v>31</v>
      </c>
      <c r="J11" s="129"/>
      <c r="N11" s="129"/>
      <c r="O11" s="58"/>
      <c r="AL11" s="56"/>
      <c r="AM11" s="57"/>
      <c r="AN11" s="58"/>
    </row>
    <row r="12" spans="4:40" s="21" customFormat="1" ht="30" customHeight="1">
      <c r="D12" s="124">
        <v>4</v>
      </c>
      <c r="E12" s="208" t="s">
        <v>67</v>
      </c>
      <c r="F12" s="188">
        <v>19</v>
      </c>
      <c r="J12" s="129"/>
      <c r="N12" s="129"/>
      <c r="O12" s="58"/>
      <c r="AL12" s="56"/>
      <c r="AM12" s="57"/>
      <c r="AN12" s="58"/>
    </row>
    <row r="13" spans="4:40" s="21" customFormat="1" ht="30" customHeight="1">
      <c r="D13" s="124">
        <v>5</v>
      </c>
      <c r="E13" s="123" t="s">
        <v>71</v>
      </c>
      <c r="F13" s="130">
        <v>13</v>
      </c>
      <c r="J13" s="129"/>
      <c r="N13" s="129"/>
      <c r="O13" s="58"/>
      <c r="AL13" s="56"/>
      <c r="AM13" s="57"/>
      <c r="AN13" s="58"/>
    </row>
    <row r="14" spans="4:40" s="21" customFormat="1" ht="30" customHeight="1">
      <c r="D14" s="124">
        <v>6</v>
      </c>
      <c r="E14" s="123" t="s">
        <v>113</v>
      </c>
      <c r="F14" s="130">
        <v>10</v>
      </c>
      <c r="J14" s="129"/>
      <c r="N14" s="129"/>
      <c r="O14" s="58"/>
      <c r="AL14" s="56"/>
      <c r="AM14" s="57"/>
      <c r="AN14" s="58"/>
    </row>
    <row r="15" spans="4:40" s="21" customFormat="1" ht="30" customHeight="1">
      <c r="D15" s="124">
        <v>7</v>
      </c>
      <c r="E15" s="123" t="s">
        <v>65</v>
      </c>
      <c r="F15" s="130">
        <v>9</v>
      </c>
      <c r="J15" s="129"/>
      <c r="N15" s="129"/>
      <c r="O15" s="58"/>
      <c r="AL15" s="56"/>
      <c r="AM15" s="57"/>
      <c r="AN15" s="58"/>
    </row>
    <row r="16" spans="4:40" s="21" customFormat="1" ht="30" customHeight="1">
      <c r="D16" s="124">
        <v>8</v>
      </c>
      <c r="E16" s="123" t="s">
        <v>66</v>
      </c>
      <c r="F16" s="130">
        <v>8</v>
      </c>
      <c r="J16" s="129"/>
      <c r="N16" s="129"/>
      <c r="O16" s="58"/>
      <c r="AL16" s="56"/>
      <c r="AM16" s="57"/>
      <c r="AN16" s="58"/>
    </row>
    <row r="17" spans="4:39" s="21" customFormat="1" ht="30" customHeight="1">
      <c r="D17" s="124">
        <v>9</v>
      </c>
      <c r="E17" s="123" t="s">
        <v>115</v>
      </c>
      <c r="F17" s="130">
        <v>1</v>
      </c>
      <c r="J17" s="129"/>
      <c r="N17" s="129"/>
      <c r="O17" s="58"/>
      <c r="AL17" s="55"/>
      <c r="AM17" s="58"/>
    </row>
    <row r="18" spans="4:38" s="21" customFormat="1" ht="30" customHeight="1" thickBot="1">
      <c r="D18" s="125">
        <v>10</v>
      </c>
      <c r="E18" s="232" t="s">
        <v>112</v>
      </c>
      <c r="F18" s="233">
        <v>0</v>
      </c>
      <c r="J18" s="129"/>
      <c r="N18" s="129"/>
      <c r="O18" s="58"/>
      <c r="AL18" s="55"/>
    </row>
    <row r="19" spans="7:38" s="22" customFormat="1" ht="16.5">
      <c r="G19" s="23"/>
      <c r="J19" s="162"/>
      <c r="AL19" s="55"/>
    </row>
    <row r="20" spans="7:10" s="22" customFormat="1" ht="7.5" customHeight="1">
      <c r="G20" s="23"/>
      <c r="J20" s="162"/>
    </row>
    <row r="21" spans="1:10" s="22" customFormat="1" ht="168.75" customHeight="1">
      <c r="A21" s="26"/>
      <c r="B21" s="27"/>
      <c r="C21" s="27"/>
      <c r="D21" s="27"/>
      <c r="E21" s="27"/>
      <c r="J21" s="162"/>
    </row>
    <row r="22" spans="1:8" s="22" customFormat="1" ht="29.25" customHeight="1">
      <c r="A22" s="132"/>
      <c r="B22" s="133"/>
      <c r="C22" s="133"/>
      <c r="D22" s="134"/>
      <c r="E22" s="18"/>
      <c r="F22" s="85"/>
      <c r="G22" s="284"/>
      <c r="H22" s="284"/>
    </row>
    <row r="23" spans="1:8" s="22" customFormat="1" ht="16.5">
      <c r="A23" s="135" t="str">
        <f>HYPERLINK('[5]реквизиты'!$A$6)</f>
        <v>Гл. судья, судья МК</v>
      </c>
      <c r="B23" s="18"/>
      <c r="C23" s="134"/>
      <c r="D23" s="134"/>
      <c r="E23" s="236"/>
      <c r="F23" s="277" t="s">
        <v>140</v>
      </c>
      <c r="G23" s="277"/>
      <c r="H23" s="277"/>
    </row>
    <row r="24" spans="1:38" s="22" customFormat="1" ht="16.5">
      <c r="A24" s="18"/>
      <c r="B24" s="18"/>
      <c r="C24" s="18"/>
      <c r="D24" s="134"/>
      <c r="E24" s="134"/>
      <c r="F24" s="277" t="str">
        <f>'[2]реквизиты'!$G$7</f>
        <v>/ г. Рязань /</v>
      </c>
      <c r="G24" s="277"/>
      <c r="H24" s="277"/>
      <c r="AL24" s="55"/>
    </row>
    <row r="25" spans="1:38" s="22" customFormat="1" ht="16.5">
      <c r="A25" s="18"/>
      <c r="B25" s="134"/>
      <c r="C25" s="134"/>
      <c r="D25" s="134"/>
      <c r="E25" s="134"/>
      <c r="F25" s="230" t="str">
        <f>'[2]реквизиты'!$G$8</f>
        <v>Р.М. Закиров</v>
      </c>
      <c r="G25" s="230"/>
      <c r="H25" s="230"/>
      <c r="AL25" s="55"/>
    </row>
    <row r="26" spans="1:38" s="22" customFormat="1" ht="16.5">
      <c r="A26" s="135" t="str">
        <f>HYPERLINK('[5]реквизиты'!$A$8)</f>
        <v>Гл. секретарь, судья МК</v>
      </c>
      <c r="B26" s="18"/>
      <c r="C26" s="134"/>
      <c r="D26" s="134"/>
      <c r="E26" s="134"/>
      <c r="F26" s="229" t="str">
        <f>'[2]реквизиты'!$G$9</f>
        <v>/  г. Пермь /</v>
      </c>
      <c r="G26" s="229"/>
      <c r="H26" s="229"/>
      <c r="AL26" s="55"/>
    </row>
    <row r="27" spans="1:38" s="22" customFormat="1" ht="16.5">
      <c r="A27" s="18"/>
      <c r="B27" s="134"/>
      <c r="C27" s="134"/>
      <c r="D27" s="134"/>
      <c r="E27" s="134"/>
      <c r="F27" s="230" t="s">
        <v>9</v>
      </c>
      <c r="G27" s="230"/>
      <c r="H27" s="230"/>
      <c r="AL27" s="55"/>
    </row>
    <row r="28" spans="7:38" s="24" customFormat="1" ht="15.75">
      <c r="G28" s="25"/>
      <c r="AL28" s="55"/>
    </row>
    <row r="29" spans="3:38" ht="15.75">
      <c r="C29" s="18"/>
      <c r="D29" s="18"/>
      <c r="E29" s="18"/>
      <c r="F29" s="18"/>
      <c r="AL29" s="55"/>
    </row>
    <row r="30" spans="3:38" ht="15.75">
      <c r="C30" s="18"/>
      <c r="D30" s="18"/>
      <c r="E30" s="18"/>
      <c r="F30" s="18"/>
      <c r="AL30" s="55"/>
    </row>
    <row r="31" spans="3:38" ht="16.5">
      <c r="C31" s="18"/>
      <c r="D31" s="18"/>
      <c r="E31" s="18"/>
      <c r="F31" s="18"/>
      <c r="K31" s="22"/>
      <c r="L31" s="22"/>
      <c r="M31" s="22"/>
      <c r="AL31" s="55"/>
    </row>
    <row r="32" spans="3:38" ht="16.5">
      <c r="C32" s="18"/>
      <c r="D32" s="18"/>
      <c r="E32" s="18"/>
      <c r="F32" s="18"/>
      <c r="K32" s="22"/>
      <c r="L32" s="22"/>
      <c r="M32" s="22"/>
      <c r="AL32" s="55"/>
    </row>
    <row r="33" spans="3:38" ht="16.5">
      <c r="C33" s="18"/>
      <c r="D33" s="18"/>
      <c r="E33" s="18"/>
      <c r="F33" s="18"/>
      <c r="K33" s="22"/>
      <c r="L33" s="22"/>
      <c r="M33" s="22"/>
      <c r="AL33" s="55"/>
    </row>
    <row r="34" spans="3:38" ht="16.5">
      <c r="C34" s="18"/>
      <c r="D34" s="18"/>
      <c r="E34" s="18"/>
      <c r="F34" s="18"/>
      <c r="K34" s="22"/>
      <c r="L34" s="22"/>
      <c r="M34" s="22"/>
      <c r="AL34" s="55"/>
    </row>
    <row r="38" ht="15.75">
      <c r="AL38" s="55"/>
    </row>
    <row r="39" ht="15.75">
      <c r="AL39" s="55"/>
    </row>
    <row r="40" ht="15.75">
      <c r="AL40" s="55"/>
    </row>
    <row r="43" ht="15.75">
      <c r="AL43" s="55"/>
    </row>
    <row r="44" ht="15.75">
      <c r="AL44" s="55"/>
    </row>
    <row r="45" ht="15.75">
      <c r="AL45" s="55"/>
    </row>
    <row r="46" ht="15.75">
      <c r="AL46" s="55"/>
    </row>
    <row r="47" ht="15.75">
      <c r="AL47" s="55"/>
    </row>
    <row r="48" ht="15.75">
      <c r="AL48" s="55"/>
    </row>
    <row r="49" ht="15.75">
      <c r="AL49" s="55"/>
    </row>
    <row r="50" ht="15.75">
      <c r="AL50" s="55"/>
    </row>
    <row r="51" ht="15.75">
      <c r="AL51" s="55"/>
    </row>
    <row r="52" ht="15.75">
      <c r="AL52" s="55"/>
    </row>
    <row r="53" ht="15.75">
      <c r="AL53" s="55"/>
    </row>
    <row r="54" ht="15.75">
      <c r="AL54" s="55"/>
    </row>
    <row r="55" ht="15.75">
      <c r="AL55" s="55"/>
    </row>
    <row r="56" ht="15.75">
      <c r="AL56" s="55"/>
    </row>
    <row r="58" ht="15.75">
      <c r="AL58" s="55"/>
    </row>
    <row r="59" ht="15.75">
      <c r="AL59" s="55"/>
    </row>
    <row r="60" ht="15.75">
      <c r="AL60" s="55"/>
    </row>
    <row r="61" ht="15.75">
      <c r="AL61" s="55"/>
    </row>
    <row r="62" ht="15.75">
      <c r="AL62" s="55"/>
    </row>
    <row r="63" ht="15.75">
      <c r="AL63" s="55"/>
    </row>
    <row r="64" ht="15.75">
      <c r="AL64" s="55"/>
    </row>
    <row r="65" ht="15.75">
      <c r="AL65" s="55"/>
    </row>
  </sheetData>
  <sheetProtection sort="0" autoFilter="0"/>
  <mergeCells count="13">
    <mergeCell ref="D4:F4"/>
    <mergeCell ref="E7:E8"/>
    <mergeCell ref="D7:D8"/>
    <mergeCell ref="A1:H1"/>
    <mergeCell ref="F23:H23"/>
    <mergeCell ref="F24:H24"/>
    <mergeCell ref="A2:H2"/>
    <mergeCell ref="F7:F8"/>
    <mergeCell ref="AH3:BE3"/>
    <mergeCell ref="AH5:BE5"/>
    <mergeCell ref="A5:H5"/>
    <mergeCell ref="G22:H22"/>
    <mergeCell ref="A3:H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C1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48">
        <v>1</v>
      </c>
      <c r="B1" s="137" t="s">
        <v>68</v>
      </c>
      <c r="C1" s="138" t="s">
        <v>89</v>
      </c>
      <c r="D1" s="4"/>
    </row>
    <row r="2" spans="1:4" s="1" customFormat="1" ht="12.75">
      <c r="A2" s="148">
        <v>2</v>
      </c>
      <c r="B2" s="139" t="s">
        <v>68</v>
      </c>
      <c r="C2" s="140" t="s">
        <v>97</v>
      </c>
      <c r="D2" s="3"/>
    </row>
    <row r="3" spans="1:4" s="1" customFormat="1" ht="12.75">
      <c r="A3" s="148">
        <v>3</v>
      </c>
      <c r="B3" s="139" t="s">
        <v>68</v>
      </c>
      <c r="C3" s="140" t="s">
        <v>17</v>
      </c>
      <c r="D3" s="3"/>
    </row>
    <row r="4" spans="1:4" s="1" customFormat="1" ht="12.75">
      <c r="A4" s="148">
        <v>4</v>
      </c>
      <c r="B4" s="139" t="s">
        <v>68</v>
      </c>
      <c r="C4" s="140" t="s">
        <v>99</v>
      </c>
      <c r="D4" s="3"/>
    </row>
    <row r="5" spans="1:4" s="1" customFormat="1" ht="12.75">
      <c r="A5" s="148">
        <v>5</v>
      </c>
      <c r="B5" s="139" t="s">
        <v>68</v>
      </c>
      <c r="C5" s="140" t="s">
        <v>25</v>
      </c>
      <c r="D5" s="3"/>
    </row>
    <row r="6" spans="1:4" s="1" customFormat="1" ht="12.75">
      <c r="A6" s="148">
        <v>6</v>
      </c>
      <c r="B6" s="139" t="s">
        <v>68</v>
      </c>
      <c r="C6" s="140" t="s">
        <v>86</v>
      </c>
      <c r="D6" s="3"/>
    </row>
    <row r="7" spans="1:4" s="1" customFormat="1" ht="12.75">
      <c r="A7" s="148">
        <v>7</v>
      </c>
      <c r="B7" s="139" t="s">
        <v>68</v>
      </c>
      <c r="C7" s="140" t="s">
        <v>105</v>
      </c>
      <c r="D7" s="3"/>
    </row>
    <row r="8" spans="1:4" s="1" customFormat="1" ht="12.75">
      <c r="A8" s="148">
        <v>8</v>
      </c>
      <c r="B8" s="139" t="s">
        <v>68</v>
      </c>
      <c r="C8" s="140" t="s">
        <v>39</v>
      </c>
      <c r="D8" s="3"/>
    </row>
    <row r="9" spans="1:4" s="1" customFormat="1" ht="12.75">
      <c r="A9" s="148">
        <v>9</v>
      </c>
      <c r="B9" s="139" t="s">
        <v>68</v>
      </c>
      <c r="C9" s="140" t="s">
        <v>88</v>
      </c>
      <c r="D9" s="3"/>
    </row>
    <row r="10" spans="1:4" s="1" customFormat="1" ht="13.5" thickBot="1">
      <c r="A10" s="148">
        <v>10</v>
      </c>
      <c r="B10" s="141" t="s">
        <v>68</v>
      </c>
      <c r="C10" s="142" t="s">
        <v>103</v>
      </c>
      <c r="D10" s="3"/>
    </row>
    <row r="11" spans="1:4" s="1" customFormat="1" ht="12.75">
      <c r="A11" s="149">
        <v>1</v>
      </c>
      <c r="B11" s="137" t="s">
        <v>69</v>
      </c>
      <c r="C11" s="144" t="s">
        <v>57</v>
      </c>
      <c r="D11" s="3"/>
    </row>
    <row r="12" spans="1:4" s="1" customFormat="1" ht="12.75">
      <c r="A12" s="149">
        <v>2</v>
      </c>
      <c r="B12" s="139" t="s">
        <v>69</v>
      </c>
      <c r="C12" s="140" t="s">
        <v>20</v>
      </c>
      <c r="D12" s="3"/>
    </row>
    <row r="13" spans="1:4" s="1" customFormat="1" ht="12.75">
      <c r="A13" s="149">
        <v>3</v>
      </c>
      <c r="B13" s="139" t="s">
        <v>69</v>
      </c>
      <c r="C13" s="140" t="s">
        <v>78</v>
      </c>
      <c r="D13" s="3"/>
    </row>
    <row r="14" spans="1:4" s="1" customFormat="1" ht="12.75">
      <c r="A14" s="149">
        <v>4</v>
      </c>
      <c r="B14" s="145" t="s">
        <v>69</v>
      </c>
      <c r="C14" s="140" t="s">
        <v>79</v>
      </c>
      <c r="D14" s="3"/>
    </row>
    <row r="15" spans="1:4" s="1" customFormat="1" ht="12.75">
      <c r="A15" s="149">
        <v>5</v>
      </c>
      <c r="B15" s="139" t="s">
        <v>69</v>
      </c>
      <c r="C15" s="140" t="s">
        <v>28</v>
      </c>
      <c r="D15" s="3"/>
    </row>
    <row r="16" spans="1:4" s="1" customFormat="1" ht="12.75">
      <c r="A16" s="149">
        <v>6</v>
      </c>
      <c r="B16" s="139" t="s">
        <v>69</v>
      </c>
      <c r="C16" s="140" t="s">
        <v>32</v>
      </c>
      <c r="D16" s="3"/>
    </row>
    <row r="17" spans="1:4" s="1" customFormat="1" ht="12.75">
      <c r="A17" s="149">
        <v>7</v>
      </c>
      <c r="B17" s="145" t="s">
        <v>69</v>
      </c>
      <c r="C17" s="140" t="s">
        <v>94</v>
      </c>
      <c r="D17" s="2"/>
    </row>
    <row r="18" spans="1:4" s="1" customFormat="1" ht="12.75">
      <c r="A18" s="149">
        <v>8</v>
      </c>
      <c r="B18" s="139" t="s">
        <v>69</v>
      </c>
      <c r="C18" s="140" t="s">
        <v>55</v>
      </c>
      <c r="D18" s="3"/>
    </row>
    <row r="19" spans="1:4" s="1" customFormat="1" ht="12.75">
      <c r="A19" s="149">
        <v>9</v>
      </c>
      <c r="B19" s="139" t="s">
        <v>69</v>
      </c>
      <c r="C19" s="140" t="s">
        <v>37</v>
      </c>
      <c r="D19" s="3"/>
    </row>
    <row r="20" spans="1:4" s="1" customFormat="1" ht="12.75">
      <c r="A20" s="149">
        <v>10</v>
      </c>
      <c r="B20" s="139" t="s">
        <v>69</v>
      </c>
      <c r="C20" s="140" t="s">
        <v>38</v>
      </c>
      <c r="D20" s="2"/>
    </row>
    <row r="21" spans="1:4" s="1" customFormat="1" ht="12.75">
      <c r="A21" s="149">
        <v>11</v>
      </c>
      <c r="B21" s="139" t="s">
        <v>69</v>
      </c>
      <c r="C21" s="140" t="s">
        <v>43</v>
      </c>
      <c r="D21" s="3"/>
    </row>
    <row r="22" spans="1:4" s="1" customFormat="1" ht="12.75">
      <c r="A22" s="149">
        <v>12</v>
      </c>
      <c r="B22" s="145" t="s">
        <v>69</v>
      </c>
      <c r="C22" s="140" t="s">
        <v>82</v>
      </c>
      <c r="D22" s="3"/>
    </row>
    <row r="23" spans="1:4" s="1" customFormat="1" ht="12.75">
      <c r="A23" s="149">
        <v>13</v>
      </c>
      <c r="B23" s="139" t="s">
        <v>69</v>
      </c>
      <c r="C23" s="140" t="s">
        <v>48</v>
      </c>
      <c r="D23" s="3"/>
    </row>
    <row r="24" spans="1:4" s="1" customFormat="1" ht="13.5" thickBot="1">
      <c r="A24" s="149">
        <v>14</v>
      </c>
      <c r="B24" s="141" t="s">
        <v>69</v>
      </c>
      <c r="C24" s="142" t="s">
        <v>52</v>
      </c>
      <c r="D24" s="3"/>
    </row>
    <row r="25" spans="1:4" s="1" customFormat="1" ht="12.75">
      <c r="A25" s="150">
        <v>1</v>
      </c>
      <c r="B25" s="137" t="s">
        <v>66</v>
      </c>
      <c r="C25" s="138" t="s">
        <v>10</v>
      </c>
      <c r="D25" s="2"/>
    </row>
    <row r="26" spans="1:4" s="1" customFormat="1" ht="12.75">
      <c r="A26" s="150">
        <v>2</v>
      </c>
      <c r="B26" s="139" t="s">
        <v>66</v>
      </c>
      <c r="C26" s="140" t="s">
        <v>14</v>
      </c>
      <c r="D26" s="3"/>
    </row>
    <row r="27" spans="1:4" s="1" customFormat="1" ht="12.75">
      <c r="A27" s="150">
        <v>3</v>
      </c>
      <c r="B27" s="139" t="s">
        <v>66</v>
      </c>
      <c r="C27" s="140" t="s">
        <v>54</v>
      </c>
      <c r="D27" s="3"/>
    </row>
    <row r="28" spans="1:4" s="1" customFormat="1" ht="12.75">
      <c r="A28" s="150">
        <v>4</v>
      </c>
      <c r="B28" s="139" t="s">
        <v>66</v>
      </c>
      <c r="C28" s="140" t="s">
        <v>18</v>
      </c>
      <c r="D28" s="3"/>
    </row>
    <row r="29" spans="1:4" s="1" customFormat="1" ht="12.75">
      <c r="A29" s="150">
        <v>5</v>
      </c>
      <c r="B29" s="139" t="s">
        <v>66</v>
      </c>
      <c r="C29" s="140" t="s">
        <v>60</v>
      </c>
      <c r="D29" s="3"/>
    </row>
    <row r="30" spans="1:4" s="1" customFormat="1" ht="12.75">
      <c r="A30" s="150">
        <v>6</v>
      </c>
      <c r="B30" s="139" t="s">
        <v>66</v>
      </c>
      <c r="C30" s="140" t="s">
        <v>23</v>
      </c>
      <c r="D30" s="3"/>
    </row>
    <row r="31" spans="1:4" s="1" customFormat="1" ht="12.75">
      <c r="A31" s="150">
        <v>7</v>
      </c>
      <c r="B31" s="139" t="s">
        <v>66</v>
      </c>
      <c r="C31" s="140" t="s">
        <v>27</v>
      </c>
      <c r="D31" s="3"/>
    </row>
    <row r="32" spans="1:4" s="1" customFormat="1" ht="12.75">
      <c r="A32" s="150">
        <v>8</v>
      </c>
      <c r="B32" s="139" t="s">
        <v>66</v>
      </c>
      <c r="C32" s="140" t="s">
        <v>100</v>
      </c>
      <c r="D32" s="3"/>
    </row>
    <row r="33" spans="1:4" s="1" customFormat="1" ht="12.75">
      <c r="A33" s="150">
        <v>9</v>
      </c>
      <c r="B33" s="139" t="s">
        <v>66</v>
      </c>
      <c r="C33" s="140" t="s">
        <v>29</v>
      </c>
      <c r="D33" s="3"/>
    </row>
    <row r="34" spans="1:4" s="1" customFormat="1" ht="13.5" thickBot="1">
      <c r="A34" s="150">
        <v>10</v>
      </c>
      <c r="B34" s="141" t="s">
        <v>66</v>
      </c>
      <c r="C34" s="142" t="s">
        <v>34</v>
      </c>
      <c r="D34" s="3"/>
    </row>
    <row r="35" spans="1:4" s="1" customFormat="1" ht="12.75">
      <c r="A35" s="151">
        <v>1</v>
      </c>
      <c r="B35" s="146" t="s">
        <v>67</v>
      </c>
      <c r="C35" s="138" t="s">
        <v>98</v>
      </c>
      <c r="D35" s="3"/>
    </row>
    <row r="36" spans="1:4" s="1" customFormat="1" ht="12.75">
      <c r="A36" s="151">
        <v>2</v>
      </c>
      <c r="B36" s="139" t="s">
        <v>67</v>
      </c>
      <c r="C36" s="147" t="s">
        <v>73</v>
      </c>
      <c r="D36" s="3"/>
    </row>
    <row r="37" spans="1:4" s="1" customFormat="1" ht="12.75">
      <c r="A37" s="151">
        <v>3</v>
      </c>
      <c r="B37" s="139" t="s">
        <v>67</v>
      </c>
      <c r="C37" s="140" t="s">
        <v>83</v>
      </c>
      <c r="D37" s="3"/>
    </row>
    <row r="38" spans="1:4" s="1" customFormat="1" ht="12.75">
      <c r="A38" s="151">
        <v>4</v>
      </c>
      <c r="B38" s="139" t="s">
        <v>67</v>
      </c>
      <c r="C38" s="140" t="s">
        <v>58</v>
      </c>
      <c r="D38" s="3"/>
    </row>
    <row r="39" spans="1:4" s="1" customFormat="1" ht="12.75">
      <c r="A39" s="151">
        <v>5</v>
      </c>
      <c r="B39" s="139" t="s">
        <v>67</v>
      </c>
      <c r="C39" s="140" t="s">
        <v>15</v>
      </c>
      <c r="D39" s="2"/>
    </row>
    <row r="40" spans="1:4" s="1" customFormat="1" ht="12.75">
      <c r="A40" s="151">
        <v>6</v>
      </c>
      <c r="B40" s="139" t="s">
        <v>67</v>
      </c>
      <c r="C40" s="140" t="s">
        <v>19</v>
      </c>
      <c r="D40" s="3"/>
    </row>
    <row r="41" spans="1:4" s="1" customFormat="1" ht="12.75">
      <c r="A41" s="151">
        <v>7</v>
      </c>
      <c r="B41" s="139" t="s">
        <v>67</v>
      </c>
      <c r="C41" s="140" t="s">
        <v>85</v>
      </c>
      <c r="D41" s="3"/>
    </row>
    <row r="42" spans="1:4" s="1" customFormat="1" ht="12.75">
      <c r="A42" s="151">
        <v>8</v>
      </c>
      <c r="B42" s="139" t="s">
        <v>67</v>
      </c>
      <c r="C42" s="140" t="s">
        <v>30</v>
      </c>
      <c r="D42" s="3"/>
    </row>
    <row r="43" spans="1:4" s="1" customFormat="1" ht="12.75">
      <c r="A43" s="151">
        <v>9</v>
      </c>
      <c r="B43" s="139" t="s">
        <v>67</v>
      </c>
      <c r="C43" s="140" t="s">
        <v>31</v>
      </c>
      <c r="D43" s="3"/>
    </row>
    <row r="44" spans="1:4" s="1" customFormat="1" ht="12.75">
      <c r="A44" s="151">
        <v>10</v>
      </c>
      <c r="B44" s="145" t="s">
        <v>67</v>
      </c>
      <c r="C44" s="140" t="s">
        <v>95</v>
      </c>
      <c r="D44" s="3"/>
    </row>
    <row r="45" spans="1:4" s="1" customFormat="1" ht="12.75">
      <c r="A45" s="151">
        <v>11</v>
      </c>
      <c r="B45" s="139" t="s">
        <v>67</v>
      </c>
      <c r="C45" s="140" t="s">
        <v>81</v>
      </c>
      <c r="D45" s="3"/>
    </row>
    <row r="46" spans="1:4" s="1" customFormat="1" ht="12.75">
      <c r="A46" s="151">
        <v>12</v>
      </c>
      <c r="B46" s="139" t="s">
        <v>67</v>
      </c>
      <c r="C46" s="140" t="s">
        <v>101</v>
      </c>
      <c r="D46" s="3"/>
    </row>
    <row r="47" spans="1:4" s="1" customFormat="1" ht="12.75">
      <c r="A47" s="151">
        <v>13</v>
      </c>
      <c r="B47" s="139" t="s">
        <v>67</v>
      </c>
      <c r="C47" s="140" t="s">
        <v>61</v>
      </c>
      <c r="D47" s="3"/>
    </row>
    <row r="48" spans="1:4" s="1" customFormat="1" ht="13.5" thickBot="1">
      <c r="A48" s="151">
        <v>14</v>
      </c>
      <c r="B48" s="141" t="s">
        <v>67</v>
      </c>
      <c r="C48" s="142" t="s">
        <v>51</v>
      </c>
      <c r="D48" s="3"/>
    </row>
    <row r="49" spans="1:4" s="1" customFormat="1" ht="12.75">
      <c r="A49" s="153">
        <v>1</v>
      </c>
      <c r="B49" s="137" t="s">
        <v>71</v>
      </c>
      <c r="C49" s="138" t="s">
        <v>21</v>
      </c>
      <c r="D49" s="3"/>
    </row>
    <row r="50" spans="1:4" s="1" customFormat="1" ht="12.75">
      <c r="A50" s="153">
        <v>2</v>
      </c>
      <c r="B50" s="139" t="s">
        <v>71</v>
      </c>
      <c r="C50" s="140" t="s">
        <v>40</v>
      </c>
      <c r="D50" s="2"/>
    </row>
    <row r="51" spans="1:4" s="1" customFormat="1" ht="12.75">
      <c r="A51" s="153">
        <v>3</v>
      </c>
      <c r="B51" s="139" t="s">
        <v>71</v>
      </c>
      <c r="C51" s="140" t="s">
        <v>47</v>
      </c>
      <c r="D51" s="3"/>
    </row>
    <row r="52" spans="1:4" s="1" customFormat="1" ht="12.75">
      <c r="A52" s="153">
        <v>4</v>
      </c>
      <c r="B52" s="139" t="s">
        <v>71</v>
      </c>
      <c r="C52" s="140" t="s">
        <v>102</v>
      </c>
      <c r="D52" s="3"/>
    </row>
    <row r="53" spans="1:4" s="1" customFormat="1" ht="12.75">
      <c r="A53" s="153">
        <v>5</v>
      </c>
      <c r="B53" s="139" t="s">
        <v>71</v>
      </c>
      <c r="C53" s="140" t="s">
        <v>49</v>
      </c>
      <c r="D53" s="3"/>
    </row>
    <row r="54" spans="1:4" s="1" customFormat="1" ht="13.5" thickBot="1">
      <c r="A54" s="153">
        <v>6</v>
      </c>
      <c r="B54" s="141" t="s">
        <v>71</v>
      </c>
      <c r="C54" s="142" t="s">
        <v>104</v>
      </c>
      <c r="D54" s="3"/>
    </row>
    <row r="55" spans="1:4" s="1" customFormat="1" ht="12.75">
      <c r="A55" s="152">
        <v>1</v>
      </c>
      <c r="B55" s="137" t="s">
        <v>64</v>
      </c>
      <c r="C55" s="138" t="s">
        <v>91</v>
      </c>
      <c r="D55" s="3"/>
    </row>
    <row r="56" spans="1:4" s="1" customFormat="1" ht="12.75">
      <c r="A56" s="152">
        <v>2</v>
      </c>
      <c r="B56" s="139" t="s">
        <v>64</v>
      </c>
      <c r="C56" s="140" t="s">
        <v>11</v>
      </c>
      <c r="D56" s="3"/>
    </row>
    <row r="57" spans="1:4" s="1" customFormat="1" ht="12.75">
      <c r="A57" s="152">
        <v>3</v>
      </c>
      <c r="B57" s="139" t="s">
        <v>64</v>
      </c>
      <c r="C57" s="140" t="s">
        <v>12</v>
      </c>
      <c r="D57" s="2"/>
    </row>
    <row r="58" spans="1:4" s="1" customFormat="1" ht="12.75">
      <c r="A58" s="152">
        <v>4</v>
      </c>
      <c r="B58" s="139" t="s">
        <v>64</v>
      </c>
      <c r="C58" s="140" t="s">
        <v>45</v>
      </c>
      <c r="D58" s="3"/>
    </row>
    <row r="59" spans="1:4" s="1" customFormat="1" ht="12.75">
      <c r="A59" s="152">
        <v>5</v>
      </c>
      <c r="B59" s="145" t="s">
        <v>64</v>
      </c>
      <c r="C59" s="140" t="s">
        <v>92</v>
      </c>
      <c r="D59" s="3"/>
    </row>
    <row r="60" spans="1:4" s="1" customFormat="1" ht="12.75">
      <c r="A60" s="152">
        <v>6</v>
      </c>
      <c r="B60" s="139" t="s">
        <v>64</v>
      </c>
      <c r="C60" s="140" t="s">
        <v>16</v>
      </c>
      <c r="D60" s="3"/>
    </row>
    <row r="61" spans="1:4" s="1" customFormat="1" ht="12.75">
      <c r="A61" s="152">
        <v>7</v>
      </c>
      <c r="B61" s="139" t="s">
        <v>64</v>
      </c>
      <c r="C61" s="140" t="s">
        <v>93</v>
      </c>
      <c r="D61" s="3"/>
    </row>
    <row r="62" spans="1:4" s="1" customFormat="1" ht="12.75">
      <c r="A62" s="152">
        <v>8</v>
      </c>
      <c r="B62" s="139" t="s">
        <v>64</v>
      </c>
      <c r="C62" s="140" t="s">
        <v>22</v>
      </c>
      <c r="D62" s="2"/>
    </row>
    <row r="63" spans="1:4" s="1" customFormat="1" ht="12.75">
      <c r="A63" s="152">
        <v>9</v>
      </c>
      <c r="B63" s="139" t="s">
        <v>64</v>
      </c>
      <c r="C63" s="140" t="s">
        <v>24</v>
      </c>
      <c r="D63" s="3"/>
    </row>
    <row r="64" spans="1:4" s="1" customFormat="1" ht="12.75">
      <c r="A64" s="152">
        <v>10</v>
      </c>
      <c r="B64" s="139" t="s">
        <v>64</v>
      </c>
      <c r="C64" s="140" t="s">
        <v>26</v>
      </c>
      <c r="D64" s="3"/>
    </row>
    <row r="65" spans="1:4" s="1" customFormat="1" ht="12.75">
      <c r="A65" s="152">
        <v>11</v>
      </c>
      <c r="B65" s="139" t="s">
        <v>64</v>
      </c>
      <c r="C65" s="140" t="s">
        <v>33</v>
      </c>
      <c r="D65" s="3"/>
    </row>
    <row r="66" spans="1:4" s="1" customFormat="1" ht="12.75">
      <c r="A66" s="152">
        <v>12</v>
      </c>
      <c r="B66" s="139" t="s">
        <v>64</v>
      </c>
      <c r="C66" s="140" t="s">
        <v>36</v>
      </c>
      <c r="D66" s="3"/>
    </row>
    <row r="67" spans="1:4" s="1" customFormat="1" ht="12.75">
      <c r="A67" s="152">
        <v>13</v>
      </c>
      <c r="B67" s="139" t="s">
        <v>64</v>
      </c>
      <c r="C67" s="140" t="s">
        <v>41</v>
      </c>
      <c r="D67" s="3"/>
    </row>
    <row r="68" spans="1:4" s="1" customFormat="1" ht="12.75">
      <c r="A68" s="152">
        <v>14</v>
      </c>
      <c r="B68" s="139" t="s">
        <v>64</v>
      </c>
      <c r="C68" s="140" t="s">
        <v>42</v>
      </c>
      <c r="D68" s="2"/>
    </row>
    <row r="69" spans="1:4" s="1" customFormat="1" ht="12.75">
      <c r="A69" s="152">
        <v>15</v>
      </c>
      <c r="B69" s="139" t="s">
        <v>64</v>
      </c>
      <c r="C69" s="140" t="s">
        <v>44</v>
      </c>
      <c r="D69" s="3"/>
    </row>
    <row r="70" spans="1:4" s="1" customFormat="1" ht="12.75">
      <c r="A70" s="152">
        <v>16</v>
      </c>
      <c r="B70" s="139" t="s">
        <v>64</v>
      </c>
      <c r="C70" s="140" t="s">
        <v>46</v>
      </c>
      <c r="D70" s="3"/>
    </row>
    <row r="71" spans="1:4" s="1" customFormat="1" ht="13.5" thickBot="1">
      <c r="A71" s="152">
        <v>17</v>
      </c>
      <c r="B71" s="141" t="s">
        <v>64</v>
      </c>
      <c r="C71" s="142" t="s">
        <v>53</v>
      </c>
      <c r="D71" s="3"/>
    </row>
    <row r="72" spans="1:4" s="1" customFormat="1" ht="12.75">
      <c r="A72" s="149">
        <v>1</v>
      </c>
      <c r="B72" s="137" t="s">
        <v>65</v>
      </c>
      <c r="C72" s="144" t="s">
        <v>56</v>
      </c>
      <c r="D72" s="2"/>
    </row>
    <row r="73" spans="1:4" s="1" customFormat="1" ht="12.75">
      <c r="A73" s="149">
        <v>2</v>
      </c>
      <c r="B73" s="139" t="s">
        <v>65</v>
      </c>
      <c r="C73" s="140" t="s">
        <v>90</v>
      </c>
      <c r="D73" s="3"/>
    </row>
    <row r="74" spans="1:4" s="1" customFormat="1" ht="12.75">
      <c r="A74" s="149">
        <v>3</v>
      </c>
      <c r="B74" s="139" t="s">
        <v>65</v>
      </c>
      <c r="C74" s="140" t="s">
        <v>13</v>
      </c>
      <c r="D74" s="3"/>
    </row>
    <row r="75" spans="1:4" s="1" customFormat="1" ht="12.75">
      <c r="A75" s="149">
        <v>4</v>
      </c>
      <c r="B75" s="139" t="s">
        <v>65</v>
      </c>
      <c r="C75" s="140" t="s">
        <v>59</v>
      </c>
      <c r="D75" s="3"/>
    </row>
    <row r="76" spans="1:4" s="1" customFormat="1" ht="12.75">
      <c r="A76" s="149">
        <v>5</v>
      </c>
      <c r="B76" s="139" t="s">
        <v>65</v>
      </c>
      <c r="C76" s="140" t="s">
        <v>74</v>
      </c>
      <c r="D76" s="3"/>
    </row>
    <row r="77" spans="1:4" s="1" customFormat="1" ht="12.75">
      <c r="A77" s="149">
        <v>6</v>
      </c>
      <c r="B77" s="145" t="s">
        <v>65</v>
      </c>
      <c r="C77" s="140" t="s">
        <v>75</v>
      </c>
      <c r="D77" s="3"/>
    </row>
    <row r="78" spans="1:4" s="1" customFormat="1" ht="12.75">
      <c r="A78" s="149">
        <v>7</v>
      </c>
      <c r="B78" s="139" t="s">
        <v>65</v>
      </c>
      <c r="C78" s="140" t="s">
        <v>76</v>
      </c>
      <c r="D78" s="3"/>
    </row>
    <row r="79" spans="1:4" s="1" customFormat="1" ht="12.75">
      <c r="A79" s="149">
        <v>8</v>
      </c>
      <c r="B79" s="145" t="s">
        <v>65</v>
      </c>
      <c r="C79" s="140" t="s">
        <v>77</v>
      </c>
      <c r="D79" s="3"/>
    </row>
    <row r="80" spans="1:4" s="1" customFormat="1" ht="12.75">
      <c r="A80" s="149">
        <v>9</v>
      </c>
      <c r="B80" s="139" t="s">
        <v>65</v>
      </c>
      <c r="C80" s="140" t="s">
        <v>84</v>
      </c>
      <c r="D80" s="3"/>
    </row>
    <row r="81" spans="1:4" s="1" customFormat="1" ht="12.75">
      <c r="A81" s="149">
        <v>10</v>
      </c>
      <c r="B81" s="139" t="s">
        <v>65</v>
      </c>
      <c r="C81" s="140" t="s">
        <v>35</v>
      </c>
      <c r="D81" s="3"/>
    </row>
    <row r="82" spans="1:4" s="1" customFormat="1" ht="12.75">
      <c r="A82" s="149">
        <v>11</v>
      </c>
      <c r="B82" s="145" t="s">
        <v>65</v>
      </c>
      <c r="C82" s="140" t="s">
        <v>80</v>
      </c>
      <c r="D82" s="3"/>
    </row>
    <row r="83" spans="1:4" s="1" customFormat="1" ht="12.75">
      <c r="A83" s="149">
        <v>12</v>
      </c>
      <c r="B83" s="139" t="s">
        <v>65</v>
      </c>
      <c r="C83" s="140" t="s">
        <v>87</v>
      </c>
      <c r="D83" s="3"/>
    </row>
    <row r="84" spans="1:4" s="1" customFormat="1" ht="13.5" thickBot="1">
      <c r="A84" s="149">
        <v>13</v>
      </c>
      <c r="B84" s="141" t="s">
        <v>65</v>
      </c>
      <c r="C84" s="142" t="s">
        <v>50</v>
      </c>
      <c r="D84" s="3"/>
    </row>
    <row r="85" spans="2:3" s="1" customFormat="1" ht="12.75">
      <c r="B85" s="136" t="s">
        <v>4</v>
      </c>
      <c r="C85" s="143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BL89"/>
  <sheetViews>
    <sheetView zoomScale="120" zoomScaleNormal="120" zoomScalePageLayoutView="0" workbookViewId="0" topLeftCell="A1">
      <pane xSplit="2" ySplit="5" topLeftCell="AB1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9" sqref="A29:BG29"/>
    </sheetView>
  </sheetViews>
  <sheetFormatPr defaultColWidth="9.00390625" defaultRowHeight="12.75"/>
  <cols>
    <col min="1" max="1" width="3.625" style="11" customWidth="1"/>
    <col min="2" max="2" width="13.375" style="10" customWidth="1"/>
    <col min="3" max="6" width="2.75390625" style="12" hidden="1" customWidth="1"/>
    <col min="7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42" width="2.75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55" t="s">
        <v>111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</row>
    <row r="2" spans="3:60" s="8" customFormat="1" ht="15" customHeight="1" thickBot="1">
      <c r="C2" s="115" t="s">
        <v>107</v>
      </c>
      <c r="U2" s="238" t="str">
        <f>HYPERLINK('[2]реквизиты'!$A$2)</f>
        <v>Чемпионат России по САМБО среди женщин</v>
      </c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40"/>
    </row>
    <row r="3" spans="2:62" s="9" customFormat="1" ht="12.75" customHeight="1" thickBot="1">
      <c r="B3" s="116"/>
      <c r="C3" s="241" t="s">
        <v>108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2" t="str">
        <f>HYPERLINK('[2]реквизиты'!$A$3)</f>
        <v>6-11  марта  2015г.  г. Санкт-Петербург</v>
      </c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117"/>
      <c r="BJ3" s="117"/>
    </row>
    <row r="4" spans="1:60" ht="12.75" customHeight="1" thickBot="1">
      <c r="A4" s="256" t="s">
        <v>3</v>
      </c>
      <c r="B4" s="261" t="s">
        <v>2</v>
      </c>
      <c r="C4" s="274">
        <v>48</v>
      </c>
      <c r="D4" s="275"/>
      <c r="E4" s="275"/>
      <c r="F4" s="276"/>
      <c r="G4" s="251">
        <v>48</v>
      </c>
      <c r="H4" s="252"/>
      <c r="I4" s="252"/>
      <c r="J4" s="253"/>
      <c r="K4" s="251">
        <v>52</v>
      </c>
      <c r="L4" s="252"/>
      <c r="M4" s="252"/>
      <c r="N4" s="253"/>
      <c r="O4" s="251">
        <v>56</v>
      </c>
      <c r="P4" s="252"/>
      <c r="Q4" s="252"/>
      <c r="R4" s="253"/>
      <c r="S4" s="251">
        <v>60</v>
      </c>
      <c r="T4" s="252"/>
      <c r="U4" s="252"/>
      <c r="V4" s="253"/>
      <c r="W4" s="251">
        <v>64</v>
      </c>
      <c r="X4" s="252"/>
      <c r="Y4" s="252"/>
      <c r="Z4" s="253"/>
      <c r="AA4" s="251">
        <v>68</v>
      </c>
      <c r="AB4" s="252"/>
      <c r="AC4" s="252"/>
      <c r="AD4" s="253"/>
      <c r="AE4" s="251">
        <v>72</v>
      </c>
      <c r="AF4" s="252"/>
      <c r="AG4" s="252"/>
      <c r="AH4" s="253"/>
      <c r="AI4" s="251">
        <v>80</v>
      </c>
      <c r="AJ4" s="252"/>
      <c r="AK4" s="252"/>
      <c r="AL4" s="253"/>
      <c r="AM4" s="251" t="s">
        <v>119</v>
      </c>
      <c r="AN4" s="252"/>
      <c r="AO4" s="252"/>
      <c r="AP4" s="253"/>
      <c r="AQ4" s="263"/>
      <c r="AR4" s="264"/>
      <c r="AS4" s="264"/>
      <c r="AT4" s="265"/>
      <c r="AU4" s="271"/>
      <c r="AV4" s="272"/>
      <c r="AW4" s="272"/>
      <c r="AX4" s="273"/>
      <c r="AY4" s="258" t="s">
        <v>63</v>
      </c>
      <c r="AZ4" s="259"/>
      <c r="BA4" s="259"/>
      <c r="BB4" s="260"/>
      <c r="BC4" s="248" t="s">
        <v>0</v>
      </c>
      <c r="BD4" s="249"/>
      <c r="BE4" s="249"/>
      <c r="BF4" s="250"/>
      <c r="BG4" s="246" t="s">
        <v>1</v>
      </c>
      <c r="BH4" s="246" t="s">
        <v>62</v>
      </c>
    </row>
    <row r="5" spans="1:61" ht="12.75" customHeight="1" thickBot="1">
      <c r="A5" s="257"/>
      <c r="B5" s="262"/>
      <c r="C5" s="79">
        <v>1</v>
      </c>
      <c r="D5" s="80">
        <v>2</v>
      </c>
      <c r="E5" s="80">
        <v>3</v>
      </c>
      <c r="F5" s="81">
        <v>5</v>
      </c>
      <c r="G5" s="79">
        <v>1</v>
      </c>
      <c r="H5" s="80">
        <v>2</v>
      </c>
      <c r="I5" s="80">
        <v>3</v>
      </c>
      <c r="J5" s="81">
        <v>5</v>
      </c>
      <c r="K5" s="79">
        <v>1</v>
      </c>
      <c r="L5" s="80">
        <v>2</v>
      </c>
      <c r="M5" s="80">
        <v>3</v>
      </c>
      <c r="N5" s="81">
        <v>5</v>
      </c>
      <c r="O5" s="79">
        <v>1</v>
      </c>
      <c r="P5" s="80">
        <v>2</v>
      </c>
      <c r="Q5" s="80">
        <v>3</v>
      </c>
      <c r="R5" s="81">
        <v>5</v>
      </c>
      <c r="S5" s="82">
        <v>1</v>
      </c>
      <c r="T5" s="83">
        <v>2</v>
      </c>
      <c r="U5" s="83">
        <v>3</v>
      </c>
      <c r="V5" s="84">
        <v>5</v>
      </c>
      <c r="W5" s="79">
        <v>1</v>
      </c>
      <c r="X5" s="80">
        <v>2</v>
      </c>
      <c r="Y5" s="80">
        <v>3</v>
      </c>
      <c r="Z5" s="81">
        <v>5</v>
      </c>
      <c r="AA5" s="82">
        <v>1</v>
      </c>
      <c r="AB5" s="83">
        <v>2</v>
      </c>
      <c r="AC5" s="83">
        <v>3</v>
      </c>
      <c r="AD5" s="84">
        <v>5</v>
      </c>
      <c r="AE5" s="79">
        <v>1</v>
      </c>
      <c r="AF5" s="80">
        <v>2</v>
      </c>
      <c r="AG5" s="80">
        <v>3</v>
      </c>
      <c r="AH5" s="81">
        <v>5</v>
      </c>
      <c r="AI5" s="79">
        <v>1</v>
      </c>
      <c r="AJ5" s="80">
        <v>2</v>
      </c>
      <c r="AK5" s="80">
        <v>3</v>
      </c>
      <c r="AL5" s="81">
        <v>5</v>
      </c>
      <c r="AM5" s="62">
        <v>1</v>
      </c>
      <c r="AN5" s="63">
        <v>2</v>
      </c>
      <c r="AO5" s="63">
        <v>3</v>
      </c>
      <c r="AP5" s="64">
        <v>5</v>
      </c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78" t="s">
        <v>8</v>
      </c>
      <c r="BG5" s="247"/>
      <c r="BH5" s="247"/>
      <c r="BI5" s="108"/>
    </row>
    <row r="6" spans="1:61" ht="12" customHeight="1">
      <c r="A6" s="76">
        <v>1</v>
      </c>
      <c r="B6" s="213" t="s">
        <v>55</v>
      </c>
      <c r="C6" s="192"/>
      <c r="D6" s="193"/>
      <c r="E6" s="193"/>
      <c r="F6" s="194"/>
      <c r="G6" s="192">
        <v>1</v>
      </c>
      <c r="H6" s="193"/>
      <c r="I6" s="193"/>
      <c r="J6" s="194"/>
      <c r="K6" s="192"/>
      <c r="L6" s="193"/>
      <c r="M6" s="193"/>
      <c r="N6" s="194"/>
      <c r="O6" s="192"/>
      <c r="P6" s="193"/>
      <c r="Q6" s="193">
        <v>1</v>
      </c>
      <c r="R6" s="194"/>
      <c r="S6" s="192">
        <v>1</v>
      </c>
      <c r="T6" s="193"/>
      <c r="U6" s="193"/>
      <c r="V6" s="194"/>
      <c r="W6" s="192"/>
      <c r="X6" s="193"/>
      <c r="Y6" s="193"/>
      <c r="Z6" s="194"/>
      <c r="AA6" s="192"/>
      <c r="AB6" s="193">
        <v>1</v>
      </c>
      <c r="AC6" s="193"/>
      <c r="AD6" s="194"/>
      <c r="AE6" s="192"/>
      <c r="AF6" s="193"/>
      <c r="AG6" s="193"/>
      <c r="AH6" s="194"/>
      <c r="AI6" s="192"/>
      <c r="AJ6" s="193"/>
      <c r="AK6" s="193"/>
      <c r="AL6" s="203"/>
      <c r="AM6" s="192">
        <v>1</v>
      </c>
      <c r="AN6" s="193"/>
      <c r="AO6" s="193">
        <v>1</v>
      </c>
      <c r="AP6" s="194"/>
      <c r="AQ6" s="177"/>
      <c r="AR6" s="60"/>
      <c r="AS6" s="60"/>
      <c r="AT6" s="61"/>
      <c r="AU6" s="59"/>
      <c r="AV6" s="60"/>
      <c r="AW6" s="60"/>
      <c r="AX6" s="61"/>
      <c r="AY6" s="166">
        <f aca="true" t="shared" si="0" ref="AY6:AY16">SUM(C6,G6,K6,O6,S6,W6,AA6,AE6,AI6,AM6,AQ6,AU6)</f>
        <v>3</v>
      </c>
      <c r="AZ6" s="167">
        <f aca="true" t="shared" si="1" ref="AZ6:AZ16">SUM(D6,H6,L6,P6,T6,X6,AB6,AF6,AJ6,AN6,AR6,AV6)</f>
        <v>1</v>
      </c>
      <c r="BA6" s="167">
        <f aca="true" t="shared" si="2" ref="BA6:BA16">SUM(E6,I6,M6,Q6,U6,Y6,AC6,AG6,AK6,AO6,AS6,AW6)</f>
        <v>2</v>
      </c>
      <c r="BB6" s="168">
        <f aca="true" t="shared" si="3" ref="BB6:BB16">SUM(F6,J6,Z6,AH6,N6,R6,V6,AD6,AL6,AP6,AT6,AX6)</f>
        <v>0</v>
      </c>
      <c r="BC6" s="164">
        <f aca="true" t="shared" si="4" ref="BC6:BC16">SUM(AY6*7)</f>
        <v>21</v>
      </c>
      <c r="BD6" s="165">
        <f aca="true" t="shared" si="5" ref="BD6:BD16">PRODUCT(AZ6*5)</f>
        <v>5</v>
      </c>
      <c r="BE6" s="165">
        <f aca="true" t="shared" si="6" ref="BE6:BE16">PRODUCT(BA6*3)</f>
        <v>6</v>
      </c>
      <c r="BF6" s="39">
        <f aca="true" t="shared" si="7" ref="BF6:BF16">PRODUCT(BB6*1)</f>
        <v>0</v>
      </c>
      <c r="BG6" s="74">
        <f aca="true" t="shared" si="8" ref="BG6:BG16">SUM(BC6:BF6)</f>
        <v>32</v>
      </c>
      <c r="BH6" s="191" t="s">
        <v>121</v>
      </c>
      <c r="BI6" s="108"/>
    </row>
    <row r="7" spans="1:61" ht="12" customHeight="1">
      <c r="A7" s="76">
        <v>2</v>
      </c>
      <c r="B7" s="213" t="s">
        <v>44</v>
      </c>
      <c r="C7" s="192"/>
      <c r="D7" s="193"/>
      <c r="E7" s="193"/>
      <c r="F7" s="194"/>
      <c r="G7" s="192"/>
      <c r="H7" s="193"/>
      <c r="I7" s="193"/>
      <c r="J7" s="194"/>
      <c r="K7" s="192"/>
      <c r="L7" s="193"/>
      <c r="M7" s="193"/>
      <c r="N7" s="194"/>
      <c r="O7" s="192"/>
      <c r="P7" s="193"/>
      <c r="Q7" s="193"/>
      <c r="R7" s="194"/>
      <c r="S7" s="192"/>
      <c r="T7" s="193"/>
      <c r="U7" s="193"/>
      <c r="V7" s="194"/>
      <c r="W7" s="192"/>
      <c r="X7" s="193"/>
      <c r="Y7" s="193"/>
      <c r="Z7" s="194">
        <v>1</v>
      </c>
      <c r="AA7" s="192"/>
      <c r="AB7" s="193"/>
      <c r="AC7" s="193">
        <v>1</v>
      </c>
      <c r="AD7" s="194"/>
      <c r="AE7" s="192"/>
      <c r="AF7" s="193"/>
      <c r="AG7" s="193"/>
      <c r="AH7" s="194" t="s">
        <v>9</v>
      </c>
      <c r="AI7" s="192"/>
      <c r="AJ7" s="193">
        <v>1</v>
      </c>
      <c r="AK7" s="193"/>
      <c r="AL7" s="203"/>
      <c r="AM7" s="192"/>
      <c r="AN7" s="193"/>
      <c r="AO7" s="193"/>
      <c r="AP7" s="194"/>
      <c r="AQ7" s="177"/>
      <c r="AR7" s="60"/>
      <c r="AS7" s="60"/>
      <c r="AT7" s="61"/>
      <c r="AU7" s="59"/>
      <c r="AV7" s="60"/>
      <c r="AW7" s="60"/>
      <c r="AX7" s="61"/>
      <c r="AY7" s="166">
        <f t="shared" si="0"/>
        <v>0</v>
      </c>
      <c r="AZ7" s="167">
        <f t="shared" si="1"/>
        <v>1</v>
      </c>
      <c r="BA7" s="167">
        <f t="shared" si="2"/>
        <v>1</v>
      </c>
      <c r="BB7" s="168">
        <f t="shared" si="3"/>
        <v>1</v>
      </c>
      <c r="BC7" s="164">
        <f t="shared" si="4"/>
        <v>0</v>
      </c>
      <c r="BD7" s="165">
        <f t="shared" si="5"/>
        <v>5</v>
      </c>
      <c r="BE7" s="165">
        <f t="shared" si="6"/>
        <v>3</v>
      </c>
      <c r="BF7" s="39">
        <f t="shared" si="7"/>
        <v>1</v>
      </c>
      <c r="BG7" s="74">
        <f t="shared" si="8"/>
        <v>9</v>
      </c>
      <c r="BH7" s="191" t="s">
        <v>123</v>
      </c>
      <c r="BI7" s="108"/>
    </row>
    <row r="8" spans="1:61" ht="12" customHeight="1">
      <c r="A8" s="76">
        <v>3</v>
      </c>
      <c r="B8" s="213" t="s">
        <v>47</v>
      </c>
      <c r="C8" s="192"/>
      <c r="D8" s="193"/>
      <c r="E8" s="193"/>
      <c r="F8" s="194"/>
      <c r="G8" s="192"/>
      <c r="H8" s="193"/>
      <c r="I8" s="193"/>
      <c r="J8" s="194"/>
      <c r="K8" s="192"/>
      <c r="L8" s="193"/>
      <c r="M8" s="193"/>
      <c r="N8" s="194"/>
      <c r="O8" s="192"/>
      <c r="P8" s="193"/>
      <c r="Q8" s="193"/>
      <c r="R8" s="194"/>
      <c r="S8" s="192"/>
      <c r="T8" s="193"/>
      <c r="U8" s="193"/>
      <c r="V8" s="194"/>
      <c r="W8" s="192"/>
      <c r="X8" s="193"/>
      <c r="Y8" s="193"/>
      <c r="Z8" s="194"/>
      <c r="AA8" s="192"/>
      <c r="AB8" s="193"/>
      <c r="AC8" s="193"/>
      <c r="AD8" s="194">
        <v>1</v>
      </c>
      <c r="AE8" s="192"/>
      <c r="AF8" s="193"/>
      <c r="AG8" s="193"/>
      <c r="AH8" s="194"/>
      <c r="AI8" s="192">
        <v>1</v>
      </c>
      <c r="AJ8" s="193"/>
      <c r="AK8" s="193"/>
      <c r="AL8" s="203"/>
      <c r="AM8" s="192"/>
      <c r="AN8" s="193"/>
      <c r="AO8" s="193"/>
      <c r="AP8" s="194"/>
      <c r="AQ8" s="177"/>
      <c r="AR8" s="60"/>
      <c r="AS8" s="60"/>
      <c r="AT8" s="61"/>
      <c r="AU8" s="59"/>
      <c r="AV8" s="60"/>
      <c r="AW8" s="60"/>
      <c r="AX8" s="61"/>
      <c r="AY8" s="166">
        <f t="shared" si="0"/>
        <v>1</v>
      </c>
      <c r="AZ8" s="167">
        <f t="shared" si="1"/>
        <v>0</v>
      </c>
      <c r="BA8" s="167">
        <f t="shared" si="2"/>
        <v>0</v>
      </c>
      <c r="BB8" s="168">
        <f t="shared" si="3"/>
        <v>1</v>
      </c>
      <c r="BC8" s="164">
        <f t="shared" si="4"/>
        <v>7</v>
      </c>
      <c r="BD8" s="165">
        <f t="shared" si="5"/>
        <v>0</v>
      </c>
      <c r="BE8" s="165">
        <f t="shared" si="6"/>
        <v>0</v>
      </c>
      <c r="BF8" s="39">
        <f t="shared" si="7"/>
        <v>1</v>
      </c>
      <c r="BG8" s="74">
        <f t="shared" si="8"/>
        <v>8</v>
      </c>
      <c r="BH8" s="209" t="s">
        <v>124</v>
      </c>
      <c r="BI8" s="108"/>
    </row>
    <row r="9" spans="1:61" ht="12" customHeight="1">
      <c r="A9" s="76">
        <v>4</v>
      </c>
      <c r="B9" s="213" t="s">
        <v>36</v>
      </c>
      <c r="C9" s="192"/>
      <c r="D9" s="193"/>
      <c r="E9" s="193"/>
      <c r="F9" s="194"/>
      <c r="G9" s="192"/>
      <c r="H9" s="193">
        <v>1</v>
      </c>
      <c r="I9" s="193"/>
      <c r="J9" s="194"/>
      <c r="K9" s="192"/>
      <c r="L9" s="193"/>
      <c r="M9" s="193"/>
      <c r="N9" s="194"/>
      <c r="O9" s="192"/>
      <c r="P9" s="193"/>
      <c r="Q9" s="193"/>
      <c r="R9" s="194"/>
      <c r="S9" s="192"/>
      <c r="T9" s="193"/>
      <c r="U9" s="193"/>
      <c r="V9" s="194"/>
      <c r="W9" s="192"/>
      <c r="X9" s="193"/>
      <c r="Y9" s="193">
        <v>1</v>
      </c>
      <c r="Z9" s="194"/>
      <c r="AA9" s="192"/>
      <c r="AB9" s="193"/>
      <c r="AC9" s="193"/>
      <c r="AD9" s="194"/>
      <c r="AE9" s="192"/>
      <c r="AF9" s="193"/>
      <c r="AG9" s="193" t="s">
        <v>9</v>
      </c>
      <c r="AH9" s="194"/>
      <c r="AI9" s="192"/>
      <c r="AJ9" s="193"/>
      <c r="AK9" s="193"/>
      <c r="AL9" s="203"/>
      <c r="AM9" s="192"/>
      <c r="AN9" s="193"/>
      <c r="AO9" s="193"/>
      <c r="AP9" s="194"/>
      <c r="AQ9" s="177"/>
      <c r="AR9" s="60"/>
      <c r="AS9" s="60"/>
      <c r="AT9" s="61"/>
      <c r="AU9" s="59"/>
      <c r="AV9" s="60"/>
      <c r="AW9" s="60"/>
      <c r="AX9" s="61"/>
      <c r="AY9" s="166">
        <f t="shared" si="0"/>
        <v>0</v>
      </c>
      <c r="AZ9" s="167">
        <f t="shared" si="1"/>
        <v>1</v>
      </c>
      <c r="BA9" s="167">
        <f t="shared" si="2"/>
        <v>1</v>
      </c>
      <c r="BB9" s="168">
        <f t="shared" si="3"/>
        <v>0</v>
      </c>
      <c r="BC9" s="164">
        <f t="shared" si="4"/>
        <v>0</v>
      </c>
      <c r="BD9" s="165">
        <f t="shared" si="5"/>
        <v>5</v>
      </c>
      <c r="BE9" s="165">
        <f t="shared" si="6"/>
        <v>3</v>
      </c>
      <c r="BF9" s="39">
        <f t="shared" si="7"/>
        <v>0</v>
      </c>
      <c r="BG9" s="74">
        <f t="shared" si="8"/>
        <v>8</v>
      </c>
      <c r="BH9" s="28" t="s">
        <v>125</v>
      </c>
      <c r="BI9" s="108"/>
    </row>
    <row r="10" spans="1:61" ht="12" customHeight="1">
      <c r="A10" s="76">
        <v>5</v>
      </c>
      <c r="B10" s="213" t="s">
        <v>11</v>
      </c>
      <c r="C10" s="192"/>
      <c r="D10" s="193"/>
      <c r="E10" s="193"/>
      <c r="F10" s="194"/>
      <c r="G10" s="192"/>
      <c r="H10" s="193"/>
      <c r="I10" s="193"/>
      <c r="J10" s="194"/>
      <c r="K10" s="192"/>
      <c r="L10" s="193"/>
      <c r="M10" s="193"/>
      <c r="N10" s="194"/>
      <c r="O10" s="192"/>
      <c r="P10" s="193"/>
      <c r="Q10" s="193"/>
      <c r="R10" s="194"/>
      <c r="S10" s="192"/>
      <c r="T10" s="193"/>
      <c r="U10" s="193"/>
      <c r="V10" s="194"/>
      <c r="W10" s="192"/>
      <c r="X10" s="193"/>
      <c r="Y10" s="193"/>
      <c r="Z10" s="194"/>
      <c r="AA10" s="192"/>
      <c r="AB10" s="193"/>
      <c r="AC10" s="193"/>
      <c r="AD10" s="194"/>
      <c r="AE10" s="192">
        <v>1</v>
      </c>
      <c r="AF10" s="193"/>
      <c r="AG10" s="193"/>
      <c r="AH10" s="194"/>
      <c r="AI10" s="192"/>
      <c r="AJ10" s="193"/>
      <c r="AK10" s="193"/>
      <c r="AL10" s="203"/>
      <c r="AM10" s="59"/>
      <c r="AN10" s="60"/>
      <c r="AO10" s="60"/>
      <c r="AP10" s="61"/>
      <c r="AQ10" s="177"/>
      <c r="AR10" s="60"/>
      <c r="AS10" s="60"/>
      <c r="AT10" s="61"/>
      <c r="AU10" s="59"/>
      <c r="AV10" s="60"/>
      <c r="AW10" s="60"/>
      <c r="AX10" s="61"/>
      <c r="AY10" s="166">
        <f t="shared" si="0"/>
        <v>1</v>
      </c>
      <c r="AZ10" s="167">
        <f t="shared" si="1"/>
        <v>0</v>
      </c>
      <c r="BA10" s="167">
        <f t="shared" si="2"/>
        <v>0</v>
      </c>
      <c r="BB10" s="168">
        <f t="shared" si="3"/>
        <v>0</v>
      </c>
      <c r="BC10" s="164">
        <f t="shared" si="4"/>
        <v>7</v>
      </c>
      <c r="BD10" s="165">
        <f t="shared" si="5"/>
        <v>0</v>
      </c>
      <c r="BE10" s="165">
        <f t="shared" si="6"/>
        <v>0</v>
      </c>
      <c r="BF10" s="39">
        <f t="shared" si="7"/>
        <v>0</v>
      </c>
      <c r="BG10" s="74">
        <f t="shared" si="8"/>
        <v>7</v>
      </c>
      <c r="BH10" s="28" t="s">
        <v>141</v>
      </c>
      <c r="BI10" s="108"/>
    </row>
    <row r="11" spans="1:61" ht="12" customHeight="1">
      <c r="A11" s="76">
        <v>6</v>
      </c>
      <c r="B11" s="213" t="s">
        <v>54</v>
      </c>
      <c r="C11" s="195"/>
      <c r="D11" s="196"/>
      <c r="E11" s="196"/>
      <c r="F11" s="197"/>
      <c r="G11" s="195"/>
      <c r="H11" s="196"/>
      <c r="I11" s="196"/>
      <c r="J11" s="197"/>
      <c r="K11" s="195"/>
      <c r="L11" s="196"/>
      <c r="M11" s="196"/>
      <c r="N11" s="197"/>
      <c r="O11" s="195"/>
      <c r="P11" s="196"/>
      <c r="Q11" s="196"/>
      <c r="R11" s="197"/>
      <c r="S11" s="195"/>
      <c r="T11" s="196"/>
      <c r="U11" s="196"/>
      <c r="V11" s="197"/>
      <c r="W11" s="195"/>
      <c r="X11" s="196"/>
      <c r="Y11" s="196"/>
      <c r="Z11" s="197"/>
      <c r="AA11" s="195">
        <v>1</v>
      </c>
      <c r="AB11" s="196"/>
      <c r="AC11" s="196"/>
      <c r="AD11" s="197"/>
      <c r="AE11" s="195"/>
      <c r="AF11" s="196"/>
      <c r="AG11" s="196"/>
      <c r="AH11" s="197"/>
      <c r="AI11" s="195"/>
      <c r="AJ11" s="196"/>
      <c r="AK11" s="196"/>
      <c r="AL11" s="202"/>
      <c r="AM11" s="195"/>
      <c r="AN11" s="196"/>
      <c r="AO11" s="196"/>
      <c r="AP11" s="197"/>
      <c r="AQ11" s="172"/>
      <c r="AR11" s="69"/>
      <c r="AS11" s="69"/>
      <c r="AT11" s="70"/>
      <c r="AU11" s="68"/>
      <c r="AV11" s="69"/>
      <c r="AW11" s="69"/>
      <c r="AX11" s="70"/>
      <c r="AY11" s="166">
        <f t="shared" si="0"/>
        <v>1</v>
      </c>
      <c r="AZ11" s="167">
        <f t="shared" si="1"/>
        <v>0</v>
      </c>
      <c r="BA11" s="167">
        <f t="shared" si="2"/>
        <v>0</v>
      </c>
      <c r="BB11" s="168">
        <f t="shared" si="3"/>
        <v>0</v>
      </c>
      <c r="BC11" s="174">
        <f t="shared" si="4"/>
        <v>7</v>
      </c>
      <c r="BD11" s="175">
        <f t="shared" si="5"/>
        <v>0</v>
      </c>
      <c r="BE11" s="175">
        <f t="shared" si="6"/>
        <v>0</v>
      </c>
      <c r="BF11" s="176">
        <f t="shared" si="7"/>
        <v>0</v>
      </c>
      <c r="BG11" s="74">
        <f t="shared" si="8"/>
        <v>7</v>
      </c>
      <c r="BH11" s="173" t="s">
        <v>141</v>
      </c>
      <c r="BI11" s="108"/>
    </row>
    <row r="12" spans="1:61" ht="12" customHeight="1">
      <c r="A12" s="76">
        <v>7</v>
      </c>
      <c r="B12" s="213" t="s">
        <v>58</v>
      </c>
      <c r="C12" s="198"/>
      <c r="D12" s="193"/>
      <c r="E12" s="193"/>
      <c r="F12" s="194"/>
      <c r="G12" s="192"/>
      <c r="H12" s="193"/>
      <c r="I12" s="193"/>
      <c r="J12" s="194"/>
      <c r="K12" s="192"/>
      <c r="L12" s="193"/>
      <c r="M12" s="193"/>
      <c r="N12" s="194"/>
      <c r="O12" s="192"/>
      <c r="P12" s="193"/>
      <c r="Q12" s="193"/>
      <c r="R12" s="194"/>
      <c r="S12" s="192"/>
      <c r="T12" s="193"/>
      <c r="U12" s="193"/>
      <c r="V12" s="194"/>
      <c r="W12" s="192">
        <v>1</v>
      </c>
      <c r="X12" s="193"/>
      <c r="Y12" s="193"/>
      <c r="Z12" s="194"/>
      <c r="AA12" s="192"/>
      <c r="AB12" s="193"/>
      <c r="AC12" s="193"/>
      <c r="AD12" s="194"/>
      <c r="AE12" s="192"/>
      <c r="AF12" s="193"/>
      <c r="AG12" s="193"/>
      <c r="AH12" s="194"/>
      <c r="AI12" s="192"/>
      <c r="AJ12" s="193"/>
      <c r="AK12" s="193"/>
      <c r="AL12" s="203"/>
      <c r="AM12" s="192"/>
      <c r="AN12" s="193"/>
      <c r="AO12" s="193"/>
      <c r="AP12" s="194"/>
      <c r="AQ12" s="177"/>
      <c r="AR12" s="60"/>
      <c r="AS12" s="60"/>
      <c r="AT12" s="61"/>
      <c r="AU12" s="59"/>
      <c r="AV12" s="60"/>
      <c r="AW12" s="60"/>
      <c r="AX12" s="61"/>
      <c r="AY12" s="166">
        <f t="shared" si="0"/>
        <v>1</v>
      </c>
      <c r="AZ12" s="167">
        <f t="shared" si="1"/>
        <v>0</v>
      </c>
      <c r="BA12" s="167">
        <f t="shared" si="2"/>
        <v>0</v>
      </c>
      <c r="BB12" s="168">
        <f t="shared" si="3"/>
        <v>0</v>
      </c>
      <c r="BC12" s="164">
        <f t="shared" si="4"/>
        <v>7</v>
      </c>
      <c r="BD12" s="165">
        <f t="shared" si="5"/>
        <v>0</v>
      </c>
      <c r="BE12" s="165">
        <f t="shared" si="6"/>
        <v>0</v>
      </c>
      <c r="BF12" s="39">
        <f t="shared" si="7"/>
        <v>0</v>
      </c>
      <c r="BG12" s="74">
        <f t="shared" si="8"/>
        <v>7</v>
      </c>
      <c r="BH12" s="173" t="s">
        <v>141</v>
      </c>
      <c r="BI12" s="108"/>
    </row>
    <row r="13" spans="1:61" ht="12" customHeight="1">
      <c r="A13" s="76">
        <v>8</v>
      </c>
      <c r="B13" s="213" t="s">
        <v>84</v>
      </c>
      <c r="C13" s="198"/>
      <c r="D13" s="193"/>
      <c r="E13" s="193"/>
      <c r="F13" s="194"/>
      <c r="G13" s="192"/>
      <c r="H13" s="193"/>
      <c r="I13" s="193"/>
      <c r="J13" s="194"/>
      <c r="K13" s="192"/>
      <c r="L13" s="193">
        <v>1</v>
      </c>
      <c r="M13" s="193"/>
      <c r="N13" s="194"/>
      <c r="O13" s="192"/>
      <c r="P13" s="193"/>
      <c r="Q13" s="193"/>
      <c r="R13" s="194">
        <v>1</v>
      </c>
      <c r="S13" s="192"/>
      <c r="T13" s="193"/>
      <c r="U13" s="193"/>
      <c r="V13" s="194"/>
      <c r="W13" s="192"/>
      <c r="X13" s="193"/>
      <c r="Y13" s="193"/>
      <c r="Z13" s="194"/>
      <c r="AA13" s="192"/>
      <c r="AB13" s="193"/>
      <c r="AC13" s="193"/>
      <c r="AD13" s="194"/>
      <c r="AE13" s="192"/>
      <c r="AF13" s="193"/>
      <c r="AG13" s="193"/>
      <c r="AH13" s="194"/>
      <c r="AI13" s="192"/>
      <c r="AJ13" s="193"/>
      <c r="AK13" s="193"/>
      <c r="AL13" s="194"/>
      <c r="AM13" s="192"/>
      <c r="AN13" s="193"/>
      <c r="AO13" s="193"/>
      <c r="AP13" s="194"/>
      <c r="AQ13" s="177"/>
      <c r="AR13" s="60"/>
      <c r="AS13" s="60"/>
      <c r="AT13" s="61"/>
      <c r="AU13" s="59"/>
      <c r="AV13" s="60"/>
      <c r="AW13" s="60"/>
      <c r="AX13" s="61"/>
      <c r="AY13" s="166">
        <f t="shared" si="0"/>
        <v>0</v>
      </c>
      <c r="AZ13" s="167">
        <f t="shared" si="1"/>
        <v>1</v>
      </c>
      <c r="BA13" s="167">
        <f t="shared" si="2"/>
        <v>0</v>
      </c>
      <c r="BB13" s="168">
        <f t="shared" si="3"/>
        <v>1</v>
      </c>
      <c r="BC13" s="164">
        <f t="shared" si="4"/>
        <v>0</v>
      </c>
      <c r="BD13" s="165">
        <f t="shared" si="5"/>
        <v>5</v>
      </c>
      <c r="BE13" s="165">
        <f t="shared" si="6"/>
        <v>0</v>
      </c>
      <c r="BF13" s="39">
        <f t="shared" si="7"/>
        <v>1</v>
      </c>
      <c r="BG13" s="74">
        <f t="shared" si="8"/>
        <v>6</v>
      </c>
      <c r="BH13" s="190" t="s">
        <v>143</v>
      </c>
      <c r="BI13" s="108"/>
    </row>
    <row r="14" spans="1:61" ht="12" customHeight="1">
      <c r="A14" s="76">
        <v>9</v>
      </c>
      <c r="B14" s="213" t="s">
        <v>17</v>
      </c>
      <c r="C14" s="198"/>
      <c r="D14" s="193"/>
      <c r="E14" s="193"/>
      <c r="F14" s="194"/>
      <c r="G14" s="192"/>
      <c r="H14" s="193"/>
      <c r="I14" s="193"/>
      <c r="J14" s="194"/>
      <c r="K14" s="192"/>
      <c r="L14" s="193"/>
      <c r="M14" s="193"/>
      <c r="N14" s="194"/>
      <c r="O14" s="192"/>
      <c r="P14" s="193">
        <v>1</v>
      </c>
      <c r="Q14" s="193"/>
      <c r="R14" s="194"/>
      <c r="S14" s="192"/>
      <c r="T14" s="193"/>
      <c r="U14" s="193"/>
      <c r="V14" s="194"/>
      <c r="W14" s="192"/>
      <c r="X14" s="193"/>
      <c r="Y14" s="193"/>
      <c r="Z14" s="194"/>
      <c r="AA14" s="192"/>
      <c r="AB14" s="193"/>
      <c r="AC14" s="193"/>
      <c r="AD14" s="194"/>
      <c r="AE14" s="192"/>
      <c r="AF14" s="193"/>
      <c r="AG14" s="193"/>
      <c r="AH14" s="194"/>
      <c r="AI14" s="192"/>
      <c r="AJ14" s="193"/>
      <c r="AK14" s="193"/>
      <c r="AL14" s="194"/>
      <c r="AM14" s="192"/>
      <c r="AN14" s="193"/>
      <c r="AO14" s="193"/>
      <c r="AP14" s="194">
        <v>1</v>
      </c>
      <c r="AQ14" s="177"/>
      <c r="AR14" s="60"/>
      <c r="AS14" s="60"/>
      <c r="AT14" s="61"/>
      <c r="AU14" s="59"/>
      <c r="AV14" s="60"/>
      <c r="AW14" s="60"/>
      <c r="AX14" s="61"/>
      <c r="AY14" s="166">
        <f t="shared" si="0"/>
        <v>0</v>
      </c>
      <c r="AZ14" s="167">
        <f t="shared" si="1"/>
        <v>1</v>
      </c>
      <c r="BA14" s="167">
        <f t="shared" si="2"/>
        <v>0</v>
      </c>
      <c r="BB14" s="168">
        <f t="shared" si="3"/>
        <v>1</v>
      </c>
      <c r="BC14" s="164">
        <f t="shared" si="4"/>
        <v>0</v>
      </c>
      <c r="BD14" s="165">
        <f t="shared" si="5"/>
        <v>5</v>
      </c>
      <c r="BE14" s="165">
        <f t="shared" si="6"/>
        <v>0</v>
      </c>
      <c r="BF14" s="39">
        <f t="shared" si="7"/>
        <v>1</v>
      </c>
      <c r="BG14" s="74">
        <f t="shared" si="8"/>
        <v>6</v>
      </c>
      <c r="BH14" s="28" t="s">
        <v>143</v>
      </c>
      <c r="BI14" s="108"/>
    </row>
    <row r="15" spans="1:61" ht="12" customHeight="1">
      <c r="A15" s="76">
        <v>10</v>
      </c>
      <c r="B15" s="213" t="s">
        <v>28</v>
      </c>
      <c r="C15" s="198"/>
      <c r="D15" s="193"/>
      <c r="E15" s="193"/>
      <c r="F15" s="194"/>
      <c r="G15" s="192"/>
      <c r="H15" s="193"/>
      <c r="I15" s="193">
        <v>1</v>
      </c>
      <c r="J15" s="194"/>
      <c r="K15" s="192"/>
      <c r="L15" s="193"/>
      <c r="M15" s="193"/>
      <c r="N15" s="194"/>
      <c r="O15" s="192"/>
      <c r="P15" s="193"/>
      <c r="Q15" s="193"/>
      <c r="R15" s="194"/>
      <c r="S15" s="192"/>
      <c r="T15" s="193"/>
      <c r="U15" s="193"/>
      <c r="V15" s="194"/>
      <c r="W15" s="192"/>
      <c r="X15" s="193"/>
      <c r="Y15" s="193"/>
      <c r="Z15" s="194"/>
      <c r="AA15" s="192"/>
      <c r="AB15" s="193"/>
      <c r="AC15" s="193"/>
      <c r="AD15" s="194"/>
      <c r="AE15" s="192"/>
      <c r="AF15" s="193"/>
      <c r="AG15" s="193">
        <v>1</v>
      </c>
      <c r="AH15" s="194"/>
      <c r="AI15" s="192"/>
      <c r="AJ15" s="193"/>
      <c r="AK15" s="193"/>
      <c r="AL15" s="194"/>
      <c r="AM15" s="192"/>
      <c r="AN15" s="193"/>
      <c r="AO15" s="193"/>
      <c r="AP15" s="194"/>
      <c r="AQ15" s="177"/>
      <c r="AR15" s="60"/>
      <c r="AS15" s="60"/>
      <c r="AT15" s="61"/>
      <c r="AU15" s="59"/>
      <c r="AV15" s="60"/>
      <c r="AW15" s="60"/>
      <c r="AX15" s="61"/>
      <c r="AY15" s="166">
        <f t="shared" si="0"/>
        <v>0</v>
      </c>
      <c r="AZ15" s="167">
        <f t="shared" si="1"/>
        <v>0</v>
      </c>
      <c r="BA15" s="167">
        <f t="shared" si="2"/>
        <v>2</v>
      </c>
      <c r="BB15" s="168">
        <f t="shared" si="3"/>
        <v>0</v>
      </c>
      <c r="BC15" s="164">
        <f t="shared" si="4"/>
        <v>0</v>
      </c>
      <c r="BD15" s="165">
        <f t="shared" si="5"/>
        <v>0</v>
      </c>
      <c r="BE15" s="165">
        <f t="shared" si="6"/>
        <v>6</v>
      </c>
      <c r="BF15" s="39">
        <f t="shared" si="7"/>
        <v>0</v>
      </c>
      <c r="BG15" s="74">
        <f t="shared" si="8"/>
        <v>6</v>
      </c>
      <c r="BH15" s="190" t="s">
        <v>126</v>
      </c>
      <c r="BI15" s="108"/>
    </row>
    <row r="16" spans="1:61" ht="12" customHeight="1">
      <c r="A16" s="76">
        <v>11</v>
      </c>
      <c r="B16" s="213" t="s">
        <v>30</v>
      </c>
      <c r="C16" s="198"/>
      <c r="D16" s="193"/>
      <c r="E16" s="193"/>
      <c r="F16" s="194"/>
      <c r="G16" s="192"/>
      <c r="H16" s="193"/>
      <c r="I16" s="193"/>
      <c r="J16" s="194"/>
      <c r="K16" s="192"/>
      <c r="L16" s="193"/>
      <c r="M16" s="193"/>
      <c r="N16" s="194"/>
      <c r="O16" s="192"/>
      <c r="P16" s="193"/>
      <c r="Q16" s="193"/>
      <c r="R16" s="194"/>
      <c r="S16" s="192"/>
      <c r="T16" s="193"/>
      <c r="U16" s="193"/>
      <c r="V16" s="194"/>
      <c r="W16" s="192"/>
      <c r="X16" s="193"/>
      <c r="Y16" s="193"/>
      <c r="Z16" s="194"/>
      <c r="AA16" s="192"/>
      <c r="AB16" s="193"/>
      <c r="AC16" s="193"/>
      <c r="AD16" s="194"/>
      <c r="AE16" s="192"/>
      <c r="AF16" s="193"/>
      <c r="AG16" s="193"/>
      <c r="AH16" s="194">
        <v>1</v>
      </c>
      <c r="AI16" s="192"/>
      <c r="AJ16" s="193"/>
      <c r="AK16" s="193"/>
      <c r="AL16" s="194"/>
      <c r="AM16" s="192"/>
      <c r="AN16" s="193">
        <v>1</v>
      </c>
      <c r="AO16" s="193"/>
      <c r="AP16" s="194"/>
      <c r="AQ16" s="177"/>
      <c r="AR16" s="60"/>
      <c r="AS16" s="60"/>
      <c r="AT16" s="61"/>
      <c r="AU16" s="59"/>
      <c r="AV16" s="60"/>
      <c r="AW16" s="60"/>
      <c r="AX16" s="61"/>
      <c r="AY16" s="166">
        <f t="shared" si="0"/>
        <v>0</v>
      </c>
      <c r="AZ16" s="167">
        <f t="shared" si="1"/>
        <v>1</v>
      </c>
      <c r="BA16" s="167">
        <f t="shared" si="2"/>
        <v>0</v>
      </c>
      <c r="BB16" s="168">
        <f t="shared" si="3"/>
        <v>1</v>
      </c>
      <c r="BC16" s="164">
        <f t="shared" si="4"/>
        <v>0</v>
      </c>
      <c r="BD16" s="165">
        <f t="shared" si="5"/>
        <v>5</v>
      </c>
      <c r="BE16" s="165">
        <f t="shared" si="6"/>
        <v>0</v>
      </c>
      <c r="BF16" s="39">
        <f t="shared" si="7"/>
        <v>1</v>
      </c>
      <c r="BG16" s="74">
        <f t="shared" si="8"/>
        <v>6</v>
      </c>
      <c r="BH16" s="178" t="s">
        <v>143</v>
      </c>
      <c r="BI16" s="108"/>
    </row>
    <row r="17" spans="1:61" ht="12" customHeight="1">
      <c r="A17" s="76">
        <v>12</v>
      </c>
      <c r="B17" s="213" t="s">
        <v>26</v>
      </c>
      <c r="C17" s="198"/>
      <c r="D17" s="193"/>
      <c r="E17" s="193"/>
      <c r="F17" s="194"/>
      <c r="G17" s="192"/>
      <c r="H17" s="193"/>
      <c r="I17" s="193"/>
      <c r="J17" s="194"/>
      <c r="K17" s="192"/>
      <c r="L17" s="193"/>
      <c r="M17" s="193"/>
      <c r="N17" s="194"/>
      <c r="O17" s="192"/>
      <c r="P17" s="193"/>
      <c r="Q17" s="193"/>
      <c r="R17" s="194"/>
      <c r="S17" s="192"/>
      <c r="T17" s="193">
        <v>1</v>
      </c>
      <c r="U17" s="193"/>
      <c r="V17" s="194"/>
      <c r="W17" s="192"/>
      <c r="X17" s="193"/>
      <c r="Y17" s="193"/>
      <c r="Z17" s="194"/>
      <c r="AA17" s="192"/>
      <c r="AB17" s="193"/>
      <c r="AC17" s="193"/>
      <c r="AD17" s="194"/>
      <c r="AE17" s="192"/>
      <c r="AF17" s="193"/>
      <c r="AG17" s="193"/>
      <c r="AH17" s="194"/>
      <c r="AI17" s="192"/>
      <c r="AJ17" s="193"/>
      <c r="AK17" s="193"/>
      <c r="AL17" s="194"/>
      <c r="AM17" s="59"/>
      <c r="AN17" s="60"/>
      <c r="AO17" s="60"/>
      <c r="AP17" s="61"/>
      <c r="AQ17" s="177"/>
      <c r="AR17" s="60"/>
      <c r="AS17" s="60"/>
      <c r="AT17" s="61"/>
      <c r="AU17" s="59"/>
      <c r="AV17" s="60"/>
      <c r="AW17" s="60"/>
      <c r="AX17" s="61"/>
      <c r="AY17" s="166" t="s">
        <v>120</v>
      </c>
      <c r="AZ17" s="167" t="s">
        <v>121</v>
      </c>
      <c r="BA17" s="167" t="s">
        <v>120</v>
      </c>
      <c r="BB17" s="168" t="s">
        <v>120</v>
      </c>
      <c r="BC17" s="164" t="s">
        <v>120</v>
      </c>
      <c r="BD17" s="165">
        <v>1</v>
      </c>
      <c r="BE17" s="165">
        <v>0</v>
      </c>
      <c r="BF17" s="39">
        <v>0</v>
      </c>
      <c r="BG17" s="237">
        <v>5</v>
      </c>
      <c r="BH17" s="178" t="s">
        <v>127</v>
      </c>
      <c r="BI17" s="108"/>
    </row>
    <row r="18" spans="1:61" ht="12" customHeight="1">
      <c r="A18" s="76">
        <v>13</v>
      </c>
      <c r="B18" s="213" t="s">
        <v>94</v>
      </c>
      <c r="C18" s="198"/>
      <c r="D18" s="193"/>
      <c r="E18" s="193"/>
      <c r="F18" s="194"/>
      <c r="G18" s="192"/>
      <c r="H18" s="193"/>
      <c r="I18" s="193"/>
      <c r="J18" s="194"/>
      <c r="K18" s="192"/>
      <c r="L18" s="193"/>
      <c r="M18" s="193"/>
      <c r="N18" s="194"/>
      <c r="O18" s="192"/>
      <c r="P18" s="193"/>
      <c r="Q18" s="193"/>
      <c r="R18" s="194"/>
      <c r="S18" s="192"/>
      <c r="T18" s="193"/>
      <c r="U18" s="193"/>
      <c r="V18" s="194"/>
      <c r="W18" s="192"/>
      <c r="X18" s="193">
        <v>1</v>
      </c>
      <c r="Y18" s="193"/>
      <c r="Z18" s="194"/>
      <c r="AA18" s="192"/>
      <c r="AB18" s="193"/>
      <c r="AC18" s="193"/>
      <c r="AD18" s="194"/>
      <c r="AE18" s="192"/>
      <c r="AF18" s="193" t="s">
        <v>9</v>
      </c>
      <c r="AG18" s="193"/>
      <c r="AH18" s="194"/>
      <c r="AI18" s="192"/>
      <c r="AJ18" s="193"/>
      <c r="AK18" s="193"/>
      <c r="AL18" s="194"/>
      <c r="AM18" s="192"/>
      <c r="AN18" s="193"/>
      <c r="AO18" s="193"/>
      <c r="AP18" s="194"/>
      <c r="AQ18" s="177"/>
      <c r="AR18" s="60"/>
      <c r="AS18" s="60"/>
      <c r="AT18" s="61"/>
      <c r="AU18" s="59"/>
      <c r="AV18" s="60"/>
      <c r="AW18" s="60"/>
      <c r="AX18" s="61"/>
      <c r="AY18" s="166">
        <f aca="true" t="shared" si="9" ref="AY18:AY29">SUM(C18,G18,K18,O18,S18,W18,AA18,AE18,AI18,AM18,AQ18,AU18)</f>
        <v>0</v>
      </c>
      <c r="AZ18" s="167">
        <f aca="true" t="shared" si="10" ref="AZ18:AZ29">SUM(D18,H18,L18,P18,T18,X18,AB18,AF18,AJ18,AN18,AR18,AV18)</f>
        <v>1</v>
      </c>
      <c r="BA18" s="167">
        <f aca="true" t="shared" si="11" ref="BA18:BA29">SUM(E18,I18,M18,Q18,U18,Y18,AC18,AG18,AK18,AO18,AS18,AW18)</f>
        <v>0</v>
      </c>
      <c r="BB18" s="168">
        <f aca="true" t="shared" si="12" ref="BB18:BB31">SUM(F18,J18,Z18,AH18,N18,R18,V18,AD18,AL18,AP18,AT18,AX18)</f>
        <v>0</v>
      </c>
      <c r="BC18" s="164">
        <f aca="true" t="shared" si="13" ref="BC18:BC31">SUM(AY18*7)</f>
        <v>0</v>
      </c>
      <c r="BD18" s="165">
        <f aca="true" t="shared" si="14" ref="BD18:BD31">PRODUCT(AZ18*5)</f>
        <v>5</v>
      </c>
      <c r="BE18" s="165">
        <f aca="true" t="shared" si="15" ref="BE18:BE31">PRODUCT(BA18*3)</f>
        <v>0</v>
      </c>
      <c r="BF18" s="39">
        <f aca="true" t="shared" si="16" ref="BF18:BF31">PRODUCT(BB18*1)</f>
        <v>0</v>
      </c>
      <c r="BG18" s="74">
        <f aca="true" t="shared" si="17" ref="BG18:BG31">SUM(BC18:BF18)</f>
        <v>5</v>
      </c>
      <c r="BH18" s="178" t="s">
        <v>127</v>
      </c>
      <c r="BI18" s="108"/>
    </row>
    <row r="19" spans="1:61" ht="12" customHeight="1">
      <c r="A19" s="76">
        <v>14</v>
      </c>
      <c r="B19" s="213" t="s">
        <v>41</v>
      </c>
      <c r="C19" s="198"/>
      <c r="D19" s="193"/>
      <c r="E19" s="193"/>
      <c r="F19" s="194"/>
      <c r="G19" s="192"/>
      <c r="H19" s="193"/>
      <c r="I19" s="193"/>
      <c r="J19" s="194"/>
      <c r="K19" s="192"/>
      <c r="L19" s="193"/>
      <c r="M19" s="193"/>
      <c r="N19" s="194"/>
      <c r="O19" s="192"/>
      <c r="P19" s="193"/>
      <c r="Q19" s="193"/>
      <c r="R19" s="194"/>
      <c r="S19" s="192"/>
      <c r="T19" s="193"/>
      <c r="U19" s="193"/>
      <c r="V19" s="194"/>
      <c r="W19" s="192"/>
      <c r="X19" s="193"/>
      <c r="Y19" s="193"/>
      <c r="Z19" s="194"/>
      <c r="AA19" s="192"/>
      <c r="AB19" s="193"/>
      <c r="AC19" s="193"/>
      <c r="AD19" s="194"/>
      <c r="AE19" s="192"/>
      <c r="AF19" s="193"/>
      <c r="AG19" s="193"/>
      <c r="AH19" s="194"/>
      <c r="AI19" s="192"/>
      <c r="AJ19" s="193"/>
      <c r="AK19" s="193">
        <v>1</v>
      </c>
      <c r="AL19" s="194">
        <v>1</v>
      </c>
      <c r="AM19" s="192"/>
      <c r="AN19" s="193"/>
      <c r="AO19" s="193"/>
      <c r="AP19" s="194"/>
      <c r="AQ19" s="177"/>
      <c r="AR19" s="60"/>
      <c r="AS19" s="60"/>
      <c r="AT19" s="61"/>
      <c r="AU19" s="59"/>
      <c r="AV19" s="60"/>
      <c r="AW19" s="60"/>
      <c r="AX19" s="61"/>
      <c r="AY19" s="166">
        <f t="shared" si="9"/>
        <v>0</v>
      </c>
      <c r="AZ19" s="167">
        <f t="shared" si="10"/>
        <v>0</v>
      </c>
      <c r="BA19" s="167">
        <f t="shared" si="11"/>
        <v>1</v>
      </c>
      <c r="BB19" s="168">
        <f t="shared" si="12"/>
        <v>1</v>
      </c>
      <c r="BC19" s="164">
        <f t="shared" si="13"/>
        <v>0</v>
      </c>
      <c r="BD19" s="165">
        <f t="shared" si="14"/>
        <v>0</v>
      </c>
      <c r="BE19" s="165">
        <f t="shared" si="15"/>
        <v>3</v>
      </c>
      <c r="BF19" s="39">
        <f t="shared" si="16"/>
        <v>1</v>
      </c>
      <c r="BG19" s="74">
        <f t="shared" si="17"/>
        <v>4</v>
      </c>
      <c r="BH19" s="178" t="s">
        <v>128</v>
      </c>
      <c r="BI19" s="108"/>
    </row>
    <row r="20" spans="1:61" ht="12" customHeight="1">
      <c r="A20" s="76">
        <v>15</v>
      </c>
      <c r="B20" s="213" t="s">
        <v>40</v>
      </c>
      <c r="C20" s="198"/>
      <c r="D20" s="193"/>
      <c r="E20" s="193"/>
      <c r="F20" s="194"/>
      <c r="G20" s="192"/>
      <c r="H20" s="193"/>
      <c r="I20" s="193"/>
      <c r="J20" s="194">
        <v>1</v>
      </c>
      <c r="K20" s="192"/>
      <c r="L20" s="193"/>
      <c r="M20" s="193"/>
      <c r="N20" s="194"/>
      <c r="O20" s="192"/>
      <c r="P20" s="193"/>
      <c r="Q20" s="193"/>
      <c r="R20" s="194"/>
      <c r="S20" s="192"/>
      <c r="T20" s="193"/>
      <c r="U20" s="193"/>
      <c r="V20" s="194"/>
      <c r="W20" s="192"/>
      <c r="X20" s="193"/>
      <c r="Y20" s="193"/>
      <c r="Z20" s="194"/>
      <c r="AA20" s="192"/>
      <c r="AB20" s="193"/>
      <c r="AC20" s="193"/>
      <c r="AD20" s="194"/>
      <c r="AE20" s="192"/>
      <c r="AF20" s="193"/>
      <c r="AG20" s="193"/>
      <c r="AH20" s="194"/>
      <c r="AI20" s="192"/>
      <c r="AJ20" s="193"/>
      <c r="AK20" s="193"/>
      <c r="AL20" s="194"/>
      <c r="AM20" s="192"/>
      <c r="AN20" s="193"/>
      <c r="AO20" s="193">
        <v>1</v>
      </c>
      <c r="AP20" s="194"/>
      <c r="AQ20" s="177"/>
      <c r="AR20" s="60"/>
      <c r="AS20" s="60"/>
      <c r="AT20" s="61"/>
      <c r="AU20" s="59"/>
      <c r="AV20" s="60"/>
      <c r="AW20" s="60"/>
      <c r="AX20" s="61"/>
      <c r="AY20" s="166">
        <f t="shared" si="9"/>
        <v>0</v>
      </c>
      <c r="AZ20" s="167">
        <f t="shared" si="10"/>
        <v>0</v>
      </c>
      <c r="BA20" s="167">
        <f t="shared" si="11"/>
        <v>1</v>
      </c>
      <c r="BB20" s="168">
        <f t="shared" si="12"/>
        <v>1</v>
      </c>
      <c r="BC20" s="164">
        <f t="shared" si="13"/>
        <v>0</v>
      </c>
      <c r="BD20" s="165">
        <f t="shared" si="14"/>
        <v>0</v>
      </c>
      <c r="BE20" s="165">
        <f t="shared" si="15"/>
        <v>3</v>
      </c>
      <c r="BF20" s="39">
        <f t="shared" si="16"/>
        <v>1</v>
      </c>
      <c r="BG20" s="74">
        <f t="shared" si="17"/>
        <v>4</v>
      </c>
      <c r="BH20" s="178" t="s">
        <v>128</v>
      </c>
      <c r="BI20" s="108"/>
    </row>
    <row r="21" spans="1:61" ht="12" customHeight="1">
      <c r="A21" s="76">
        <v>16</v>
      </c>
      <c r="B21" s="213" t="s">
        <v>86</v>
      </c>
      <c r="C21" s="198"/>
      <c r="D21" s="193"/>
      <c r="E21" s="193"/>
      <c r="F21" s="194"/>
      <c r="G21" s="192"/>
      <c r="H21" s="193"/>
      <c r="I21" s="193"/>
      <c r="J21" s="194"/>
      <c r="K21" s="192"/>
      <c r="L21" s="193"/>
      <c r="M21" s="193"/>
      <c r="N21" s="194"/>
      <c r="O21" s="192"/>
      <c r="P21" s="193"/>
      <c r="Q21" s="193"/>
      <c r="R21" s="194">
        <v>1</v>
      </c>
      <c r="S21" s="192"/>
      <c r="T21" s="193"/>
      <c r="U21" s="193">
        <v>1</v>
      </c>
      <c r="V21" s="194"/>
      <c r="W21" s="192"/>
      <c r="X21" s="193"/>
      <c r="Y21" s="193"/>
      <c r="Z21" s="194"/>
      <c r="AA21" s="192"/>
      <c r="AB21" s="193"/>
      <c r="AC21" s="193"/>
      <c r="AD21" s="194"/>
      <c r="AE21" s="192"/>
      <c r="AF21" s="193"/>
      <c r="AG21" s="193"/>
      <c r="AH21" s="194"/>
      <c r="AI21" s="192"/>
      <c r="AJ21" s="193"/>
      <c r="AK21" s="193"/>
      <c r="AL21" s="194"/>
      <c r="AM21" s="192"/>
      <c r="AN21" s="193"/>
      <c r="AO21" s="193"/>
      <c r="AP21" s="194"/>
      <c r="AQ21" s="177"/>
      <c r="AR21" s="60"/>
      <c r="AS21" s="60"/>
      <c r="AT21" s="61"/>
      <c r="AU21" s="59"/>
      <c r="AV21" s="60"/>
      <c r="AW21" s="60"/>
      <c r="AX21" s="61"/>
      <c r="AY21" s="166">
        <f t="shared" si="9"/>
        <v>0</v>
      </c>
      <c r="AZ21" s="167">
        <f t="shared" si="10"/>
        <v>0</v>
      </c>
      <c r="BA21" s="167">
        <f t="shared" si="11"/>
        <v>1</v>
      </c>
      <c r="BB21" s="168">
        <f t="shared" si="12"/>
        <v>1</v>
      </c>
      <c r="BC21" s="164">
        <f t="shared" si="13"/>
        <v>0</v>
      </c>
      <c r="BD21" s="165">
        <f t="shared" si="14"/>
        <v>0</v>
      </c>
      <c r="BE21" s="165">
        <f t="shared" si="15"/>
        <v>3</v>
      </c>
      <c r="BF21" s="39">
        <f t="shared" si="16"/>
        <v>1</v>
      </c>
      <c r="BG21" s="74">
        <f t="shared" si="17"/>
        <v>4</v>
      </c>
      <c r="BH21" s="178" t="s">
        <v>128</v>
      </c>
      <c r="BI21" s="108"/>
    </row>
    <row r="22" spans="1:61" ht="12" customHeight="1">
      <c r="A22" s="76">
        <v>17</v>
      </c>
      <c r="B22" s="213" t="s">
        <v>90</v>
      </c>
      <c r="C22" s="198"/>
      <c r="D22" s="193"/>
      <c r="E22" s="193"/>
      <c r="F22" s="194"/>
      <c r="G22" s="192"/>
      <c r="H22" s="193"/>
      <c r="I22" s="193"/>
      <c r="J22" s="194"/>
      <c r="K22" s="192"/>
      <c r="L22" s="193"/>
      <c r="M22" s="193"/>
      <c r="N22" s="194"/>
      <c r="O22" s="192"/>
      <c r="P22" s="193"/>
      <c r="Q22" s="193"/>
      <c r="R22" s="194"/>
      <c r="S22" s="192"/>
      <c r="T22" s="193"/>
      <c r="U22" s="193"/>
      <c r="V22" s="194"/>
      <c r="W22" s="192"/>
      <c r="X22" s="193"/>
      <c r="Y22" s="193">
        <v>1</v>
      </c>
      <c r="Z22" s="194"/>
      <c r="AA22" s="192"/>
      <c r="AB22" s="193"/>
      <c r="AC22" s="193"/>
      <c r="AD22" s="194"/>
      <c r="AE22" s="192"/>
      <c r="AF22" s="193"/>
      <c r="AG22" s="193" t="s">
        <v>9</v>
      </c>
      <c r="AH22" s="194"/>
      <c r="AI22" s="192"/>
      <c r="AJ22" s="193"/>
      <c r="AK22" s="193"/>
      <c r="AL22" s="194"/>
      <c r="AM22" s="192"/>
      <c r="AN22" s="193"/>
      <c r="AO22" s="193"/>
      <c r="AP22" s="194"/>
      <c r="AQ22" s="177"/>
      <c r="AR22" s="60"/>
      <c r="AS22" s="60"/>
      <c r="AT22" s="61"/>
      <c r="AU22" s="59"/>
      <c r="AV22" s="60"/>
      <c r="AW22" s="60"/>
      <c r="AX22" s="61"/>
      <c r="AY22" s="166">
        <f t="shared" si="9"/>
        <v>0</v>
      </c>
      <c r="AZ22" s="167">
        <f t="shared" si="10"/>
        <v>0</v>
      </c>
      <c r="BA22" s="167">
        <f t="shared" si="11"/>
        <v>1</v>
      </c>
      <c r="BB22" s="168">
        <f t="shared" si="12"/>
        <v>0</v>
      </c>
      <c r="BC22" s="164">
        <f t="shared" si="13"/>
        <v>0</v>
      </c>
      <c r="BD22" s="165">
        <f t="shared" si="14"/>
        <v>0</v>
      </c>
      <c r="BE22" s="165">
        <f t="shared" si="15"/>
        <v>3</v>
      </c>
      <c r="BF22" s="39">
        <f t="shared" si="16"/>
        <v>0</v>
      </c>
      <c r="BG22" s="74">
        <f t="shared" si="17"/>
        <v>3</v>
      </c>
      <c r="BH22" s="178" t="s">
        <v>129</v>
      </c>
      <c r="BI22" s="108"/>
    </row>
    <row r="23" spans="1:64" ht="12" customHeight="1">
      <c r="A23" s="76">
        <v>18</v>
      </c>
      <c r="B23" s="213" t="s">
        <v>32</v>
      </c>
      <c r="C23" s="198"/>
      <c r="D23" s="193"/>
      <c r="E23" s="193"/>
      <c r="F23" s="194"/>
      <c r="G23" s="192"/>
      <c r="H23" s="193"/>
      <c r="I23" s="193"/>
      <c r="J23" s="194"/>
      <c r="K23" s="192"/>
      <c r="L23" s="193"/>
      <c r="M23" s="193">
        <v>1</v>
      </c>
      <c r="N23" s="194"/>
      <c r="O23" s="192"/>
      <c r="P23" s="193"/>
      <c r="Q23" s="193"/>
      <c r="R23" s="194"/>
      <c r="S23" s="192"/>
      <c r="T23" s="193"/>
      <c r="U23" s="193"/>
      <c r="V23" s="194"/>
      <c r="W23" s="192"/>
      <c r="X23" s="193"/>
      <c r="Y23" s="193"/>
      <c r="Z23" s="194"/>
      <c r="AA23" s="192"/>
      <c r="AB23" s="193"/>
      <c r="AC23" s="193"/>
      <c r="AD23" s="194"/>
      <c r="AE23" s="192"/>
      <c r="AF23" s="193"/>
      <c r="AG23" s="193"/>
      <c r="AH23" s="194"/>
      <c r="AI23" s="192"/>
      <c r="AJ23" s="193"/>
      <c r="AK23" s="193"/>
      <c r="AL23" s="194"/>
      <c r="AM23" s="192"/>
      <c r="AN23" s="193"/>
      <c r="AO23" s="193"/>
      <c r="AP23" s="194"/>
      <c r="AQ23" s="177"/>
      <c r="AR23" s="60"/>
      <c r="AS23" s="60"/>
      <c r="AT23" s="61"/>
      <c r="AU23" s="59"/>
      <c r="AV23" s="60"/>
      <c r="AW23" s="60"/>
      <c r="AX23" s="61"/>
      <c r="AY23" s="166">
        <f t="shared" si="9"/>
        <v>0</v>
      </c>
      <c r="AZ23" s="167">
        <f t="shared" si="10"/>
        <v>0</v>
      </c>
      <c r="BA23" s="167">
        <f t="shared" si="11"/>
        <v>1</v>
      </c>
      <c r="BB23" s="168">
        <f t="shared" si="12"/>
        <v>0</v>
      </c>
      <c r="BC23" s="164">
        <f t="shared" si="13"/>
        <v>0</v>
      </c>
      <c r="BD23" s="165">
        <f t="shared" si="14"/>
        <v>0</v>
      </c>
      <c r="BE23" s="165">
        <f t="shared" si="15"/>
        <v>3</v>
      </c>
      <c r="BF23" s="39">
        <f t="shared" si="16"/>
        <v>0</v>
      </c>
      <c r="BG23" s="74">
        <f t="shared" si="17"/>
        <v>3</v>
      </c>
      <c r="BH23" s="178" t="s">
        <v>129</v>
      </c>
      <c r="BI23" s="17"/>
      <c r="BJ23" s="17"/>
      <c r="BK23" s="17"/>
      <c r="BL23" s="17"/>
    </row>
    <row r="24" spans="1:64" ht="12" customHeight="1">
      <c r="A24" s="76">
        <v>19</v>
      </c>
      <c r="B24" s="213" t="s">
        <v>37</v>
      </c>
      <c r="C24" s="198"/>
      <c r="D24" s="193"/>
      <c r="E24" s="193"/>
      <c r="F24" s="194"/>
      <c r="G24" s="192"/>
      <c r="H24" s="193"/>
      <c r="I24" s="193"/>
      <c r="J24" s="194"/>
      <c r="K24" s="192"/>
      <c r="L24" s="193"/>
      <c r="M24" s="193"/>
      <c r="N24" s="194"/>
      <c r="O24" s="192"/>
      <c r="P24" s="193"/>
      <c r="Q24" s="193"/>
      <c r="R24" s="194"/>
      <c r="S24" s="192"/>
      <c r="T24" s="193"/>
      <c r="U24" s="193"/>
      <c r="V24" s="194"/>
      <c r="W24" s="192"/>
      <c r="X24" s="193"/>
      <c r="Y24" s="193"/>
      <c r="Z24" s="194"/>
      <c r="AA24" s="192"/>
      <c r="AB24" s="193"/>
      <c r="AC24" s="193">
        <v>1</v>
      </c>
      <c r="AD24" s="194"/>
      <c r="AE24" s="192"/>
      <c r="AF24" s="193"/>
      <c r="AG24" s="193"/>
      <c r="AH24" s="194"/>
      <c r="AI24" s="192"/>
      <c r="AJ24" s="193"/>
      <c r="AK24" s="193"/>
      <c r="AL24" s="194"/>
      <c r="AM24" s="192"/>
      <c r="AN24" s="193"/>
      <c r="AO24" s="193"/>
      <c r="AP24" s="194"/>
      <c r="AQ24" s="177"/>
      <c r="AR24" s="60"/>
      <c r="AS24" s="60"/>
      <c r="AT24" s="61"/>
      <c r="AU24" s="59"/>
      <c r="AV24" s="60"/>
      <c r="AW24" s="60"/>
      <c r="AX24" s="61"/>
      <c r="AY24" s="166">
        <f t="shared" si="9"/>
        <v>0</v>
      </c>
      <c r="AZ24" s="167">
        <f t="shared" si="10"/>
        <v>0</v>
      </c>
      <c r="BA24" s="167">
        <f t="shared" si="11"/>
        <v>1</v>
      </c>
      <c r="BB24" s="168">
        <f t="shared" si="12"/>
        <v>0</v>
      </c>
      <c r="BC24" s="164">
        <f t="shared" si="13"/>
        <v>0</v>
      </c>
      <c r="BD24" s="165">
        <f t="shared" si="14"/>
        <v>0</v>
      </c>
      <c r="BE24" s="165">
        <f t="shared" si="15"/>
        <v>3</v>
      </c>
      <c r="BF24" s="39">
        <f t="shared" si="16"/>
        <v>0</v>
      </c>
      <c r="BG24" s="74">
        <f t="shared" si="17"/>
        <v>3</v>
      </c>
      <c r="BH24" s="178" t="s">
        <v>129</v>
      </c>
      <c r="BI24" s="17"/>
      <c r="BJ24" s="17"/>
      <c r="BK24" s="17"/>
      <c r="BL24" s="17"/>
    </row>
    <row r="25" spans="1:64" ht="12" customHeight="1">
      <c r="A25" s="76">
        <v>20</v>
      </c>
      <c r="B25" s="213" t="s">
        <v>43</v>
      </c>
      <c r="C25" s="195"/>
      <c r="D25" s="196"/>
      <c r="E25" s="196"/>
      <c r="F25" s="197"/>
      <c r="G25" s="195"/>
      <c r="H25" s="196"/>
      <c r="I25" s="196"/>
      <c r="J25" s="197"/>
      <c r="K25" s="195"/>
      <c r="L25" s="196"/>
      <c r="M25" s="196"/>
      <c r="N25" s="197"/>
      <c r="O25" s="195"/>
      <c r="P25" s="196"/>
      <c r="Q25" s="196">
        <v>1</v>
      </c>
      <c r="R25" s="197"/>
      <c r="S25" s="195"/>
      <c r="T25" s="196"/>
      <c r="U25" s="196"/>
      <c r="V25" s="197"/>
      <c r="W25" s="195"/>
      <c r="X25" s="196"/>
      <c r="Y25" s="196"/>
      <c r="Z25" s="197"/>
      <c r="AA25" s="195"/>
      <c r="AB25" s="196"/>
      <c r="AC25" s="196"/>
      <c r="AD25" s="197"/>
      <c r="AE25" s="195"/>
      <c r="AF25" s="196"/>
      <c r="AG25" s="196"/>
      <c r="AH25" s="197"/>
      <c r="AI25" s="195"/>
      <c r="AJ25" s="196"/>
      <c r="AK25" s="196"/>
      <c r="AL25" s="197"/>
      <c r="AM25" s="195"/>
      <c r="AN25" s="196"/>
      <c r="AO25" s="196"/>
      <c r="AP25" s="197"/>
      <c r="AQ25" s="206"/>
      <c r="AR25" s="119"/>
      <c r="AS25" s="119"/>
      <c r="AT25" s="120"/>
      <c r="AU25" s="118"/>
      <c r="AV25" s="119"/>
      <c r="AW25" s="119"/>
      <c r="AX25" s="120"/>
      <c r="AY25" s="166">
        <f t="shared" si="9"/>
        <v>0</v>
      </c>
      <c r="AZ25" s="167">
        <f t="shared" si="10"/>
        <v>0</v>
      </c>
      <c r="BA25" s="167">
        <f t="shared" si="11"/>
        <v>1</v>
      </c>
      <c r="BB25" s="168">
        <f t="shared" si="12"/>
        <v>0</v>
      </c>
      <c r="BC25" s="174">
        <f t="shared" si="13"/>
        <v>0</v>
      </c>
      <c r="BD25" s="175">
        <f t="shared" si="14"/>
        <v>0</v>
      </c>
      <c r="BE25" s="175">
        <f t="shared" si="15"/>
        <v>3</v>
      </c>
      <c r="BF25" s="176">
        <f t="shared" si="16"/>
        <v>0</v>
      </c>
      <c r="BG25" s="74">
        <f t="shared" si="17"/>
        <v>3</v>
      </c>
      <c r="BH25" s="178" t="s">
        <v>129</v>
      </c>
      <c r="BI25" s="17"/>
      <c r="BJ25" s="17"/>
      <c r="BK25" s="17"/>
      <c r="BL25" s="17"/>
    </row>
    <row r="26" spans="1:64" ht="12" customHeight="1">
      <c r="A26" s="76">
        <v>21</v>
      </c>
      <c r="B26" s="213" t="s">
        <v>19</v>
      </c>
      <c r="C26" s="198"/>
      <c r="D26" s="193"/>
      <c r="E26" s="193"/>
      <c r="F26" s="194"/>
      <c r="G26" s="192"/>
      <c r="H26" s="193"/>
      <c r="I26" s="193"/>
      <c r="J26" s="194"/>
      <c r="K26" s="192"/>
      <c r="L26" s="193"/>
      <c r="M26" s="193">
        <v>1</v>
      </c>
      <c r="N26" s="194"/>
      <c r="O26" s="192"/>
      <c r="P26" s="193"/>
      <c r="Q26" s="193"/>
      <c r="R26" s="194"/>
      <c r="S26" s="192"/>
      <c r="T26" s="193"/>
      <c r="U26" s="193"/>
      <c r="V26" s="194"/>
      <c r="W26" s="192"/>
      <c r="X26" s="193"/>
      <c r="Y26" s="193"/>
      <c r="Z26" s="194"/>
      <c r="AA26" s="192"/>
      <c r="AB26" s="193"/>
      <c r="AC26" s="193"/>
      <c r="AD26" s="194"/>
      <c r="AE26" s="192"/>
      <c r="AF26" s="193"/>
      <c r="AG26" s="193"/>
      <c r="AH26" s="194"/>
      <c r="AI26" s="192"/>
      <c r="AJ26" s="193"/>
      <c r="AK26" s="193"/>
      <c r="AL26" s="194"/>
      <c r="AM26" s="192"/>
      <c r="AN26" s="193"/>
      <c r="AO26" s="193"/>
      <c r="AP26" s="194"/>
      <c r="AQ26" s="177"/>
      <c r="AR26" s="60"/>
      <c r="AS26" s="60"/>
      <c r="AT26" s="61"/>
      <c r="AU26" s="59"/>
      <c r="AV26" s="60"/>
      <c r="AW26" s="60"/>
      <c r="AX26" s="61"/>
      <c r="AY26" s="166">
        <f t="shared" si="9"/>
        <v>0</v>
      </c>
      <c r="AZ26" s="167">
        <f t="shared" si="10"/>
        <v>0</v>
      </c>
      <c r="BA26" s="167">
        <f t="shared" si="11"/>
        <v>1</v>
      </c>
      <c r="BB26" s="168">
        <f t="shared" si="12"/>
        <v>0</v>
      </c>
      <c r="BC26" s="164">
        <f t="shared" si="13"/>
        <v>0</v>
      </c>
      <c r="BD26" s="165">
        <f t="shared" si="14"/>
        <v>0</v>
      </c>
      <c r="BE26" s="165">
        <f t="shared" si="15"/>
        <v>3</v>
      </c>
      <c r="BF26" s="39">
        <f t="shared" si="16"/>
        <v>0</v>
      </c>
      <c r="BG26" s="74">
        <f t="shared" si="17"/>
        <v>3</v>
      </c>
      <c r="BH26" s="178" t="s">
        <v>129</v>
      </c>
      <c r="BI26" s="17"/>
      <c r="BJ26" s="17"/>
      <c r="BK26" s="17"/>
      <c r="BL26" s="17"/>
    </row>
    <row r="27" spans="1:64" ht="12" customHeight="1">
      <c r="A27" s="76">
        <v>22</v>
      </c>
      <c r="B27" s="213" t="s">
        <v>27</v>
      </c>
      <c r="C27" s="198"/>
      <c r="D27" s="193"/>
      <c r="E27" s="193"/>
      <c r="F27" s="194"/>
      <c r="G27" s="192"/>
      <c r="H27" s="193"/>
      <c r="I27" s="193"/>
      <c r="J27" s="194"/>
      <c r="K27" s="192"/>
      <c r="L27" s="193"/>
      <c r="M27" s="193"/>
      <c r="N27" s="194"/>
      <c r="O27" s="192"/>
      <c r="P27" s="193"/>
      <c r="Q27" s="193"/>
      <c r="R27" s="194"/>
      <c r="S27" s="192"/>
      <c r="T27" s="193"/>
      <c r="U27" s="193"/>
      <c r="V27" s="194"/>
      <c r="W27" s="192"/>
      <c r="X27" s="193"/>
      <c r="Y27" s="193"/>
      <c r="Z27" s="194"/>
      <c r="AA27" s="192"/>
      <c r="AB27" s="193"/>
      <c r="AC27" s="193"/>
      <c r="AD27" s="194"/>
      <c r="AE27" s="192"/>
      <c r="AF27" s="193"/>
      <c r="AG27" s="193"/>
      <c r="AH27" s="194"/>
      <c r="AI27" s="192"/>
      <c r="AJ27" s="193"/>
      <c r="AK27" s="193"/>
      <c r="AL27" s="203">
        <v>1</v>
      </c>
      <c r="AM27" s="192"/>
      <c r="AN27" s="193"/>
      <c r="AO27" s="193"/>
      <c r="AP27" s="194"/>
      <c r="AQ27" s="177"/>
      <c r="AR27" s="60"/>
      <c r="AS27" s="60"/>
      <c r="AT27" s="61"/>
      <c r="AU27" s="59"/>
      <c r="AV27" s="60"/>
      <c r="AW27" s="60"/>
      <c r="AX27" s="61"/>
      <c r="AY27" s="166">
        <f t="shared" si="9"/>
        <v>0</v>
      </c>
      <c r="AZ27" s="167">
        <f t="shared" si="10"/>
        <v>0</v>
      </c>
      <c r="BA27" s="167">
        <f t="shared" si="11"/>
        <v>0</v>
      </c>
      <c r="BB27" s="168">
        <f t="shared" si="12"/>
        <v>1</v>
      </c>
      <c r="BC27" s="164">
        <f t="shared" si="13"/>
        <v>0</v>
      </c>
      <c r="BD27" s="165">
        <f t="shared" si="14"/>
        <v>0</v>
      </c>
      <c r="BE27" s="165">
        <f t="shared" si="15"/>
        <v>0</v>
      </c>
      <c r="BF27" s="39">
        <f t="shared" si="16"/>
        <v>1</v>
      </c>
      <c r="BG27" s="74">
        <f t="shared" si="17"/>
        <v>1</v>
      </c>
      <c r="BH27" s="178" t="s">
        <v>142</v>
      </c>
      <c r="BI27" s="17"/>
      <c r="BJ27" s="17"/>
      <c r="BK27" s="17"/>
      <c r="BL27" s="17"/>
    </row>
    <row r="28" spans="1:64" ht="12" customHeight="1">
      <c r="A28" s="76">
        <v>23</v>
      </c>
      <c r="B28" s="213" t="s">
        <v>38</v>
      </c>
      <c r="C28" s="198"/>
      <c r="D28" s="193"/>
      <c r="E28" s="193"/>
      <c r="F28" s="194"/>
      <c r="G28" s="192"/>
      <c r="H28" s="193"/>
      <c r="I28" s="193"/>
      <c r="J28" s="194"/>
      <c r="K28" s="192"/>
      <c r="L28" s="193"/>
      <c r="M28" s="193"/>
      <c r="N28" s="194"/>
      <c r="O28" s="192"/>
      <c r="P28" s="193"/>
      <c r="Q28" s="193"/>
      <c r="R28" s="194"/>
      <c r="S28" s="192"/>
      <c r="T28" s="193"/>
      <c r="U28" s="193"/>
      <c r="V28" s="194">
        <v>1</v>
      </c>
      <c r="W28" s="192"/>
      <c r="X28" s="193"/>
      <c r="Y28" s="193"/>
      <c r="Z28" s="194"/>
      <c r="AA28" s="192"/>
      <c r="AB28" s="193"/>
      <c r="AC28" s="193"/>
      <c r="AD28" s="194"/>
      <c r="AE28" s="192"/>
      <c r="AF28" s="193"/>
      <c r="AG28" s="193"/>
      <c r="AH28" s="194"/>
      <c r="AI28" s="192"/>
      <c r="AJ28" s="193"/>
      <c r="AK28" s="193"/>
      <c r="AL28" s="203"/>
      <c r="AM28" s="192"/>
      <c r="AN28" s="193"/>
      <c r="AO28" s="193"/>
      <c r="AP28" s="194"/>
      <c r="AQ28" s="177"/>
      <c r="AR28" s="60"/>
      <c r="AS28" s="60"/>
      <c r="AT28" s="61"/>
      <c r="AU28" s="59"/>
      <c r="AV28" s="60"/>
      <c r="AW28" s="60"/>
      <c r="AX28" s="61"/>
      <c r="AY28" s="166">
        <f t="shared" si="9"/>
        <v>0</v>
      </c>
      <c r="AZ28" s="167">
        <f t="shared" si="10"/>
        <v>0</v>
      </c>
      <c r="BA28" s="167">
        <f t="shared" si="11"/>
        <v>0</v>
      </c>
      <c r="BB28" s="168">
        <f t="shared" si="12"/>
        <v>1</v>
      </c>
      <c r="BC28" s="164">
        <f t="shared" si="13"/>
        <v>0</v>
      </c>
      <c r="BD28" s="165">
        <f t="shared" si="14"/>
        <v>0</v>
      </c>
      <c r="BE28" s="165">
        <f t="shared" si="15"/>
        <v>0</v>
      </c>
      <c r="BF28" s="39">
        <f t="shared" si="16"/>
        <v>1</v>
      </c>
      <c r="BG28" s="74">
        <f t="shared" si="17"/>
        <v>1</v>
      </c>
      <c r="BH28" s="178" t="s">
        <v>142</v>
      </c>
      <c r="BI28" s="17"/>
      <c r="BJ28" s="17"/>
      <c r="BK28" s="17"/>
      <c r="BL28" s="17"/>
    </row>
    <row r="29" spans="1:64" ht="12" customHeight="1">
      <c r="A29" s="76">
        <v>24</v>
      </c>
      <c r="B29" s="213" t="s">
        <v>49</v>
      </c>
      <c r="C29" s="198"/>
      <c r="D29" s="193"/>
      <c r="E29" s="193"/>
      <c r="F29" s="194"/>
      <c r="G29" s="192"/>
      <c r="H29" s="193"/>
      <c r="I29" s="193"/>
      <c r="J29" s="194"/>
      <c r="K29" s="192"/>
      <c r="L29" s="193"/>
      <c r="M29" s="193"/>
      <c r="N29" s="194"/>
      <c r="O29" s="192"/>
      <c r="P29" s="193"/>
      <c r="Q29" s="193"/>
      <c r="R29" s="194"/>
      <c r="S29" s="192"/>
      <c r="T29" s="193"/>
      <c r="U29" s="193"/>
      <c r="V29" s="194"/>
      <c r="W29" s="192"/>
      <c r="X29" s="193"/>
      <c r="Y29" s="193"/>
      <c r="Z29" s="194"/>
      <c r="AA29" s="192"/>
      <c r="AB29" s="193"/>
      <c r="AC29" s="193"/>
      <c r="AD29" s="194"/>
      <c r="AE29" s="192"/>
      <c r="AF29" s="193"/>
      <c r="AG29" s="193"/>
      <c r="AH29" s="194">
        <v>1</v>
      </c>
      <c r="AI29" s="192"/>
      <c r="AJ29" s="193"/>
      <c r="AK29" s="193"/>
      <c r="AL29" s="203"/>
      <c r="AM29" s="192"/>
      <c r="AN29" s="193"/>
      <c r="AO29" s="193"/>
      <c r="AP29" s="194"/>
      <c r="AQ29" s="177"/>
      <c r="AR29" s="60"/>
      <c r="AS29" s="60"/>
      <c r="AT29" s="61"/>
      <c r="AU29" s="59"/>
      <c r="AV29" s="60"/>
      <c r="AW29" s="60"/>
      <c r="AX29" s="61"/>
      <c r="AY29" s="166">
        <f t="shared" si="9"/>
        <v>0</v>
      </c>
      <c r="AZ29" s="167">
        <f t="shared" si="10"/>
        <v>0</v>
      </c>
      <c r="BA29" s="167">
        <f t="shared" si="11"/>
        <v>0</v>
      </c>
      <c r="BB29" s="168">
        <f t="shared" si="12"/>
        <v>1</v>
      </c>
      <c r="BC29" s="164">
        <f t="shared" si="13"/>
        <v>0</v>
      </c>
      <c r="BD29" s="165">
        <f t="shared" si="14"/>
        <v>0</v>
      </c>
      <c r="BE29" s="165">
        <f t="shared" si="15"/>
        <v>0</v>
      </c>
      <c r="BF29" s="39">
        <f t="shared" si="16"/>
        <v>1</v>
      </c>
      <c r="BG29" s="74">
        <f t="shared" si="17"/>
        <v>1</v>
      </c>
      <c r="BH29" s="178" t="s">
        <v>142</v>
      </c>
      <c r="BI29" s="17"/>
      <c r="BJ29" s="17"/>
      <c r="BK29" s="17"/>
      <c r="BL29" s="17"/>
    </row>
    <row r="30" spans="1:64" ht="12" customHeight="1" hidden="1" thickBot="1">
      <c r="A30" s="268" t="s">
        <v>4</v>
      </c>
      <c r="B30" s="267"/>
      <c r="C30" s="189"/>
      <c r="D30" s="200"/>
      <c r="E30" s="200"/>
      <c r="F30" s="201"/>
      <c r="G30" s="189"/>
      <c r="H30" s="200"/>
      <c r="I30" s="200">
        <v>1</v>
      </c>
      <c r="J30" s="201">
        <v>1</v>
      </c>
      <c r="K30" s="189">
        <v>1</v>
      </c>
      <c r="L30" s="200"/>
      <c r="M30" s="200"/>
      <c r="N30" s="201">
        <v>2</v>
      </c>
      <c r="O30" s="189">
        <v>1</v>
      </c>
      <c r="P30" s="200"/>
      <c r="Q30" s="200"/>
      <c r="R30" s="201"/>
      <c r="S30" s="189"/>
      <c r="T30" s="200"/>
      <c r="U30" s="200">
        <v>1</v>
      </c>
      <c r="V30" s="201">
        <v>1</v>
      </c>
      <c r="W30" s="189"/>
      <c r="X30" s="200"/>
      <c r="Y30" s="200"/>
      <c r="Z30" s="201">
        <v>1</v>
      </c>
      <c r="AA30" s="189"/>
      <c r="AB30" s="200"/>
      <c r="AC30" s="200"/>
      <c r="AD30" s="201"/>
      <c r="AE30" s="189"/>
      <c r="AF30" s="200"/>
      <c r="AG30" s="200"/>
      <c r="AH30" s="201">
        <v>1</v>
      </c>
      <c r="AI30" s="189"/>
      <c r="AJ30" s="200"/>
      <c r="AK30" s="200">
        <v>1</v>
      </c>
      <c r="AL30" s="205"/>
      <c r="AM30" s="186"/>
      <c r="AN30" s="187"/>
      <c r="AO30" s="187"/>
      <c r="AP30" s="199">
        <v>1</v>
      </c>
      <c r="AQ30" s="207"/>
      <c r="AR30" s="72"/>
      <c r="AS30" s="72"/>
      <c r="AT30" s="73"/>
      <c r="AU30" s="71"/>
      <c r="AV30" s="72"/>
      <c r="AW30" s="72"/>
      <c r="AX30" s="73"/>
      <c r="AY30" s="157">
        <f aca="true" t="shared" si="18" ref="AY30:BA31">SUM(C30,G30,K30,O30,S30,W30,AA30,AE30,AI30,AM30,AQ30,AU30)</f>
        <v>2</v>
      </c>
      <c r="AZ30" s="158">
        <f t="shared" si="18"/>
        <v>0</v>
      </c>
      <c r="BA30" s="160">
        <f t="shared" si="18"/>
        <v>3</v>
      </c>
      <c r="BB30" s="40">
        <f t="shared" si="12"/>
        <v>7</v>
      </c>
      <c r="BC30" s="157">
        <f t="shared" si="13"/>
        <v>14</v>
      </c>
      <c r="BD30" s="158">
        <f t="shared" si="14"/>
        <v>0</v>
      </c>
      <c r="BE30" s="160">
        <f t="shared" si="15"/>
        <v>9</v>
      </c>
      <c r="BF30" s="40">
        <f t="shared" si="16"/>
        <v>7</v>
      </c>
      <c r="BG30" s="77">
        <f t="shared" si="17"/>
        <v>30</v>
      </c>
      <c r="BH30" s="34"/>
      <c r="BI30" s="17"/>
      <c r="BJ30" s="17"/>
      <c r="BK30" s="17"/>
      <c r="BL30" s="17"/>
    </row>
    <row r="31" spans="1:64" ht="12" customHeight="1" hidden="1" thickBot="1">
      <c r="A31" s="266" t="s">
        <v>106</v>
      </c>
      <c r="B31" s="267"/>
      <c r="C31" s="186"/>
      <c r="D31" s="187"/>
      <c r="E31" s="187"/>
      <c r="F31" s="199"/>
      <c r="G31" s="186"/>
      <c r="H31" s="187"/>
      <c r="I31" s="187"/>
      <c r="J31" s="199"/>
      <c r="K31" s="186"/>
      <c r="L31" s="187"/>
      <c r="M31" s="187"/>
      <c r="N31" s="199"/>
      <c r="O31" s="186"/>
      <c r="P31" s="187"/>
      <c r="Q31" s="187"/>
      <c r="R31" s="199"/>
      <c r="S31" s="186"/>
      <c r="T31" s="187"/>
      <c r="U31" s="187"/>
      <c r="V31" s="199"/>
      <c r="W31" s="186"/>
      <c r="X31" s="187"/>
      <c r="Y31" s="187"/>
      <c r="Z31" s="199"/>
      <c r="AA31" s="186"/>
      <c r="AB31" s="187"/>
      <c r="AC31" s="187"/>
      <c r="AD31" s="199">
        <v>1</v>
      </c>
      <c r="AE31" s="186"/>
      <c r="AF31" s="187"/>
      <c r="AG31" s="187"/>
      <c r="AH31" s="199"/>
      <c r="AI31" s="186"/>
      <c r="AJ31" s="187"/>
      <c r="AK31" s="187"/>
      <c r="AL31" s="204"/>
      <c r="AM31" s="186"/>
      <c r="AN31" s="187"/>
      <c r="AO31" s="187"/>
      <c r="AP31" s="199"/>
      <c r="AQ31" s="172"/>
      <c r="AR31" s="69"/>
      <c r="AS31" s="69"/>
      <c r="AT31" s="70"/>
      <c r="AU31" s="68"/>
      <c r="AV31" s="69"/>
      <c r="AW31" s="69"/>
      <c r="AX31" s="70"/>
      <c r="AY31" s="157">
        <f t="shared" si="18"/>
        <v>0</v>
      </c>
      <c r="AZ31" s="158">
        <f t="shared" si="18"/>
        <v>0</v>
      </c>
      <c r="BA31" s="160">
        <f t="shared" si="18"/>
        <v>0</v>
      </c>
      <c r="BB31" s="40">
        <f t="shared" si="12"/>
        <v>1</v>
      </c>
      <c r="BC31" s="157">
        <f t="shared" si="13"/>
        <v>0</v>
      </c>
      <c r="BD31" s="158">
        <f t="shared" si="14"/>
        <v>0</v>
      </c>
      <c r="BE31" s="160">
        <f t="shared" si="15"/>
        <v>0</v>
      </c>
      <c r="BF31" s="40">
        <f t="shared" si="16"/>
        <v>1</v>
      </c>
      <c r="BG31" s="77">
        <f t="shared" si="17"/>
        <v>1</v>
      </c>
      <c r="BH31" s="34"/>
      <c r="BI31" s="17"/>
      <c r="BJ31" s="17"/>
      <c r="BK31" s="17"/>
      <c r="BL31" s="17"/>
    </row>
    <row r="32" spans="1:64" ht="12" customHeight="1" hidden="1" thickBot="1">
      <c r="A32" s="16"/>
      <c r="B32" s="41"/>
      <c r="C32" s="86">
        <f aca="true" t="shared" si="19" ref="C32:AP32">SUM(C6:C31)</f>
        <v>0</v>
      </c>
      <c r="D32" s="87">
        <f t="shared" si="19"/>
        <v>0</v>
      </c>
      <c r="E32" s="87">
        <f t="shared" si="19"/>
        <v>0</v>
      </c>
      <c r="F32" s="88">
        <f t="shared" si="19"/>
        <v>0</v>
      </c>
      <c r="G32" s="86">
        <f t="shared" si="19"/>
        <v>1</v>
      </c>
      <c r="H32" s="87">
        <f t="shared" si="19"/>
        <v>1</v>
      </c>
      <c r="I32" s="87">
        <f t="shared" si="19"/>
        <v>2</v>
      </c>
      <c r="J32" s="88">
        <f t="shared" si="19"/>
        <v>2</v>
      </c>
      <c r="K32" s="86">
        <f t="shared" si="19"/>
        <v>1</v>
      </c>
      <c r="L32" s="87">
        <f t="shared" si="19"/>
        <v>1</v>
      </c>
      <c r="M32" s="87">
        <f t="shared" si="19"/>
        <v>2</v>
      </c>
      <c r="N32" s="88">
        <f t="shared" si="19"/>
        <v>2</v>
      </c>
      <c r="O32" s="86">
        <f t="shared" si="19"/>
        <v>1</v>
      </c>
      <c r="P32" s="87">
        <f t="shared" si="19"/>
        <v>1</v>
      </c>
      <c r="Q32" s="87">
        <f t="shared" si="19"/>
        <v>2</v>
      </c>
      <c r="R32" s="88">
        <f t="shared" si="19"/>
        <v>2</v>
      </c>
      <c r="S32" s="86">
        <f t="shared" si="19"/>
        <v>1</v>
      </c>
      <c r="T32" s="87">
        <f t="shared" si="19"/>
        <v>1</v>
      </c>
      <c r="U32" s="87">
        <f t="shared" si="19"/>
        <v>2</v>
      </c>
      <c r="V32" s="88">
        <f t="shared" si="19"/>
        <v>2</v>
      </c>
      <c r="W32" s="86">
        <f t="shared" si="19"/>
        <v>1</v>
      </c>
      <c r="X32" s="87">
        <f t="shared" si="19"/>
        <v>1</v>
      </c>
      <c r="Y32" s="87">
        <f t="shared" si="19"/>
        <v>2</v>
      </c>
      <c r="Z32" s="88">
        <f t="shared" si="19"/>
        <v>2</v>
      </c>
      <c r="AA32" s="86">
        <f t="shared" si="19"/>
        <v>1</v>
      </c>
      <c r="AB32" s="87">
        <f t="shared" si="19"/>
        <v>1</v>
      </c>
      <c r="AC32" s="87">
        <f t="shared" si="19"/>
        <v>2</v>
      </c>
      <c r="AD32" s="88">
        <f t="shared" si="19"/>
        <v>2</v>
      </c>
      <c r="AE32" s="86">
        <f t="shared" si="19"/>
        <v>1</v>
      </c>
      <c r="AF32" s="87">
        <f t="shared" si="19"/>
        <v>0</v>
      </c>
      <c r="AG32" s="87">
        <f t="shared" si="19"/>
        <v>1</v>
      </c>
      <c r="AH32" s="88">
        <f t="shared" si="19"/>
        <v>3</v>
      </c>
      <c r="AI32" s="86">
        <f t="shared" si="19"/>
        <v>1</v>
      </c>
      <c r="AJ32" s="87">
        <f t="shared" si="19"/>
        <v>1</v>
      </c>
      <c r="AK32" s="87">
        <f t="shared" si="19"/>
        <v>2</v>
      </c>
      <c r="AL32" s="88">
        <f t="shared" si="19"/>
        <v>2</v>
      </c>
      <c r="AM32" s="86">
        <f t="shared" si="19"/>
        <v>1</v>
      </c>
      <c r="AN32" s="87">
        <f t="shared" si="19"/>
        <v>1</v>
      </c>
      <c r="AO32" s="87">
        <f t="shared" si="19"/>
        <v>2</v>
      </c>
      <c r="AP32" s="88">
        <f t="shared" si="19"/>
        <v>2</v>
      </c>
      <c r="AQ32" s="86">
        <f aca="true" t="shared" si="20" ref="AQ32:AX32">SUM(AQ30:AQ31)</f>
        <v>0</v>
      </c>
      <c r="AR32" s="87">
        <f t="shared" si="20"/>
        <v>0</v>
      </c>
      <c r="AS32" s="87">
        <f t="shared" si="20"/>
        <v>0</v>
      </c>
      <c r="AT32" s="88">
        <f t="shared" si="20"/>
        <v>0</v>
      </c>
      <c r="AU32" s="86">
        <f t="shared" si="20"/>
        <v>0</v>
      </c>
      <c r="AV32" s="87">
        <f t="shared" si="20"/>
        <v>0</v>
      </c>
      <c r="AW32" s="87">
        <f t="shared" si="20"/>
        <v>0</v>
      </c>
      <c r="AX32" s="88">
        <f t="shared" si="20"/>
        <v>0</v>
      </c>
      <c r="AY32" s="179">
        <f aca="true" t="shared" si="21" ref="AY32:BG32">SUM(AY6:AY31)</f>
        <v>9</v>
      </c>
      <c r="AZ32" s="182">
        <f t="shared" si="21"/>
        <v>7</v>
      </c>
      <c r="BA32" s="183">
        <f t="shared" si="21"/>
        <v>17</v>
      </c>
      <c r="BB32" s="184">
        <f t="shared" si="21"/>
        <v>19</v>
      </c>
      <c r="BC32" s="179">
        <f t="shared" si="21"/>
        <v>63</v>
      </c>
      <c r="BD32" s="159">
        <f t="shared" si="21"/>
        <v>36</v>
      </c>
      <c r="BE32" s="161">
        <f t="shared" si="21"/>
        <v>51</v>
      </c>
      <c r="BF32" s="88">
        <f t="shared" si="21"/>
        <v>19</v>
      </c>
      <c r="BG32" s="185">
        <f t="shared" si="21"/>
        <v>173</v>
      </c>
      <c r="BH32" s="42"/>
      <c r="BI32" s="17"/>
      <c r="BJ32" s="17"/>
      <c r="BK32" s="17"/>
      <c r="BL32" s="17"/>
    </row>
    <row r="33" spans="1:64" ht="12" customHeight="1">
      <c r="A33" s="16"/>
      <c r="B33" s="10" t="s">
        <v>110</v>
      </c>
      <c r="C33" s="30"/>
      <c r="D33" s="30"/>
      <c r="E33" s="30"/>
      <c r="F33" s="30"/>
      <c r="G33" s="30"/>
      <c r="H33" s="30"/>
      <c r="I33" s="30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122"/>
      <c r="U33" s="122"/>
      <c r="V33" s="122"/>
      <c r="W33" s="30"/>
      <c r="X33" s="30"/>
      <c r="Y33" s="30"/>
      <c r="Z33" s="30"/>
      <c r="AA33" s="31"/>
      <c r="AB33" s="31"/>
      <c r="AC33" s="31"/>
      <c r="AD33" s="31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2"/>
      <c r="AZ33" s="32"/>
      <c r="BA33" s="32"/>
      <c r="BB33" s="32"/>
      <c r="BC33" s="32"/>
      <c r="BD33" s="32"/>
      <c r="BE33" s="32"/>
      <c r="BF33" s="32"/>
      <c r="BG33" s="33"/>
      <c r="BH33" s="34"/>
      <c r="BI33" s="17"/>
      <c r="BJ33" s="17"/>
      <c r="BK33" s="17"/>
      <c r="BL33" s="17"/>
    </row>
    <row r="34" spans="1:64" ht="12" customHeight="1">
      <c r="A34" s="245" t="str">
        <f>HYPERLINK('[2]реквизиты'!$A$6)</f>
        <v>Гл. судья, судья МК</v>
      </c>
      <c r="B34" s="245"/>
      <c r="C34" s="89"/>
      <c r="D34" s="89"/>
      <c r="E34" s="90"/>
      <c r="F34" s="90"/>
      <c r="G34" s="90"/>
      <c r="H34" s="90"/>
      <c r="I34" s="90"/>
      <c r="J34" s="244" t="s">
        <v>117</v>
      </c>
      <c r="K34" s="244"/>
      <c r="L34" s="244"/>
      <c r="M34" s="244"/>
      <c r="N34" s="244"/>
      <c r="O34" s="244"/>
      <c r="P34" s="244"/>
      <c r="Q34" s="226"/>
      <c r="R34" s="224"/>
      <c r="S34" s="225"/>
      <c r="T34" s="225"/>
      <c r="U34" s="225"/>
      <c r="V34" s="225"/>
      <c r="W34" s="245" t="str">
        <f>HYPERLINK('[2]реквизиты'!$A$8)</f>
        <v>Гл. секретарь, судья МК</v>
      </c>
      <c r="X34" s="245"/>
      <c r="Y34" s="245"/>
      <c r="Z34" s="245"/>
      <c r="AA34" s="245"/>
      <c r="AB34" s="245"/>
      <c r="AC34" s="245"/>
      <c r="AD34" s="245"/>
      <c r="AE34" s="245"/>
      <c r="AF34" s="245"/>
      <c r="AG34" s="154"/>
      <c r="AH34" s="154"/>
      <c r="AI34" s="154"/>
      <c r="AJ34" s="154"/>
      <c r="AK34" s="154"/>
      <c r="AL34" s="154"/>
      <c r="AM34" s="227"/>
      <c r="AN34" s="227"/>
      <c r="AO34" s="227"/>
      <c r="AP34" s="227"/>
      <c r="AQ34" s="227"/>
      <c r="AR34" s="225"/>
      <c r="AS34" s="225"/>
      <c r="AT34" s="225"/>
      <c r="AU34" s="155" t="str">
        <f>HYPERLINK('[3]реквизиты'!$G$8)</f>
        <v>Н.Ю.Глушкова</v>
      </c>
      <c r="AV34" s="155"/>
      <c r="AW34" s="155"/>
      <c r="AX34" s="155"/>
      <c r="AY34" s="254" t="str">
        <f>'[2]реквизиты'!$G$9</f>
        <v>/  г. Пермь /</v>
      </c>
      <c r="AZ34" s="254"/>
      <c r="BA34" s="254"/>
      <c r="BB34" s="254"/>
      <c r="BC34" s="254"/>
      <c r="BD34" s="254"/>
      <c r="BE34" s="154"/>
      <c r="BF34" s="154"/>
      <c r="BG34" s="154"/>
      <c r="BH34" s="154"/>
      <c r="BI34" s="17"/>
      <c r="BJ34" s="17"/>
      <c r="BK34" s="17"/>
      <c r="BL34" s="17"/>
    </row>
    <row r="35" spans="1:64" ht="12" customHeight="1">
      <c r="A35" s="245"/>
      <c r="B35" s="245"/>
      <c r="C35" s="93"/>
      <c r="D35" s="93"/>
      <c r="E35" s="94"/>
      <c r="F35" s="95"/>
      <c r="G35" s="95"/>
      <c r="H35" s="95"/>
      <c r="I35" s="95"/>
      <c r="J35" s="244"/>
      <c r="K35" s="244"/>
      <c r="L35" s="244"/>
      <c r="M35" s="244"/>
      <c r="N35" s="244"/>
      <c r="O35" s="244"/>
      <c r="P35" s="244"/>
      <c r="Q35" s="269" t="s">
        <v>118</v>
      </c>
      <c r="R35" s="269"/>
      <c r="S35" s="269"/>
      <c r="T35" s="269"/>
      <c r="U35" s="269"/>
      <c r="V35" s="269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156"/>
      <c r="AH35" s="156"/>
      <c r="AI35" s="156"/>
      <c r="AJ35" s="156"/>
      <c r="AK35" s="156"/>
      <c r="AL35" s="156"/>
      <c r="AM35" s="228" t="s">
        <v>116</v>
      </c>
      <c r="AN35" s="227"/>
      <c r="AO35" s="227"/>
      <c r="AP35" s="227"/>
      <c r="AQ35" s="227"/>
      <c r="AR35" s="225"/>
      <c r="AS35" s="225"/>
      <c r="AT35" s="225"/>
      <c r="AU35" s="155"/>
      <c r="AV35" s="155"/>
      <c r="AW35" s="155"/>
      <c r="AX35" s="155"/>
      <c r="AY35" s="254"/>
      <c r="AZ35" s="254"/>
      <c r="BA35" s="254"/>
      <c r="BB35" s="254"/>
      <c r="BC35" s="254"/>
      <c r="BD35" s="254"/>
      <c r="BE35" s="293" t="e">
        <f>'[2]реквизиты'!$G$10</f>
        <v>#REF!</v>
      </c>
      <c r="BF35" s="293"/>
      <c r="BG35" s="293"/>
      <c r="BH35" s="293"/>
      <c r="BI35" s="17"/>
      <c r="BJ35" s="17"/>
      <c r="BK35" s="17"/>
      <c r="BL35" s="17"/>
    </row>
    <row r="36" spans="1:64" ht="12" customHeight="1">
      <c r="A36" s="97"/>
      <c r="B36" s="98"/>
      <c r="C36" s="99"/>
      <c r="D36" s="99"/>
      <c r="E36" s="99"/>
      <c r="F36" s="99"/>
      <c r="G36" s="90"/>
      <c r="H36" s="90"/>
      <c r="I36" s="90"/>
      <c r="J36" s="90"/>
      <c r="K36" s="90"/>
      <c r="L36" s="90"/>
      <c r="M36" s="90"/>
      <c r="N36" s="90"/>
      <c r="O36" s="90"/>
      <c r="P36" s="89"/>
      <c r="Q36" s="89"/>
      <c r="R36" s="89"/>
      <c r="S36" s="107"/>
      <c r="T36" s="107"/>
      <c r="U36" s="107"/>
      <c r="V36" s="107"/>
      <c r="W36" s="107"/>
      <c r="X36" s="107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9"/>
      <c r="AJ36" s="99"/>
      <c r="AK36" s="99"/>
      <c r="AL36" s="99"/>
      <c r="AM36" s="99"/>
      <c r="AN36" s="99"/>
      <c r="AO36" s="99"/>
      <c r="AP36" s="99"/>
      <c r="AQ36" s="92"/>
      <c r="AR36" s="92"/>
      <c r="AS36" s="92"/>
      <c r="AT36" s="92"/>
      <c r="AU36" s="92"/>
      <c r="AV36" s="92"/>
      <c r="AW36" s="92"/>
      <c r="AX36" s="92"/>
      <c r="AY36" s="100"/>
      <c r="AZ36" s="100"/>
      <c r="BA36" s="100"/>
      <c r="BB36" s="97"/>
      <c r="BC36" s="97"/>
      <c r="BD36" s="97"/>
      <c r="BE36" s="10"/>
      <c r="BF36" s="97"/>
      <c r="BG36" s="101"/>
      <c r="BH36" s="102"/>
      <c r="BI36" s="17"/>
      <c r="BJ36" s="17"/>
      <c r="BK36" s="17"/>
      <c r="BL36" s="17"/>
    </row>
    <row r="37" spans="1:64" ht="12" customHeight="1">
      <c r="A37" s="97"/>
      <c r="B37" s="98"/>
      <c r="C37" s="99"/>
      <c r="D37" s="99"/>
      <c r="E37" s="99"/>
      <c r="F37" s="89"/>
      <c r="G37" s="90"/>
      <c r="H37" s="90"/>
      <c r="I37" s="90"/>
      <c r="J37" s="90"/>
      <c r="K37" s="90"/>
      <c r="L37" s="90"/>
      <c r="M37" s="89"/>
      <c r="N37" s="90"/>
      <c r="O37" s="90"/>
      <c r="P37" s="89"/>
      <c r="Q37" s="89"/>
      <c r="R37" s="89"/>
      <c r="S37" s="107"/>
      <c r="T37" s="107"/>
      <c r="U37" s="107"/>
      <c r="V37" s="107"/>
      <c r="W37" s="107"/>
      <c r="X37" s="107"/>
      <c r="Y37" s="107"/>
      <c r="Z37" s="107"/>
      <c r="AA37" s="107"/>
      <c r="AB37" s="92"/>
      <c r="AC37" s="92"/>
      <c r="AD37" s="92"/>
      <c r="AE37" s="92"/>
      <c r="AF37" s="92"/>
      <c r="AG37" s="92"/>
      <c r="AH37" s="92"/>
      <c r="AI37" s="99"/>
      <c r="AJ37" s="99"/>
      <c r="AK37" s="99"/>
      <c r="AL37" s="99"/>
      <c r="AM37" s="99"/>
      <c r="AN37" s="99"/>
      <c r="AO37" s="99"/>
      <c r="AP37" s="99"/>
      <c r="AQ37" s="92"/>
      <c r="AR37" s="92"/>
      <c r="AS37" s="92"/>
      <c r="AT37" s="92"/>
      <c r="AU37" s="92"/>
      <c r="AV37" s="92"/>
      <c r="AW37" s="92"/>
      <c r="AX37" s="92"/>
      <c r="AY37" s="100"/>
      <c r="AZ37" s="100"/>
      <c r="BA37" s="100"/>
      <c r="BB37" s="97"/>
      <c r="BC37" s="97"/>
      <c r="BD37" s="97"/>
      <c r="BE37" s="97"/>
      <c r="BF37" s="97"/>
      <c r="BG37" s="101"/>
      <c r="BH37" s="102"/>
      <c r="BI37" s="17"/>
      <c r="BJ37" s="17"/>
      <c r="BK37" s="17"/>
      <c r="BL37" s="17"/>
    </row>
    <row r="38" spans="1:64" ht="12" customHeight="1">
      <c r="A38" s="97"/>
      <c r="B38" s="96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103"/>
      <c r="T38" s="103"/>
      <c r="U38" s="103"/>
      <c r="V38" s="103"/>
      <c r="W38" s="90"/>
      <c r="X38" s="91"/>
      <c r="Y38" s="91"/>
      <c r="Z38" s="91"/>
      <c r="AA38" s="104"/>
      <c r="AB38" s="104"/>
      <c r="AC38" s="104"/>
      <c r="AD38" s="104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4"/>
      <c r="AR38" s="104"/>
      <c r="AS38" s="104"/>
      <c r="AT38" s="104"/>
      <c r="AU38" s="104"/>
      <c r="AV38" s="104"/>
      <c r="AW38" s="104"/>
      <c r="AX38" s="104"/>
      <c r="AY38" s="106"/>
      <c r="AZ38" s="106"/>
      <c r="BA38" s="106"/>
      <c r="BB38" s="97"/>
      <c r="BC38" s="97"/>
      <c r="BD38" s="97"/>
      <c r="BE38" s="97"/>
      <c r="BF38" s="97"/>
      <c r="BG38" s="101"/>
      <c r="BH38" s="102"/>
      <c r="BI38" s="17"/>
      <c r="BJ38" s="17"/>
      <c r="BK38" s="17"/>
      <c r="BL38" s="17"/>
    </row>
    <row r="39" spans="1:64" ht="12" customHeight="1">
      <c r="A39" s="50"/>
      <c r="B39" s="1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51"/>
      <c r="T39" s="51"/>
      <c r="U39" s="51"/>
      <c r="V39" s="51"/>
      <c r="W39" s="42"/>
      <c r="X39" s="42"/>
      <c r="Y39" s="42"/>
      <c r="Z39" s="42"/>
      <c r="AA39" s="51"/>
      <c r="AB39" s="51"/>
      <c r="AC39" s="51"/>
      <c r="AD39" s="51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51"/>
      <c r="AR39" s="51"/>
      <c r="AS39" s="51"/>
      <c r="AT39" s="51"/>
      <c r="AU39" s="51"/>
      <c r="AV39" s="51"/>
      <c r="AW39" s="51"/>
      <c r="AX39" s="51"/>
      <c r="AY39" s="52"/>
      <c r="AZ39" s="52"/>
      <c r="BA39" s="52"/>
      <c r="BB39" s="52"/>
      <c r="BC39" s="52"/>
      <c r="BD39" s="52"/>
      <c r="BE39" s="52"/>
      <c r="BF39" s="52"/>
      <c r="BG39" s="53"/>
      <c r="BH39" s="54"/>
      <c r="BI39" s="17"/>
      <c r="BJ39" s="17"/>
      <c r="BK39" s="17"/>
      <c r="BL39" s="17"/>
    </row>
    <row r="40" spans="1:64" ht="12" customHeight="1">
      <c r="A40" s="50"/>
      <c r="B40" s="15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51"/>
      <c r="T40" s="51"/>
      <c r="U40" s="51"/>
      <c r="V40" s="51"/>
      <c r="W40" s="42"/>
      <c r="X40" s="42"/>
      <c r="Y40" s="42"/>
      <c r="Z40" s="42"/>
      <c r="AA40" s="51"/>
      <c r="AB40" s="51"/>
      <c r="AC40" s="51"/>
      <c r="AD40" s="51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51"/>
      <c r="AR40" s="51"/>
      <c r="AS40" s="51"/>
      <c r="AT40" s="51"/>
      <c r="AU40" s="51"/>
      <c r="AV40" s="51"/>
      <c r="AW40" s="51"/>
      <c r="AX40" s="51"/>
      <c r="AY40" s="52"/>
      <c r="AZ40" s="52"/>
      <c r="BA40" s="52"/>
      <c r="BB40" s="52"/>
      <c r="BC40" s="52"/>
      <c r="BD40" s="52"/>
      <c r="BE40" s="52"/>
      <c r="BF40" s="52"/>
      <c r="BG40" s="53"/>
      <c r="BH40" s="54"/>
      <c r="BI40" s="17"/>
      <c r="BJ40" s="17"/>
      <c r="BK40" s="17"/>
      <c r="BL40" s="17"/>
    </row>
    <row r="41" spans="1:64" ht="12" customHeight="1">
      <c r="A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80"/>
      <c r="P41" s="181"/>
      <c r="Q41" s="181"/>
      <c r="R41" s="181"/>
      <c r="S41" s="181"/>
      <c r="T41" s="180"/>
      <c r="U41" s="31"/>
      <c r="V41" s="31"/>
      <c r="W41" s="30"/>
      <c r="X41" s="30"/>
      <c r="Y41" s="30"/>
      <c r="Z41" s="30"/>
      <c r="AA41" s="31"/>
      <c r="AB41" s="31"/>
      <c r="AC41" s="31"/>
      <c r="AD41" s="31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31"/>
      <c r="AS41" s="31"/>
      <c r="AT41" s="31"/>
      <c r="AU41" s="31"/>
      <c r="AV41" s="31"/>
      <c r="AW41" s="31"/>
      <c r="AX41" s="31"/>
      <c r="AY41" s="32"/>
      <c r="AZ41" s="32"/>
      <c r="BA41" s="32"/>
      <c r="BB41" s="32"/>
      <c r="BC41" s="32"/>
      <c r="BD41" s="32"/>
      <c r="BE41" s="32"/>
      <c r="BF41" s="32"/>
      <c r="BG41" s="33"/>
      <c r="BH41" s="34"/>
      <c r="BI41" s="17"/>
      <c r="BJ41" s="17"/>
      <c r="BK41" s="17"/>
      <c r="BL41" s="17"/>
    </row>
    <row r="42" spans="1:64" ht="12" customHeight="1">
      <c r="A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0"/>
      <c r="X42" s="30"/>
      <c r="Y42" s="30"/>
      <c r="Z42" s="30"/>
      <c r="AA42" s="31"/>
      <c r="AB42" s="31"/>
      <c r="AC42" s="31"/>
      <c r="AD42" s="31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  <c r="AR42" s="31"/>
      <c r="AS42" s="31"/>
      <c r="AT42" s="31"/>
      <c r="AU42" s="31"/>
      <c r="AV42" s="31"/>
      <c r="AW42" s="31"/>
      <c r="AX42" s="31"/>
      <c r="AY42" s="32"/>
      <c r="AZ42" s="32"/>
      <c r="BA42" s="32"/>
      <c r="BB42" s="32"/>
      <c r="BC42" s="32"/>
      <c r="BD42" s="32"/>
      <c r="BE42" s="32"/>
      <c r="BF42" s="32"/>
      <c r="BG42" s="33"/>
      <c r="BH42" s="34"/>
      <c r="BI42" s="17"/>
      <c r="BJ42" s="17"/>
      <c r="BK42" s="17"/>
      <c r="BL42" s="17"/>
    </row>
    <row r="43" spans="3:64" ht="12" customHeight="1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31"/>
      <c r="U43" s="31"/>
      <c r="V43" s="31"/>
      <c r="W43" s="30"/>
      <c r="X43" s="30"/>
      <c r="Y43" s="30"/>
      <c r="Z43" s="30"/>
      <c r="AA43" s="31"/>
      <c r="AB43" s="31"/>
      <c r="AC43" s="31"/>
      <c r="AD43" s="31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  <c r="AR43" s="31"/>
      <c r="AS43" s="31"/>
      <c r="AT43" s="31"/>
      <c r="AU43" s="31"/>
      <c r="AV43" s="31"/>
      <c r="AW43" s="31"/>
      <c r="AX43" s="31"/>
      <c r="AY43" s="32"/>
      <c r="AZ43" s="32"/>
      <c r="BA43" s="32"/>
      <c r="BB43" s="32"/>
      <c r="BC43" s="32"/>
      <c r="BD43" s="32"/>
      <c r="BE43" s="32"/>
      <c r="BF43" s="32"/>
      <c r="BG43" s="33"/>
      <c r="BH43" s="34"/>
      <c r="BI43" s="17"/>
      <c r="BJ43" s="17"/>
      <c r="BK43" s="17"/>
      <c r="BL43" s="17"/>
    </row>
    <row r="44" spans="3:64" ht="12" customHeight="1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1"/>
      <c r="U44" s="31"/>
      <c r="V44" s="31"/>
      <c r="W44" s="30"/>
      <c r="X44" s="30"/>
      <c r="Y44" s="30"/>
      <c r="Z44" s="30"/>
      <c r="AA44" s="31"/>
      <c r="AB44" s="31"/>
      <c r="AC44" s="31"/>
      <c r="AD44" s="31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  <c r="AR44" s="31"/>
      <c r="AS44" s="31"/>
      <c r="AT44" s="31"/>
      <c r="AU44" s="31"/>
      <c r="AV44" s="31"/>
      <c r="AW44" s="31"/>
      <c r="AX44" s="31"/>
      <c r="AY44" s="32"/>
      <c r="AZ44" s="32"/>
      <c r="BA44" s="32"/>
      <c r="BB44" s="32"/>
      <c r="BC44" s="32"/>
      <c r="BD44" s="32"/>
      <c r="BE44" s="32"/>
      <c r="BF44" s="32"/>
      <c r="BG44" s="33"/>
      <c r="BH44" s="34"/>
      <c r="BI44" s="17"/>
      <c r="BJ44" s="17"/>
      <c r="BK44" s="17"/>
      <c r="BL44" s="17"/>
    </row>
    <row r="45" spans="3:64" ht="12" customHeight="1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31"/>
      <c r="U45" s="31"/>
      <c r="V45" s="31"/>
      <c r="W45" s="30"/>
      <c r="X45" s="30"/>
      <c r="Y45" s="30"/>
      <c r="Z45" s="30"/>
      <c r="AA45" s="31"/>
      <c r="AB45" s="31"/>
      <c r="AC45" s="31"/>
      <c r="AD45" s="31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  <c r="AR45" s="31"/>
      <c r="AS45" s="31"/>
      <c r="AT45" s="31"/>
      <c r="AU45" s="31"/>
      <c r="AV45" s="31"/>
      <c r="AW45" s="31"/>
      <c r="AX45" s="31"/>
      <c r="AY45" s="32"/>
      <c r="AZ45" s="32"/>
      <c r="BA45" s="32"/>
      <c r="BB45" s="32"/>
      <c r="BC45" s="32"/>
      <c r="BD45" s="32"/>
      <c r="BE45" s="32"/>
      <c r="BF45" s="32"/>
      <c r="BG45" s="33"/>
      <c r="BH45" s="34"/>
      <c r="BI45" s="17"/>
      <c r="BJ45" s="17"/>
      <c r="BK45" s="17"/>
      <c r="BL45" s="17"/>
    </row>
    <row r="46" spans="3:64" ht="12" customHeight="1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1"/>
      <c r="T46" s="31"/>
      <c r="U46" s="31"/>
      <c r="V46" s="31"/>
      <c r="W46" s="30"/>
      <c r="X46" s="30"/>
      <c r="Y46" s="30"/>
      <c r="Z46" s="30"/>
      <c r="AA46" s="31"/>
      <c r="AB46" s="31"/>
      <c r="AC46" s="31"/>
      <c r="AD46" s="31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  <c r="AR46" s="31"/>
      <c r="AS46" s="31"/>
      <c r="AT46" s="31"/>
      <c r="AU46" s="31"/>
      <c r="AV46" s="31"/>
      <c r="AW46" s="31"/>
      <c r="AX46" s="31"/>
      <c r="AY46" s="32"/>
      <c r="AZ46" s="32"/>
      <c r="BA46" s="32"/>
      <c r="BB46" s="32"/>
      <c r="BC46" s="32"/>
      <c r="BD46" s="32"/>
      <c r="BE46" s="32"/>
      <c r="BF46" s="32"/>
      <c r="BG46" s="33"/>
      <c r="BH46" s="34"/>
      <c r="BI46" s="17"/>
      <c r="BJ46" s="17"/>
      <c r="BK46" s="17"/>
      <c r="BL46" s="17"/>
    </row>
    <row r="47" spans="3:64" ht="12" customHeight="1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  <c r="T47" s="31"/>
      <c r="U47" s="31"/>
      <c r="V47" s="31"/>
      <c r="W47" s="30"/>
      <c r="X47" s="30"/>
      <c r="Y47" s="30"/>
      <c r="Z47" s="30"/>
      <c r="AA47" s="31"/>
      <c r="AB47" s="31"/>
      <c r="AC47" s="31"/>
      <c r="AD47" s="31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  <c r="AR47" s="31"/>
      <c r="AS47" s="31"/>
      <c r="AT47" s="31"/>
      <c r="AU47" s="31"/>
      <c r="AV47" s="31"/>
      <c r="AW47" s="31"/>
      <c r="AX47" s="31"/>
      <c r="AY47" s="32"/>
      <c r="AZ47" s="32"/>
      <c r="BA47" s="32"/>
      <c r="BB47" s="32"/>
      <c r="BC47" s="32"/>
      <c r="BD47" s="32"/>
      <c r="BE47" s="32"/>
      <c r="BF47" s="32"/>
      <c r="BG47" s="33"/>
      <c r="BH47" s="34"/>
      <c r="BI47" s="17"/>
      <c r="BJ47" s="17"/>
      <c r="BK47" s="17"/>
      <c r="BL47" s="17"/>
    </row>
    <row r="48" spans="3:64" ht="12" customHeight="1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5"/>
      <c r="AJ48" s="35"/>
      <c r="AK48" s="35"/>
      <c r="AL48" s="35"/>
      <c r="AM48" s="35"/>
      <c r="AN48" s="35"/>
      <c r="AO48" s="35"/>
      <c r="AP48" s="35"/>
      <c r="AQ48" s="36"/>
      <c r="AR48" s="36"/>
      <c r="AS48" s="36"/>
      <c r="AT48" s="36"/>
      <c r="AU48" s="36"/>
      <c r="AV48" s="36"/>
      <c r="AW48" s="36"/>
      <c r="AX48" s="36"/>
      <c r="AY48" s="16"/>
      <c r="AZ48" s="16"/>
      <c r="BA48" s="16"/>
      <c r="BB48" s="16"/>
      <c r="BC48" s="16"/>
      <c r="BD48" s="16"/>
      <c r="BE48" s="16"/>
      <c r="BF48" s="16"/>
      <c r="BG48" s="37"/>
      <c r="BH48" s="38"/>
      <c r="BI48" s="17"/>
      <c r="BJ48" s="17"/>
      <c r="BK48" s="17"/>
      <c r="BL48" s="17"/>
    </row>
    <row r="49" spans="3:64" ht="12" customHeight="1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5"/>
      <c r="AJ49" s="35"/>
      <c r="AK49" s="35"/>
      <c r="AL49" s="35"/>
      <c r="AM49" s="35"/>
      <c r="AN49" s="35"/>
      <c r="AO49" s="35"/>
      <c r="AP49" s="35"/>
      <c r="AQ49" s="36"/>
      <c r="AR49" s="36"/>
      <c r="AS49" s="36"/>
      <c r="AT49" s="36"/>
      <c r="AU49" s="36"/>
      <c r="AV49" s="36"/>
      <c r="AW49" s="36"/>
      <c r="AX49" s="36"/>
      <c r="AY49" s="16"/>
      <c r="AZ49" s="16"/>
      <c r="BA49" s="16"/>
      <c r="BB49" s="16"/>
      <c r="BC49" s="16"/>
      <c r="BD49" s="16"/>
      <c r="BE49" s="16"/>
      <c r="BF49" s="16"/>
      <c r="BG49" s="37"/>
      <c r="BH49" s="38"/>
      <c r="BI49" s="17"/>
      <c r="BJ49" s="17"/>
      <c r="BK49" s="17"/>
      <c r="BL49" s="17"/>
    </row>
    <row r="50" spans="3:64" ht="12" customHeight="1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5"/>
      <c r="AJ50" s="35"/>
      <c r="AK50" s="35"/>
      <c r="AL50" s="35"/>
      <c r="AM50" s="35"/>
      <c r="AN50" s="35"/>
      <c r="AO50" s="35"/>
      <c r="AP50" s="35"/>
      <c r="AQ50" s="36"/>
      <c r="AR50" s="36"/>
      <c r="AS50" s="36"/>
      <c r="AT50" s="36"/>
      <c r="AU50" s="36"/>
      <c r="AV50" s="36"/>
      <c r="AW50" s="36"/>
      <c r="AX50" s="36"/>
      <c r="AY50" s="16"/>
      <c r="AZ50" s="16"/>
      <c r="BA50" s="16"/>
      <c r="BB50" s="16"/>
      <c r="BC50" s="16"/>
      <c r="BD50" s="16"/>
      <c r="BE50" s="16"/>
      <c r="BF50" s="16"/>
      <c r="BG50" s="37"/>
      <c r="BH50" s="38"/>
      <c r="BI50" s="17"/>
      <c r="BJ50" s="17"/>
      <c r="BK50" s="17"/>
      <c r="BL50" s="17"/>
    </row>
    <row r="51" spans="3:64" ht="12" customHeight="1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5"/>
      <c r="AJ51" s="35"/>
      <c r="AK51" s="35"/>
      <c r="AL51" s="35"/>
      <c r="AM51" s="35"/>
      <c r="AN51" s="35"/>
      <c r="AO51" s="35"/>
      <c r="AP51" s="35"/>
      <c r="AQ51" s="36"/>
      <c r="AR51" s="36"/>
      <c r="AS51" s="36"/>
      <c r="AT51" s="36"/>
      <c r="AU51" s="36"/>
      <c r="AV51" s="36"/>
      <c r="AW51" s="36"/>
      <c r="AX51" s="36"/>
      <c r="AY51" s="16"/>
      <c r="AZ51" s="16"/>
      <c r="BA51" s="16"/>
      <c r="BB51" s="16"/>
      <c r="BC51" s="16"/>
      <c r="BD51" s="16"/>
      <c r="BE51" s="16"/>
      <c r="BF51" s="16"/>
      <c r="BG51" s="37"/>
      <c r="BH51" s="38"/>
      <c r="BI51" s="17"/>
      <c r="BJ51" s="17"/>
      <c r="BK51" s="17"/>
      <c r="BL51" s="17"/>
    </row>
    <row r="52" spans="3:64" ht="12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5"/>
      <c r="AJ52" s="35"/>
      <c r="AK52" s="35"/>
      <c r="AL52" s="35"/>
      <c r="AM52" s="35"/>
      <c r="AN52" s="35"/>
      <c r="AO52" s="35"/>
      <c r="AP52" s="35"/>
      <c r="AQ52" s="36"/>
      <c r="AR52" s="36"/>
      <c r="AS52" s="36"/>
      <c r="AT52" s="36"/>
      <c r="AU52" s="36"/>
      <c r="AV52" s="36"/>
      <c r="AW52" s="36"/>
      <c r="AX52" s="36"/>
      <c r="AY52" s="16"/>
      <c r="AZ52" s="16"/>
      <c r="BA52" s="16"/>
      <c r="BB52" s="16"/>
      <c r="BC52" s="16"/>
      <c r="BD52" s="16"/>
      <c r="BE52" s="16"/>
      <c r="BF52" s="16"/>
      <c r="BG52" s="37"/>
      <c r="BH52" s="38"/>
      <c r="BI52" s="17"/>
      <c r="BJ52" s="17"/>
      <c r="BK52" s="17"/>
      <c r="BL52" s="17"/>
    </row>
    <row r="53" spans="3:60" ht="12" customHeight="1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5"/>
      <c r="AJ53" s="35"/>
      <c r="AK53" s="35"/>
      <c r="AL53" s="35"/>
      <c r="AM53" s="35"/>
      <c r="AN53" s="35"/>
      <c r="AO53" s="35"/>
      <c r="AP53" s="35"/>
      <c r="AQ53" s="36"/>
      <c r="AR53" s="36"/>
      <c r="AS53" s="36"/>
      <c r="AT53" s="36"/>
      <c r="AU53" s="36"/>
      <c r="AV53" s="36"/>
      <c r="AW53" s="36"/>
      <c r="AX53" s="36"/>
      <c r="AY53" s="16"/>
      <c r="AZ53" s="16"/>
      <c r="BA53" s="16"/>
      <c r="BB53" s="16"/>
      <c r="BC53" s="16"/>
      <c r="BD53" s="16"/>
      <c r="BE53" s="16"/>
      <c r="BF53" s="16"/>
      <c r="BG53" s="37"/>
      <c r="BH53" s="38"/>
    </row>
    <row r="54" spans="3:60" ht="12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5"/>
      <c r="AJ54" s="35"/>
      <c r="AK54" s="35"/>
      <c r="AL54" s="35"/>
      <c r="AM54" s="35"/>
      <c r="AN54" s="35"/>
      <c r="AO54" s="35"/>
      <c r="AP54" s="35"/>
      <c r="AQ54" s="36"/>
      <c r="AR54" s="36"/>
      <c r="AS54" s="36"/>
      <c r="AT54" s="36"/>
      <c r="AU54" s="36"/>
      <c r="AV54" s="36"/>
      <c r="AW54" s="36"/>
      <c r="AX54" s="36"/>
      <c r="AY54" s="16"/>
      <c r="AZ54" s="16"/>
      <c r="BA54" s="16"/>
      <c r="BB54" s="16"/>
      <c r="BC54" s="16"/>
      <c r="BD54" s="16"/>
      <c r="BE54" s="16"/>
      <c r="BF54" s="16"/>
      <c r="BG54" s="37"/>
      <c r="BH54" s="38"/>
    </row>
    <row r="55" spans="3:60" ht="12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5"/>
      <c r="AJ55" s="35"/>
      <c r="AK55" s="35"/>
      <c r="AL55" s="35"/>
      <c r="AM55" s="35"/>
      <c r="AN55" s="35"/>
      <c r="AO55" s="35"/>
      <c r="AP55" s="35"/>
      <c r="AQ55" s="36"/>
      <c r="AR55" s="36"/>
      <c r="AS55" s="36"/>
      <c r="AT55" s="36"/>
      <c r="AU55" s="36"/>
      <c r="AV55" s="36"/>
      <c r="AW55" s="36"/>
      <c r="AX55" s="36"/>
      <c r="AY55" s="16"/>
      <c r="AZ55" s="16"/>
      <c r="BA55" s="16"/>
      <c r="BB55" s="16"/>
      <c r="BC55" s="16"/>
      <c r="BD55" s="16"/>
      <c r="BE55" s="16"/>
      <c r="BF55" s="16"/>
      <c r="BG55" s="37"/>
      <c r="BH55" s="38"/>
    </row>
    <row r="56" spans="3:60" ht="12" customHeight="1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5"/>
      <c r="AJ56" s="35"/>
      <c r="AK56" s="35"/>
      <c r="AL56" s="35"/>
      <c r="AM56" s="35"/>
      <c r="AN56" s="35"/>
      <c r="AO56" s="35"/>
      <c r="AP56" s="35"/>
      <c r="AQ56" s="36"/>
      <c r="AR56" s="36"/>
      <c r="AS56" s="36"/>
      <c r="AT56" s="36"/>
      <c r="AU56" s="36"/>
      <c r="AV56" s="36"/>
      <c r="AW56" s="36"/>
      <c r="AX56" s="36"/>
      <c r="AY56" s="16"/>
      <c r="AZ56" s="16"/>
      <c r="BA56" s="16"/>
      <c r="BB56" s="16"/>
      <c r="BC56" s="16"/>
      <c r="BD56" s="16"/>
      <c r="BE56" s="16"/>
      <c r="BF56" s="16"/>
      <c r="BG56" s="37"/>
      <c r="BH56" s="38"/>
    </row>
    <row r="57" spans="3:60" ht="12" customHeight="1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5"/>
      <c r="AJ57" s="35"/>
      <c r="AK57" s="35"/>
      <c r="AL57" s="35"/>
      <c r="AM57" s="35"/>
      <c r="AN57" s="35"/>
      <c r="AO57" s="35"/>
      <c r="AP57" s="35"/>
      <c r="AQ57" s="36"/>
      <c r="AR57" s="36"/>
      <c r="AS57" s="36"/>
      <c r="AT57" s="36"/>
      <c r="AU57" s="36"/>
      <c r="AV57" s="36"/>
      <c r="AW57" s="36"/>
      <c r="AX57" s="36"/>
      <c r="AY57" s="16"/>
      <c r="AZ57" s="16"/>
      <c r="BA57" s="16"/>
      <c r="BB57" s="16"/>
      <c r="BC57" s="16"/>
      <c r="BD57" s="16"/>
      <c r="BE57" s="16"/>
      <c r="BF57" s="16"/>
      <c r="BG57" s="37"/>
      <c r="BH57" s="38"/>
    </row>
    <row r="58" spans="3:60" ht="12" customHeight="1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5"/>
      <c r="AJ58" s="35"/>
      <c r="AK58" s="35"/>
      <c r="AL58" s="35"/>
      <c r="AM58" s="35"/>
      <c r="AN58" s="35"/>
      <c r="AO58" s="35"/>
      <c r="AP58" s="35"/>
      <c r="AQ58" s="36"/>
      <c r="AR58" s="36"/>
      <c r="AS58" s="36"/>
      <c r="AT58" s="36"/>
      <c r="AU58" s="36"/>
      <c r="AV58" s="36"/>
      <c r="AW58" s="36"/>
      <c r="AX58" s="36"/>
      <c r="AY58" s="16"/>
      <c r="AZ58" s="16"/>
      <c r="BA58" s="16"/>
      <c r="BB58" s="16"/>
      <c r="BC58" s="16"/>
      <c r="BD58" s="16"/>
      <c r="BE58" s="16"/>
      <c r="BF58" s="16"/>
      <c r="BG58" s="37"/>
      <c r="BH58" s="38"/>
    </row>
    <row r="59" spans="3:60" ht="12" customHeight="1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5"/>
      <c r="AJ59" s="35"/>
      <c r="AK59" s="35"/>
      <c r="AL59" s="35"/>
      <c r="AM59" s="35"/>
      <c r="AN59" s="35"/>
      <c r="AO59" s="35"/>
      <c r="AP59" s="35"/>
      <c r="AQ59" s="36"/>
      <c r="AR59" s="36"/>
      <c r="AS59" s="36"/>
      <c r="AT59" s="36"/>
      <c r="AU59" s="36"/>
      <c r="AV59" s="36"/>
      <c r="AW59" s="36"/>
      <c r="AX59" s="36"/>
      <c r="AY59" s="16"/>
      <c r="AZ59" s="16"/>
      <c r="BA59" s="16"/>
      <c r="BB59" s="16"/>
      <c r="BC59" s="16"/>
      <c r="BD59" s="16"/>
      <c r="BE59" s="16"/>
      <c r="BF59" s="16"/>
      <c r="BG59" s="37"/>
      <c r="BH59" s="38"/>
    </row>
    <row r="60" spans="3:60" ht="12" customHeight="1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5"/>
      <c r="AJ60" s="35"/>
      <c r="AK60" s="35"/>
      <c r="AL60" s="35"/>
      <c r="AM60" s="35"/>
      <c r="AN60" s="35"/>
      <c r="AO60" s="35"/>
      <c r="AP60" s="35"/>
      <c r="AQ60" s="36"/>
      <c r="AR60" s="36"/>
      <c r="AS60" s="36"/>
      <c r="AT60" s="36"/>
      <c r="AU60" s="36"/>
      <c r="AV60" s="36"/>
      <c r="AW60" s="36"/>
      <c r="AX60" s="36"/>
      <c r="AY60" s="16"/>
      <c r="AZ60" s="16"/>
      <c r="BA60" s="16"/>
      <c r="BB60" s="16"/>
      <c r="BC60" s="16"/>
      <c r="BD60" s="16"/>
      <c r="BE60" s="16"/>
      <c r="BF60" s="16"/>
      <c r="BG60" s="37"/>
      <c r="BH60" s="38"/>
    </row>
    <row r="61" spans="3:60" ht="12" customHeight="1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5"/>
      <c r="AJ61" s="35"/>
      <c r="AK61" s="35"/>
      <c r="AL61" s="35"/>
      <c r="AM61" s="35"/>
      <c r="AN61" s="35"/>
      <c r="AO61" s="35"/>
      <c r="AP61" s="35"/>
      <c r="AQ61" s="36"/>
      <c r="AR61" s="36"/>
      <c r="AS61" s="36"/>
      <c r="AT61" s="36"/>
      <c r="AU61" s="36"/>
      <c r="AV61" s="36"/>
      <c r="AW61" s="36"/>
      <c r="AX61" s="36"/>
      <c r="AY61" s="16"/>
      <c r="AZ61" s="16"/>
      <c r="BA61" s="16"/>
      <c r="BB61" s="16"/>
      <c r="BC61" s="16"/>
      <c r="BD61" s="16"/>
      <c r="BE61" s="16"/>
      <c r="BF61" s="16"/>
      <c r="BG61" s="37"/>
      <c r="BH61" s="38"/>
    </row>
    <row r="62" spans="3:60" ht="12" customHeight="1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5"/>
      <c r="AJ62" s="35"/>
      <c r="AK62" s="35"/>
      <c r="AL62" s="35"/>
      <c r="AM62" s="35"/>
      <c r="AN62" s="35"/>
      <c r="AO62" s="35"/>
      <c r="AP62" s="35"/>
      <c r="AQ62" s="36"/>
      <c r="AR62" s="36"/>
      <c r="AS62" s="36"/>
      <c r="AT62" s="36"/>
      <c r="AU62" s="36"/>
      <c r="AV62" s="36"/>
      <c r="AW62" s="36"/>
      <c r="AX62" s="36"/>
      <c r="AY62" s="16"/>
      <c r="AZ62" s="16"/>
      <c r="BA62" s="16"/>
      <c r="BB62" s="16"/>
      <c r="BC62" s="16"/>
      <c r="BD62" s="16"/>
      <c r="BE62" s="16"/>
      <c r="BF62" s="16"/>
      <c r="BG62" s="37"/>
      <c r="BH62" s="38"/>
    </row>
    <row r="63" spans="3:60" ht="12" customHeight="1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5"/>
      <c r="AJ63" s="35"/>
      <c r="AK63" s="35"/>
      <c r="AL63" s="35"/>
      <c r="AM63" s="35"/>
      <c r="AN63" s="35"/>
      <c r="AO63" s="35"/>
      <c r="AP63" s="35"/>
      <c r="AQ63" s="36"/>
      <c r="AR63" s="36"/>
      <c r="AS63" s="36"/>
      <c r="AT63" s="36"/>
      <c r="AU63" s="36"/>
      <c r="AV63" s="36"/>
      <c r="AW63" s="36"/>
      <c r="AX63" s="36"/>
      <c r="AY63" s="16"/>
      <c r="AZ63" s="16"/>
      <c r="BA63" s="16"/>
      <c r="BB63" s="16"/>
      <c r="BC63" s="16"/>
      <c r="BD63" s="16"/>
      <c r="BE63" s="16"/>
      <c r="BF63" s="16"/>
      <c r="BG63" s="37"/>
      <c r="BH63" s="38"/>
    </row>
    <row r="64" spans="3:60" ht="12" customHeight="1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5"/>
      <c r="AJ64" s="35"/>
      <c r="AK64" s="35"/>
      <c r="AL64" s="35"/>
      <c r="AM64" s="35"/>
      <c r="AN64" s="35"/>
      <c r="AO64" s="35"/>
      <c r="AP64" s="35"/>
      <c r="AQ64" s="36"/>
      <c r="AR64" s="36"/>
      <c r="AS64" s="36"/>
      <c r="AT64" s="36"/>
      <c r="AU64" s="36"/>
      <c r="AV64" s="36"/>
      <c r="AW64" s="36"/>
      <c r="AX64" s="36"/>
      <c r="AY64" s="16"/>
      <c r="AZ64" s="16"/>
      <c r="BA64" s="16"/>
      <c r="BB64" s="16"/>
      <c r="BC64" s="16"/>
      <c r="BD64" s="16"/>
      <c r="BE64" s="16"/>
      <c r="BF64" s="16"/>
      <c r="BG64" s="37"/>
      <c r="BH64" s="38"/>
    </row>
    <row r="65" spans="3:60" ht="12" customHeight="1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5"/>
      <c r="AJ65" s="35"/>
      <c r="AK65" s="35"/>
      <c r="AL65" s="35"/>
      <c r="AM65" s="35"/>
      <c r="AN65" s="35"/>
      <c r="AO65" s="35"/>
      <c r="AP65" s="35"/>
      <c r="AQ65" s="36"/>
      <c r="AR65" s="36"/>
      <c r="AS65" s="36"/>
      <c r="AT65" s="36"/>
      <c r="AU65" s="36"/>
      <c r="AV65" s="36"/>
      <c r="AW65" s="36"/>
      <c r="AX65" s="36"/>
      <c r="AY65" s="16"/>
      <c r="AZ65" s="16"/>
      <c r="BA65" s="16"/>
      <c r="BB65" s="16"/>
      <c r="BC65" s="16"/>
      <c r="BD65" s="16"/>
      <c r="BE65" s="16"/>
      <c r="BF65" s="16"/>
      <c r="BG65" s="37"/>
      <c r="BH65" s="38"/>
    </row>
    <row r="66" spans="3:60" ht="12" customHeight="1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5"/>
      <c r="AJ66" s="35"/>
      <c r="AK66" s="35"/>
      <c r="AL66" s="35"/>
      <c r="AM66" s="35"/>
      <c r="AN66" s="35"/>
      <c r="AO66" s="35"/>
      <c r="AP66" s="35"/>
      <c r="AQ66" s="36"/>
      <c r="AR66" s="36"/>
      <c r="AS66" s="36"/>
      <c r="AT66" s="36"/>
      <c r="AU66" s="36"/>
      <c r="AV66" s="36"/>
      <c r="AW66" s="36"/>
      <c r="AX66" s="36"/>
      <c r="AY66" s="16"/>
      <c r="AZ66" s="16"/>
      <c r="BA66" s="16"/>
      <c r="BB66" s="16"/>
      <c r="BC66" s="16"/>
      <c r="BD66" s="16"/>
      <c r="BE66" s="16"/>
      <c r="BF66" s="16"/>
      <c r="BG66" s="37"/>
      <c r="BH66" s="38"/>
    </row>
    <row r="67" spans="3:60" ht="12" customHeight="1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5"/>
      <c r="AJ67" s="35"/>
      <c r="AK67" s="35"/>
      <c r="AL67" s="35"/>
      <c r="AM67" s="35"/>
      <c r="AN67" s="35"/>
      <c r="AO67" s="35"/>
      <c r="AP67" s="35"/>
      <c r="AQ67" s="36"/>
      <c r="AR67" s="36"/>
      <c r="AS67" s="36"/>
      <c r="AT67" s="36"/>
      <c r="AU67" s="36"/>
      <c r="AV67" s="36"/>
      <c r="AW67" s="36"/>
      <c r="AX67" s="36"/>
      <c r="AY67" s="16"/>
      <c r="AZ67" s="16"/>
      <c r="BA67" s="16"/>
      <c r="BB67" s="16"/>
      <c r="BC67" s="16"/>
      <c r="BD67" s="16"/>
      <c r="BE67" s="16"/>
      <c r="BF67" s="16"/>
      <c r="BG67" s="37"/>
      <c r="BH67" s="38"/>
    </row>
    <row r="68" spans="3:60" ht="12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5"/>
      <c r="AJ68" s="35"/>
      <c r="AK68" s="35"/>
      <c r="AL68" s="35"/>
      <c r="AM68" s="35"/>
      <c r="AN68" s="35"/>
      <c r="AO68" s="35"/>
      <c r="AP68" s="35"/>
      <c r="AQ68" s="36"/>
      <c r="AR68" s="36"/>
      <c r="AS68" s="36"/>
      <c r="AT68" s="36"/>
      <c r="AU68" s="36"/>
      <c r="AV68" s="36"/>
      <c r="AW68" s="36"/>
      <c r="AX68" s="36"/>
      <c r="AY68" s="16"/>
      <c r="AZ68" s="16"/>
      <c r="BA68" s="16"/>
      <c r="BB68" s="16"/>
      <c r="BC68" s="16"/>
      <c r="BD68" s="16"/>
      <c r="BE68" s="16"/>
      <c r="BF68" s="16"/>
      <c r="BG68" s="37"/>
      <c r="BH68" s="38"/>
    </row>
    <row r="69" spans="3:60" ht="12" customHeight="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5"/>
      <c r="AJ69" s="35"/>
      <c r="AK69" s="35"/>
      <c r="AL69" s="35"/>
      <c r="AM69" s="35"/>
      <c r="AN69" s="35"/>
      <c r="AO69" s="35"/>
      <c r="AP69" s="35"/>
      <c r="AQ69" s="36"/>
      <c r="AR69" s="36"/>
      <c r="AS69" s="36"/>
      <c r="AT69" s="36"/>
      <c r="AU69" s="36"/>
      <c r="AV69" s="36"/>
      <c r="AW69" s="36"/>
      <c r="AX69" s="36"/>
      <c r="AY69" s="16"/>
      <c r="AZ69" s="16"/>
      <c r="BA69" s="16"/>
      <c r="BB69" s="16"/>
      <c r="BC69" s="16"/>
      <c r="BD69" s="16"/>
      <c r="BE69" s="16"/>
      <c r="BF69" s="16"/>
      <c r="BG69" s="37"/>
      <c r="BH69" s="38"/>
    </row>
    <row r="70" spans="3:60" ht="12" customHeight="1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5"/>
      <c r="AJ70" s="35"/>
      <c r="AK70" s="35"/>
      <c r="AL70" s="35"/>
      <c r="AM70" s="35"/>
      <c r="AN70" s="35"/>
      <c r="AO70" s="35"/>
      <c r="AP70" s="35"/>
      <c r="AQ70" s="36"/>
      <c r="AR70" s="36"/>
      <c r="AS70" s="36"/>
      <c r="AT70" s="36"/>
      <c r="AU70" s="36"/>
      <c r="AV70" s="36"/>
      <c r="AW70" s="36"/>
      <c r="AX70" s="36"/>
      <c r="AY70" s="16"/>
      <c r="AZ70" s="16"/>
      <c r="BA70" s="16"/>
      <c r="BB70" s="16"/>
      <c r="BC70" s="16"/>
      <c r="BD70" s="16"/>
      <c r="BE70" s="16"/>
      <c r="BF70" s="16"/>
      <c r="BG70" s="37"/>
      <c r="BH70" s="38"/>
    </row>
    <row r="71" spans="3:60" ht="12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5"/>
      <c r="AJ71" s="35"/>
      <c r="AK71" s="35"/>
      <c r="AL71" s="35"/>
      <c r="AM71" s="35"/>
      <c r="AN71" s="35"/>
      <c r="AO71" s="35"/>
      <c r="AP71" s="35"/>
      <c r="AQ71" s="36"/>
      <c r="AR71" s="36"/>
      <c r="AS71" s="36"/>
      <c r="AT71" s="36"/>
      <c r="AU71" s="36"/>
      <c r="AV71" s="36"/>
      <c r="AW71" s="36"/>
      <c r="AX71" s="36"/>
      <c r="AY71" s="16"/>
      <c r="AZ71" s="16"/>
      <c r="BA71" s="16"/>
      <c r="BB71" s="16"/>
      <c r="BC71" s="16"/>
      <c r="BD71" s="16"/>
      <c r="BE71" s="16"/>
      <c r="BF71" s="16"/>
      <c r="BG71" s="37"/>
      <c r="BH71" s="38"/>
    </row>
    <row r="72" spans="3:60" ht="12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5"/>
      <c r="AJ72" s="35"/>
      <c r="AK72" s="35"/>
      <c r="AL72" s="35"/>
      <c r="AM72" s="35"/>
      <c r="AN72" s="35"/>
      <c r="AO72" s="35"/>
      <c r="AP72" s="35"/>
      <c r="AQ72" s="36"/>
      <c r="AR72" s="36"/>
      <c r="AS72" s="36"/>
      <c r="AT72" s="36"/>
      <c r="AU72" s="36"/>
      <c r="AV72" s="36"/>
      <c r="AW72" s="36"/>
      <c r="AX72" s="36"/>
      <c r="AY72" s="16"/>
      <c r="AZ72" s="16"/>
      <c r="BA72" s="16"/>
      <c r="BB72" s="16"/>
      <c r="BC72" s="16"/>
      <c r="BD72" s="16"/>
      <c r="BE72" s="16"/>
      <c r="BF72" s="16"/>
      <c r="BG72" s="37"/>
      <c r="BH72" s="38"/>
    </row>
    <row r="73" spans="3:60" ht="12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5"/>
      <c r="AJ73" s="35"/>
      <c r="AK73" s="35"/>
      <c r="AL73" s="35"/>
      <c r="AM73" s="35"/>
      <c r="AN73" s="35"/>
      <c r="AO73" s="35"/>
      <c r="AP73" s="35"/>
      <c r="AQ73" s="36"/>
      <c r="AR73" s="36"/>
      <c r="AS73" s="36"/>
      <c r="AT73" s="36"/>
      <c r="AU73" s="36"/>
      <c r="AV73" s="36"/>
      <c r="AW73" s="36"/>
      <c r="AX73" s="36"/>
      <c r="AY73" s="16"/>
      <c r="AZ73" s="16"/>
      <c r="BA73" s="16"/>
      <c r="BB73" s="16"/>
      <c r="BC73" s="16"/>
      <c r="BD73" s="16"/>
      <c r="BE73" s="16"/>
      <c r="BF73" s="16"/>
      <c r="BG73" s="37"/>
      <c r="BH73" s="38"/>
    </row>
    <row r="74" spans="3:60" ht="12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5"/>
      <c r="AJ74" s="35"/>
      <c r="AK74" s="35"/>
      <c r="AL74" s="35"/>
      <c r="AM74" s="35"/>
      <c r="AN74" s="35"/>
      <c r="AO74" s="35"/>
      <c r="AP74" s="35"/>
      <c r="AQ74" s="36"/>
      <c r="AR74" s="36"/>
      <c r="AS74" s="36"/>
      <c r="AT74" s="36"/>
      <c r="AU74" s="36"/>
      <c r="AV74" s="36"/>
      <c r="AW74" s="36"/>
      <c r="AX74" s="36"/>
      <c r="AY74" s="16"/>
      <c r="AZ74" s="16"/>
      <c r="BA74" s="16"/>
      <c r="BB74" s="16"/>
      <c r="BC74" s="16"/>
      <c r="BD74" s="16"/>
      <c r="BE74" s="16"/>
      <c r="BF74" s="16"/>
      <c r="BG74" s="37"/>
      <c r="BH74" s="38"/>
    </row>
    <row r="75" spans="3:60" ht="12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5"/>
      <c r="AJ75" s="35"/>
      <c r="AK75" s="35"/>
      <c r="AL75" s="35"/>
      <c r="AM75" s="35"/>
      <c r="AN75" s="35"/>
      <c r="AO75" s="35"/>
      <c r="AP75" s="35"/>
      <c r="AQ75" s="36"/>
      <c r="AR75" s="36"/>
      <c r="AS75" s="36"/>
      <c r="AT75" s="36"/>
      <c r="AU75" s="36"/>
      <c r="AV75" s="36"/>
      <c r="AW75" s="36"/>
      <c r="AX75" s="36"/>
      <c r="AY75" s="16"/>
      <c r="AZ75" s="16"/>
      <c r="BA75" s="16"/>
      <c r="BB75" s="16"/>
      <c r="BC75" s="16"/>
      <c r="BD75" s="16"/>
      <c r="BE75" s="16"/>
      <c r="BF75" s="16"/>
      <c r="BG75" s="37"/>
      <c r="BH75" s="38"/>
    </row>
    <row r="76" spans="3:60" ht="12" customHeight="1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5"/>
      <c r="AJ76" s="35"/>
      <c r="AK76" s="35"/>
      <c r="AL76" s="35"/>
      <c r="AM76" s="35"/>
      <c r="AN76" s="35"/>
      <c r="AO76" s="35"/>
      <c r="AP76" s="35"/>
      <c r="AQ76" s="36"/>
      <c r="AR76" s="36"/>
      <c r="AS76" s="36"/>
      <c r="AT76" s="36"/>
      <c r="AU76" s="36"/>
      <c r="AV76" s="36"/>
      <c r="AW76" s="36"/>
      <c r="AX76" s="36"/>
      <c r="AY76" s="16"/>
      <c r="AZ76" s="16"/>
      <c r="BA76" s="16"/>
      <c r="BB76" s="16"/>
      <c r="BC76" s="16"/>
      <c r="BD76" s="16"/>
      <c r="BE76" s="16"/>
      <c r="BF76" s="16"/>
      <c r="BG76" s="37"/>
      <c r="BH76" s="38"/>
    </row>
    <row r="77" spans="3:60" ht="12" customHeight="1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5"/>
      <c r="AJ77" s="35"/>
      <c r="AK77" s="35"/>
      <c r="AL77" s="35"/>
      <c r="AM77" s="35"/>
      <c r="AN77" s="35"/>
      <c r="AO77" s="35"/>
      <c r="AP77" s="35"/>
      <c r="AQ77" s="36"/>
      <c r="AR77" s="36"/>
      <c r="AS77" s="36"/>
      <c r="AT77" s="36"/>
      <c r="AU77" s="36"/>
      <c r="AV77" s="36"/>
      <c r="AW77" s="36"/>
      <c r="AX77" s="36"/>
      <c r="AY77" s="16"/>
      <c r="AZ77" s="16"/>
      <c r="BA77" s="16"/>
      <c r="BB77" s="16"/>
      <c r="BC77" s="16"/>
      <c r="BD77" s="16"/>
      <c r="BE77" s="16"/>
      <c r="BF77" s="16"/>
      <c r="BG77" s="37"/>
      <c r="BH77" s="38"/>
    </row>
    <row r="78" spans="3:60" ht="12" customHeight="1" hidden="1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5"/>
      <c r="AJ78" s="35"/>
      <c r="AK78" s="35"/>
      <c r="AL78" s="35"/>
      <c r="AM78" s="35"/>
      <c r="AN78" s="35"/>
      <c r="AO78" s="35"/>
      <c r="AP78" s="35"/>
      <c r="AQ78" s="36"/>
      <c r="AR78" s="36"/>
      <c r="AS78" s="36"/>
      <c r="AT78" s="36"/>
      <c r="AU78" s="36"/>
      <c r="AV78" s="36"/>
      <c r="AW78" s="36"/>
      <c r="AX78" s="36"/>
      <c r="AY78" s="16"/>
      <c r="AZ78" s="16"/>
      <c r="BA78" s="16"/>
      <c r="BB78" s="16"/>
      <c r="BC78" s="16"/>
      <c r="BD78" s="16"/>
      <c r="BE78" s="16"/>
      <c r="BF78" s="16"/>
      <c r="BG78" s="37"/>
      <c r="BH78" s="38"/>
    </row>
    <row r="79" spans="3:60" ht="12" customHeight="1" hidden="1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5"/>
      <c r="AJ79" s="35"/>
      <c r="AK79" s="35"/>
      <c r="AL79" s="35"/>
      <c r="AM79" s="35"/>
      <c r="AN79" s="35"/>
      <c r="AO79" s="35"/>
      <c r="AP79" s="35"/>
      <c r="AQ79" s="36"/>
      <c r="AR79" s="36"/>
      <c r="AS79" s="36"/>
      <c r="AT79" s="36"/>
      <c r="AU79" s="36"/>
      <c r="AV79" s="36"/>
      <c r="AW79" s="36"/>
      <c r="AX79" s="36"/>
      <c r="AY79" s="16"/>
      <c r="AZ79" s="16"/>
      <c r="BA79" s="16"/>
      <c r="BB79" s="16"/>
      <c r="BC79" s="16"/>
      <c r="BD79" s="16"/>
      <c r="BE79" s="16"/>
      <c r="BF79" s="16"/>
      <c r="BG79" s="37"/>
      <c r="BH79" s="38"/>
    </row>
    <row r="80" spans="3:60" ht="12" customHeight="1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5"/>
      <c r="AJ80" s="35"/>
      <c r="AK80" s="35"/>
      <c r="AL80" s="35"/>
      <c r="AM80" s="35"/>
      <c r="AN80" s="35"/>
      <c r="AO80" s="35"/>
      <c r="AP80" s="35"/>
      <c r="AQ80" s="36"/>
      <c r="AR80" s="36"/>
      <c r="AS80" s="36"/>
      <c r="AT80" s="36"/>
      <c r="AU80" s="36"/>
      <c r="AV80" s="36"/>
      <c r="AW80" s="36"/>
      <c r="AX80" s="36"/>
      <c r="AY80" s="16"/>
      <c r="AZ80" s="16"/>
      <c r="BA80" s="16"/>
      <c r="BB80" s="16"/>
      <c r="BC80" s="16"/>
      <c r="BD80" s="16"/>
      <c r="BE80" s="16"/>
      <c r="BF80" s="16"/>
      <c r="BG80" s="37"/>
      <c r="BH80" s="38"/>
    </row>
    <row r="81" spans="3:60" ht="12" customHeight="1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5"/>
      <c r="AJ81" s="35"/>
      <c r="AK81" s="35"/>
      <c r="AL81" s="35"/>
      <c r="AM81" s="35"/>
      <c r="AN81" s="35"/>
      <c r="AO81" s="35"/>
      <c r="AP81" s="35"/>
      <c r="AQ81" s="36"/>
      <c r="AR81" s="36"/>
      <c r="AS81" s="36"/>
      <c r="AT81" s="36"/>
      <c r="AU81" s="36"/>
      <c r="AV81" s="36"/>
      <c r="AW81" s="36"/>
      <c r="AX81" s="36"/>
      <c r="AY81" s="16"/>
      <c r="AZ81" s="16"/>
      <c r="BA81" s="16"/>
      <c r="BB81" s="16"/>
      <c r="BC81" s="16"/>
      <c r="BD81" s="16"/>
      <c r="BE81" s="16"/>
      <c r="BF81" s="16"/>
      <c r="BG81" s="37"/>
      <c r="BH81" s="38"/>
    </row>
    <row r="82" spans="3:60" ht="12" customHeight="1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5"/>
      <c r="AJ82" s="35"/>
      <c r="AK82" s="35"/>
      <c r="AL82" s="35"/>
      <c r="AM82" s="35"/>
      <c r="AN82" s="35"/>
      <c r="AO82" s="35"/>
      <c r="AP82" s="35"/>
      <c r="AQ82" s="36"/>
      <c r="AR82" s="36"/>
      <c r="AS82" s="36"/>
      <c r="AT82" s="36"/>
      <c r="AU82" s="36"/>
      <c r="AV82" s="36"/>
      <c r="AW82" s="36"/>
      <c r="AX82" s="36"/>
      <c r="AY82" s="16"/>
      <c r="AZ82" s="16"/>
      <c r="BA82" s="16"/>
      <c r="BB82" s="16"/>
      <c r="BC82" s="16"/>
      <c r="BD82" s="16"/>
      <c r="BE82" s="16"/>
      <c r="BF82" s="16"/>
      <c r="BG82" s="37"/>
      <c r="BH82" s="38"/>
    </row>
    <row r="83" spans="3:60" ht="12" customHeight="1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5"/>
      <c r="AJ83" s="35"/>
      <c r="AK83" s="35"/>
      <c r="AL83" s="35"/>
      <c r="AM83" s="35"/>
      <c r="AN83" s="35"/>
      <c r="AO83" s="35"/>
      <c r="AP83" s="35"/>
      <c r="AQ83" s="36"/>
      <c r="AR83" s="36"/>
      <c r="AS83" s="36"/>
      <c r="AT83" s="36"/>
      <c r="AU83" s="36"/>
      <c r="AV83" s="36"/>
      <c r="AW83" s="36"/>
      <c r="AX83" s="36"/>
      <c r="AY83" s="16"/>
      <c r="AZ83" s="16"/>
      <c r="BA83" s="16"/>
      <c r="BB83" s="16"/>
      <c r="BC83" s="16"/>
      <c r="BD83" s="16"/>
      <c r="BE83" s="16"/>
      <c r="BF83" s="16"/>
      <c r="BG83" s="37"/>
      <c r="BH83" s="38"/>
    </row>
    <row r="84" spans="3:60" ht="12" customHeight="1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5"/>
      <c r="AJ84" s="35"/>
      <c r="AK84" s="35"/>
      <c r="AL84" s="35"/>
      <c r="AM84" s="35"/>
      <c r="AN84" s="35"/>
      <c r="AO84" s="35"/>
      <c r="AP84" s="35"/>
      <c r="AQ84" s="36"/>
      <c r="AR84" s="36"/>
      <c r="AS84" s="36"/>
      <c r="AT84" s="36"/>
      <c r="AU84" s="36"/>
      <c r="AV84" s="36"/>
      <c r="AW84" s="36"/>
      <c r="AX84" s="36"/>
      <c r="AY84" s="16"/>
      <c r="AZ84" s="16"/>
      <c r="BA84" s="16"/>
      <c r="BB84" s="16"/>
      <c r="BC84" s="16"/>
      <c r="BD84" s="16"/>
      <c r="BE84" s="16"/>
      <c r="BF84" s="16"/>
      <c r="BG84" s="37"/>
      <c r="BH84" s="38"/>
    </row>
    <row r="85" spans="3:60" ht="12" customHeight="1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5"/>
      <c r="AJ85" s="35"/>
      <c r="AK85" s="35"/>
      <c r="AL85" s="35"/>
      <c r="AM85" s="35"/>
      <c r="AN85" s="35"/>
      <c r="AO85" s="35"/>
      <c r="AP85" s="35"/>
      <c r="AQ85" s="36"/>
      <c r="AR85" s="36"/>
      <c r="AS85" s="36"/>
      <c r="AT85" s="36"/>
      <c r="AU85" s="36"/>
      <c r="AV85" s="36"/>
      <c r="AW85" s="36"/>
      <c r="AX85" s="36"/>
      <c r="AY85" s="16"/>
      <c r="AZ85" s="16"/>
      <c r="BA85" s="16"/>
      <c r="BB85" s="16"/>
      <c r="BC85" s="16"/>
      <c r="BD85" s="16"/>
      <c r="BE85" s="16"/>
      <c r="BF85" s="16"/>
      <c r="BG85" s="37"/>
      <c r="BH85" s="38"/>
    </row>
    <row r="86" spans="3:60" ht="12" customHeight="1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5"/>
      <c r="AJ86" s="35"/>
      <c r="AK86" s="35"/>
      <c r="AL86" s="35"/>
      <c r="AM86" s="35"/>
      <c r="AN86" s="35"/>
      <c r="AO86" s="35"/>
      <c r="AP86" s="35"/>
      <c r="AQ86" s="36"/>
      <c r="AR86" s="36"/>
      <c r="AS86" s="36"/>
      <c r="AT86" s="36"/>
      <c r="AU86" s="36"/>
      <c r="AV86" s="36"/>
      <c r="AW86" s="36"/>
      <c r="AX86" s="36"/>
      <c r="AY86" s="16"/>
      <c r="AZ86" s="16"/>
      <c r="BA86" s="16"/>
      <c r="BB86" s="16"/>
      <c r="BC86" s="16"/>
      <c r="BD86" s="16"/>
      <c r="BE86" s="16"/>
      <c r="BF86" s="16"/>
      <c r="BG86" s="37"/>
      <c r="BH86" s="38"/>
    </row>
    <row r="87" spans="3:60" ht="12" customHeight="1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5"/>
      <c r="AJ87" s="35"/>
      <c r="AK87" s="35"/>
      <c r="AL87" s="35"/>
      <c r="AM87" s="35"/>
      <c r="AN87" s="35"/>
      <c r="AO87" s="35"/>
      <c r="AP87" s="35"/>
      <c r="AQ87" s="36"/>
      <c r="AR87" s="36"/>
      <c r="AS87" s="36"/>
      <c r="AT87" s="36"/>
      <c r="AU87" s="36"/>
      <c r="AV87" s="36"/>
      <c r="AW87" s="36"/>
      <c r="AX87" s="36"/>
      <c r="AY87" s="16"/>
      <c r="AZ87" s="16"/>
      <c r="BA87" s="16"/>
      <c r="BB87" s="16"/>
      <c r="BC87" s="16"/>
      <c r="BD87" s="16"/>
      <c r="BE87" s="16"/>
      <c r="BF87" s="16"/>
      <c r="BG87" s="37"/>
      <c r="BH87" s="38"/>
    </row>
    <row r="88" spans="3:60" ht="12" customHeight="1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5"/>
      <c r="AJ88" s="35"/>
      <c r="AK88" s="35"/>
      <c r="AL88" s="35"/>
      <c r="AM88" s="35"/>
      <c r="AN88" s="35"/>
      <c r="AO88" s="35"/>
      <c r="AP88" s="35"/>
      <c r="AQ88" s="36"/>
      <c r="AR88" s="36"/>
      <c r="AS88" s="36"/>
      <c r="AT88" s="36"/>
      <c r="AU88" s="36"/>
      <c r="AV88" s="36"/>
      <c r="AW88" s="36"/>
      <c r="AX88" s="36"/>
      <c r="AY88" s="16"/>
      <c r="AZ88" s="16"/>
      <c r="BA88" s="16"/>
      <c r="BB88" s="16"/>
      <c r="BC88" s="16"/>
      <c r="BD88" s="16"/>
      <c r="BE88" s="16"/>
      <c r="BF88" s="16"/>
      <c r="BG88" s="37"/>
      <c r="BH88" s="38"/>
    </row>
    <row r="89" spans="3:60" ht="12" customHeight="1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5"/>
      <c r="AJ89" s="35"/>
      <c r="AK89" s="35"/>
      <c r="AL89" s="35"/>
      <c r="AM89" s="35"/>
      <c r="AN89" s="35"/>
      <c r="AO89" s="35"/>
      <c r="AP89" s="35"/>
      <c r="AQ89" s="36"/>
      <c r="AR89" s="36"/>
      <c r="AS89" s="36"/>
      <c r="AT89" s="36"/>
      <c r="AU89" s="36"/>
      <c r="AV89" s="36"/>
      <c r="AW89" s="36"/>
      <c r="AX89" s="36"/>
      <c r="AY89" s="16"/>
      <c r="AZ89" s="16"/>
      <c r="BA89" s="16"/>
      <c r="BB89" s="16"/>
      <c r="BC89" s="16"/>
      <c r="BD89" s="16"/>
      <c r="BE89" s="16"/>
      <c r="BF89" s="16"/>
      <c r="BG89" s="37"/>
      <c r="BH89" s="38"/>
    </row>
    <row r="90" ht="12" customHeight="1" hidden="1" thickBot="1"/>
  </sheetData>
  <sheetProtection sort="0" autoFilter="0"/>
  <autoFilter ref="B5:B32"/>
  <mergeCells count="30">
    <mergeCell ref="A1:BH1"/>
    <mergeCell ref="U2:BH2"/>
    <mergeCell ref="C3:T3"/>
    <mergeCell ref="U3:BH3"/>
    <mergeCell ref="A4:A5"/>
    <mergeCell ref="B4:B5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BC4:BF4"/>
    <mergeCell ref="BG4:BG5"/>
    <mergeCell ref="BH4:BH5"/>
    <mergeCell ref="BE35:BH35"/>
    <mergeCell ref="A30:B30"/>
    <mergeCell ref="A31:B31"/>
    <mergeCell ref="A34:B35"/>
    <mergeCell ref="J34:P35"/>
    <mergeCell ref="W34:AF35"/>
    <mergeCell ref="AY34:BD35"/>
    <mergeCell ref="Q35:V35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самбо</cp:lastModifiedBy>
  <cp:lastPrinted>2015-03-11T12:40:52Z</cp:lastPrinted>
  <dcterms:created xsi:type="dcterms:W3CDTF">2006-10-09T17:47:22Z</dcterms:created>
  <dcterms:modified xsi:type="dcterms:W3CDTF">2015-03-11T12:48:22Z</dcterms:modified>
  <cp:category/>
  <cp:version/>
  <cp:contentType/>
  <cp:contentStatus/>
</cp:coreProperties>
</file>