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firstSheet="1" activeTab="4"/>
  </bookViews>
  <sheets>
    <sheet name="И.ПР" sheetId="1" r:id="rId1"/>
    <sheet name="полуфинал" sheetId="2" r:id="rId2"/>
    <sheet name="пр.взв." sheetId="3" r:id="rId3"/>
    <sheet name="стартвый " sheetId="4" r:id="rId4"/>
    <sheet name="пр.хода" sheetId="5" r:id="rId5"/>
  </sheets>
  <externalReferences>
    <externalReference r:id="rId8"/>
    <externalReference r:id="rId9"/>
    <externalReference r:id="rId10"/>
    <externalReference r:id="rId11"/>
  </externalReferences>
  <definedNames/>
  <calcPr fullCalcOnLoad="1"/>
</workbook>
</file>

<file path=xl/sharedStrings.xml><?xml version="1.0" encoding="utf-8"?>
<sst xmlns="http://schemas.openxmlformats.org/spreadsheetml/2006/main" count="81" uniqueCount="57">
  <si>
    <t>А</t>
  </si>
  <si>
    <t>№ п/ж</t>
  </si>
  <si>
    <t>Ф.И.О.</t>
  </si>
  <si>
    <t>Дата рожд., разряд</t>
  </si>
  <si>
    <t>Округ, субъект, город, ведомство</t>
  </si>
  <si>
    <t>Тренер</t>
  </si>
  <si>
    <t>№ карточки</t>
  </si>
  <si>
    <t xml:space="preserve"> место</t>
  </si>
  <si>
    <t xml:space="preserve"> КГ</t>
  </si>
  <si>
    <t>кр</t>
  </si>
  <si>
    <t>син</t>
  </si>
  <si>
    <t>A</t>
  </si>
  <si>
    <t>B</t>
  </si>
  <si>
    <t>№ or</t>
  </si>
  <si>
    <t>№ j</t>
  </si>
  <si>
    <t>Name</t>
  </si>
  <si>
    <t>Yob., Rank</t>
  </si>
  <si>
    <t>Country/Team</t>
  </si>
  <si>
    <t>Coach</t>
  </si>
  <si>
    <t>Finalif in ale</t>
  </si>
  <si>
    <t>PROTOKOL                                                                               of competition</t>
  </si>
  <si>
    <t>PROTOKOL                of competition</t>
  </si>
  <si>
    <t>Fight for the third place</t>
  </si>
  <si>
    <t>Final meeting</t>
  </si>
  <si>
    <t>Color</t>
  </si>
  <si>
    <t>Country</t>
  </si>
  <si>
    <t>Estimations</t>
  </si>
  <si>
    <t>tame</t>
  </si>
  <si>
    <t>Score</t>
  </si>
  <si>
    <t>Result</t>
  </si>
  <si>
    <t>Referee</t>
  </si>
  <si>
    <t>PROTOKOL of the weighing</t>
  </si>
  <si>
    <t>Weight category 90 кg.</t>
  </si>
  <si>
    <t>LEE Min</t>
  </si>
  <si>
    <t>1984</t>
  </si>
  <si>
    <t>COR</t>
  </si>
  <si>
    <t>GAGARIN Aleksey</t>
  </si>
  <si>
    <t>1979</t>
  </si>
  <si>
    <t>RUS</t>
  </si>
  <si>
    <t>LISITSIN Andrey</t>
  </si>
  <si>
    <t>MUZHEYKO Marian</t>
  </si>
  <si>
    <t>1980</t>
  </si>
  <si>
    <t>KHRAMOV Sergey</t>
  </si>
  <si>
    <t>1978</t>
  </si>
  <si>
    <t>KHANI Monsen</t>
  </si>
  <si>
    <t>1983</t>
  </si>
  <si>
    <t>IRN</t>
  </si>
  <si>
    <t>VASILEVSKIY Vyacheslav</t>
  </si>
  <si>
    <t>1988</t>
  </si>
  <si>
    <t>KAMMERER Marko</t>
  </si>
  <si>
    <t>1974</t>
  </si>
  <si>
    <t>GER</t>
  </si>
  <si>
    <t>/BLR/</t>
  </si>
  <si>
    <t>4:0</t>
  </si>
  <si>
    <t>3:1</t>
  </si>
  <si>
    <t>3:0</t>
  </si>
  <si>
    <t>5-8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</si>
</sst>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3">
    <font>
      <sz val="10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10"/>
      <name val="Arial Narrow"/>
      <family val="2"/>
    </font>
    <font>
      <b/>
      <i/>
      <sz val="10"/>
      <name val="Arial"/>
      <family val="2"/>
    </font>
    <font>
      <u val="single"/>
      <sz val="10"/>
      <name val="Arial"/>
      <family val="0"/>
    </font>
    <font>
      <b/>
      <sz val="10"/>
      <name val="Arial Narrow"/>
      <family val="2"/>
    </font>
    <font>
      <sz val="12"/>
      <name val="Arial"/>
      <family val="2"/>
    </font>
    <font>
      <sz val="8"/>
      <name val="Arial"/>
      <family val="0"/>
    </font>
    <font>
      <b/>
      <sz val="12"/>
      <name val="Arial Narrow"/>
      <family val="2"/>
    </font>
    <font>
      <b/>
      <sz val="10"/>
      <color indexed="10"/>
      <name val="Arial"/>
      <family val="2"/>
    </font>
    <font>
      <b/>
      <sz val="12"/>
      <name val="Arial Cyr"/>
      <family val="0"/>
    </font>
    <font>
      <b/>
      <sz val="12"/>
      <color indexed="9"/>
      <name val="Arial Cyr"/>
      <family val="0"/>
    </font>
    <font>
      <sz val="12"/>
      <name val="Arial Narrow"/>
      <family val="2"/>
    </font>
    <font>
      <b/>
      <sz val="8"/>
      <name val="Arial Narrow"/>
      <family val="2"/>
    </font>
    <font>
      <b/>
      <sz val="10"/>
      <name val="Arial Cyr"/>
      <family val="0"/>
    </font>
    <font>
      <sz val="11"/>
      <name val="Arial Narrow"/>
      <family val="2"/>
    </font>
    <font>
      <sz val="11"/>
      <name val="Arial"/>
      <family val="0"/>
    </font>
    <font>
      <sz val="10"/>
      <name val="Arial Cyr"/>
      <family val="0"/>
    </font>
    <font>
      <b/>
      <sz val="12"/>
      <color indexed="10"/>
      <name val="Arial Narrow"/>
      <family val="2"/>
    </font>
    <font>
      <sz val="8"/>
      <name val="Arial Narrow"/>
      <family val="2"/>
    </font>
    <font>
      <sz val="8"/>
      <name val="Arial Cyr"/>
      <family val="0"/>
    </font>
    <font>
      <b/>
      <sz val="10"/>
      <color indexed="9"/>
      <name val="Arial Narrow"/>
      <family val="2"/>
    </font>
    <font>
      <b/>
      <sz val="10"/>
      <color indexed="9"/>
      <name val="Arial Cyr"/>
      <family val="0"/>
    </font>
    <font>
      <b/>
      <sz val="14"/>
      <name val="Arial"/>
      <family val="2"/>
    </font>
    <font>
      <b/>
      <sz val="14"/>
      <name val="Arial Narrow"/>
      <family val="2"/>
    </font>
    <font>
      <b/>
      <sz val="11"/>
      <name val="Arial Narrow"/>
      <family val="2"/>
    </font>
    <font>
      <sz val="10"/>
      <color indexed="9"/>
      <name val="Arial"/>
      <family val="0"/>
    </font>
    <font>
      <b/>
      <sz val="12"/>
      <name val="Century Gothic"/>
      <family val="2"/>
    </font>
    <font>
      <b/>
      <sz val="12"/>
      <name val="CyrillicOld"/>
      <family val="0"/>
    </font>
    <font>
      <b/>
      <sz val="12"/>
      <name val="Courier"/>
      <family val="1"/>
    </font>
    <font>
      <b/>
      <sz val="11"/>
      <name val="Arial Cyr"/>
      <family val="0"/>
    </font>
  </fonts>
  <fills count="10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7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98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0" xfId="15" applyFont="1" applyAlignment="1">
      <alignment/>
    </xf>
    <xf numFmtId="0" fontId="0" fillId="0" borderId="0" xfId="15" applyFont="1" applyAlignment="1">
      <alignment horizontal="left"/>
    </xf>
    <xf numFmtId="0" fontId="0" fillId="0" borderId="0" xfId="0" applyFont="1" applyAlignment="1">
      <alignment/>
    </xf>
    <xf numFmtId="0" fontId="0" fillId="0" borderId="2" xfId="0" applyBorder="1" applyAlignment="1">
      <alignment/>
    </xf>
    <xf numFmtId="0" fontId="6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5" fillId="0" borderId="0" xfId="15" applyFont="1" applyAlignment="1">
      <alignment/>
    </xf>
    <xf numFmtId="0" fontId="8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/>
    </xf>
    <xf numFmtId="0" fontId="3" fillId="0" borderId="0" xfId="15" applyFont="1" applyFill="1" applyBorder="1" applyAlignment="1">
      <alignment horizontal="left"/>
    </xf>
    <xf numFmtId="0" fontId="3" fillId="0" borderId="0" xfId="15" applyFont="1" applyBorder="1" applyAlignment="1">
      <alignment/>
    </xf>
    <xf numFmtId="0" fontId="3" fillId="0" borderId="2" xfId="0" applyFont="1" applyBorder="1" applyAlignment="1">
      <alignment/>
    </xf>
    <xf numFmtId="0" fontId="0" fillId="0" borderId="0" xfId="15" applyFont="1" applyBorder="1" applyAlignment="1">
      <alignment/>
    </xf>
    <xf numFmtId="0" fontId="3" fillId="0" borderId="0" xfId="15" applyFont="1" applyBorder="1" applyAlignment="1">
      <alignment/>
    </xf>
    <xf numFmtId="0" fontId="3" fillId="0" borderId="1" xfId="0" applyFont="1" applyBorder="1" applyAlignment="1">
      <alignment/>
    </xf>
    <xf numFmtId="0" fontId="0" fillId="0" borderId="0" xfId="15" applyFont="1" applyAlignment="1">
      <alignment/>
    </xf>
    <xf numFmtId="49" fontId="0" fillId="0" borderId="0" xfId="0" applyNumberFormat="1" applyAlignment="1">
      <alignment horizontal="center" vertical="center"/>
    </xf>
    <xf numFmtId="49" fontId="0" fillId="0" borderId="3" xfId="0" applyNumberFormat="1" applyBorder="1" applyAlignment="1">
      <alignment horizontal="center" vertical="center"/>
    </xf>
    <xf numFmtId="49" fontId="3" fillId="0" borderId="4" xfId="0" applyNumberFormat="1" applyFont="1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49" fontId="0" fillId="0" borderId="5" xfId="0" applyNumberFormat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0" fontId="0" fillId="0" borderId="6" xfId="0" applyBorder="1" applyAlignment="1">
      <alignment/>
    </xf>
    <xf numFmtId="0" fontId="7" fillId="0" borderId="0" xfId="15" applyFont="1" applyBorder="1" applyAlignment="1">
      <alignment vertical="center" wrapText="1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5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15" applyNumberFormat="1" applyFont="1" applyAlignment="1">
      <alignment vertical="center" wrapText="1"/>
    </xf>
    <xf numFmtId="49" fontId="0" fillId="0" borderId="6" xfId="0" applyNumberFormat="1" applyBorder="1" applyAlignment="1">
      <alignment horizontal="center" vertical="center"/>
    </xf>
    <xf numFmtId="0" fontId="3" fillId="0" borderId="0" xfId="15" applyFont="1" applyBorder="1" applyAlignment="1">
      <alignment vertical="center" wrapText="1"/>
    </xf>
    <xf numFmtId="49" fontId="3" fillId="0" borderId="10" xfId="0" applyNumberFormat="1" applyFon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0" fontId="3" fillId="0" borderId="1" xfId="15" applyFont="1" applyBorder="1" applyAlignment="1">
      <alignment/>
    </xf>
    <xf numFmtId="49" fontId="0" fillId="0" borderId="0" xfId="0" applyNumberForma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15" applyFont="1" applyBorder="1" applyAlignment="1">
      <alignment horizontal="center"/>
    </xf>
    <xf numFmtId="0" fontId="0" fillId="0" borderId="0" xfId="0" applyAlignment="1">
      <alignment horizontal="center"/>
    </xf>
    <xf numFmtId="0" fontId="12" fillId="0" borderId="0" xfId="0" applyFont="1" applyAlignment="1">
      <alignment/>
    </xf>
    <xf numFmtId="0" fontId="1" fillId="0" borderId="0" xfId="0" applyFont="1" applyAlignment="1">
      <alignment horizontal="left" vertical="center"/>
    </xf>
    <xf numFmtId="49" fontId="4" fillId="0" borderId="3" xfId="0" applyNumberFormat="1" applyFont="1" applyBorder="1" applyAlignment="1">
      <alignment horizontal="center"/>
    </xf>
    <xf numFmtId="0" fontId="10" fillId="0" borderId="4" xfId="0" applyNumberFormat="1" applyFont="1" applyBorder="1" applyAlignment="1">
      <alignment horizontal="center"/>
    </xf>
    <xf numFmtId="0" fontId="0" fillId="0" borderId="0" xfId="0" applyNumberFormat="1" applyAlignment="1">
      <alignment/>
    </xf>
    <xf numFmtId="0" fontId="0" fillId="0" borderId="0" xfId="15" applyNumberFormat="1" applyFont="1" applyAlignment="1">
      <alignment vertical="center" wrapText="1"/>
    </xf>
    <xf numFmtId="0" fontId="0" fillId="0" borderId="0" xfId="15" applyNumberFormat="1" applyFont="1" applyBorder="1" applyAlignment="1">
      <alignment vertical="center" wrapText="1"/>
    </xf>
    <xf numFmtId="0" fontId="3" fillId="0" borderId="0" xfId="15" applyNumberFormat="1" applyFont="1" applyFill="1" applyBorder="1" applyAlignment="1">
      <alignment vertical="center" wrapText="1"/>
    </xf>
    <xf numFmtId="0" fontId="0" fillId="0" borderId="0" xfId="15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3" fillId="0" borderId="0" xfId="15" applyFont="1" applyBorder="1" applyAlignment="1">
      <alignment horizontal="left"/>
    </xf>
    <xf numFmtId="0" fontId="0" fillId="0" borderId="0" xfId="15" applyFont="1" applyAlignment="1">
      <alignment horizontal="center" vertical="center" wrapText="1"/>
    </xf>
    <xf numFmtId="0" fontId="3" fillId="0" borderId="0" xfId="0" applyNumberFormat="1" applyFont="1" applyAlignment="1">
      <alignment vertical="center" wrapText="1"/>
    </xf>
    <xf numFmtId="0" fontId="0" fillId="0" borderId="0" xfId="0" applyFont="1" applyAlignment="1">
      <alignment/>
    </xf>
    <xf numFmtId="0" fontId="3" fillId="0" borderId="1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7" fillId="0" borderId="13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5" fillId="0" borderId="14" xfId="0" applyFont="1" applyBorder="1" applyAlignment="1">
      <alignment vertical="justify" wrapText="1"/>
    </xf>
    <xf numFmtId="0" fontId="14" fillId="0" borderId="15" xfId="0" applyFont="1" applyBorder="1" applyAlignment="1">
      <alignment vertical="justify" wrapText="1"/>
    </xf>
    <xf numFmtId="0" fontId="14" fillId="0" borderId="16" xfId="0" applyFont="1" applyBorder="1" applyAlignment="1">
      <alignment vertical="justify" wrapText="1"/>
    </xf>
    <xf numFmtId="0" fontId="10" fillId="0" borderId="0" xfId="0" applyFont="1" applyBorder="1" applyAlignment="1">
      <alignment wrapText="1"/>
    </xf>
    <xf numFmtId="0" fontId="25" fillId="0" borderId="0" xfId="15" applyNumberFormat="1" applyFont="1" applyAlignment="1" applyProtection="1">
      <alignment horizontal="center" vertical="center" wrapText="1"/>
      <protection/>
    </xf>
    <xf numFmtId="0" fontId="25" fillId="0" borderId="0" xfId="15" applyNumberFormat="1" applyFont="1" applyAlignment="1" applyProtection="1">
      <alignment vertical="center" wrapText="1"/>
      <protection/>
    </xf>
    <xf numFmtId="0" fontId="28" fillId="0" borderId="0" xfId="0" applyFont="1" applyAlignment="1">
      <alignment/>
    </xf>
    <xf numFmtId="0" fontId="28" fillId="0" borderId="7" xfId="0" applyFont="1" applyBorder="1" applyAlignment="1">
      <alignment/>
    </xf>
    <xf numFmtId="0" fontId="28" fillId="0" borderId="8" xfId="0" applyFont="1" applyBorder="1" applyAlignment="1">
      <alignment/>
    </xf>
    <xf numFmtId="0" fontId="28" fillId="0" borderId="9" xfId="0" applyFont="1" applyBorder="1" applyAlignment="1">
      <alignment/>
    </xf>
    <xf numFmtId="0" fontId="27" fillId="0" borderId="14" xfId="0" applyFont="1" applyBorder="1" applyAlignment="1">
      <alignment horizontal="center" vertical="center" wrapText="1"/>
    </xf>
    <xf numFmtId="0" fontId="29" fillId="0" borderId="0" xfId="15" applyNumberFormat="1" applyFont="1" applyFill="1" applyBorder="1" applyAlignment="1">
      <alignment vertical="center" wrapText="1"/>
    </xf>
    <xf numFmtId="0" fontId="4" fillId="0" borderId="16" xfId="0" applyFont="1" applyBorder="1" applyAlignment="1">
      <alignment horizontal="center" vertical="center" wrapText="1"/>
    </xf>
    <xf numFmtId="0" fontId="0" fillId="0" borderId="0" xfId="15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5" fillId="0" borderId="0" xfId="15" applyFont="1" applyBorder="1" applyAlignment="1">
      <alignment vertical="center" wrapText="1"/>
    </xf>
    <xf numFmtId="49" fontId="0" fillId="0" borderId="13" xfId="0" applyNumberForma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left" vertical="center" wrapText="1"/>
    </xf>
    <xf numFmtId="0" fontId="4" fillId="0" borderId="14" xfId="0" applyFont="1" applyBorder="1" applyAlignment="1">
      <alignment horizontal="center" vertical="center" wrapText="1"/>
    </xf>
    <xf numFmtId="0" fontId="3" fillId="0" borderId="17" xfId="15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1" fillId="0" borderId="0" xfId="15" applyNumberFormat="1" applyFont="1" applyFill="1" applyBorder="1" applyAlignment="1">
      <alignment horizontal="center" vertical="center" wrapText="1"/>
    </xf>
    <xf numFmtId="0" fontId="3" fillId="0" borderId="0" xfId="15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3" xfId="15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178" fontId="13" fillId="2" borderId="20" xfId="16" applyFont="1" applyFill="1" applyBorder="1" applyAlignment="1">
      <alignment horizontal="center" vertical="center" wrapText="1"/>
    </xf>
    <xf numFmtId="178" fontId="13" fillId="2" borderId="21" xfId="16" applyFont="1" applyFill="1" applyBorder="1" applyAlignment="1">
      <alignment horizontal="center" vertical="center" wrapText="1"/>
    </xf>
    <xf numFmtId="0" fontId="0" fillId="0" borderId="13" xfId="15" applyFont="1" applyBorder="1" applyAlignment="1">
      <alignment horizontal="center" vertical="center" wrapText="1"/>
    </xf>
    <xf numFmtId="0" fontId="4" fillId="0" borderId="13" xfId="15" applyFont="1" applyFill="1" applyBorder="1" applyAlignment="1">
      <alignment horizontal="left" vertical="center" wrapText="1"/>
    </xf>
    <xf numFmtId="178" fontId="13" fillId="3" borderId="22" xfId="16" applyFont="1" applyFill="1" applyBorder="1" applyAlignment="1">
      <alignment horizontal="center" vertical="center" wrapText="1"/>
    </xf>
    <xf numFmtId="178" fontId="13" fillId="3" borderId="21" xfId="16" applyFont="1" applyFill="1" applyBorder="1" applyAlignment="1">
      <alignment horizontal="center" vertical="center" wrapText="1"/>
    </xf>
    <xf numFmtId="178" fontId="12" fillId="0" borderId="23" xfId="16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20" fillId="0" borderId="4" xfId="0" applyFont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 wrapText="1"/>
    </xf>
    <xf numFmtId="0" fontId="3" fillId="0" borderId="24" xfId="0" applyNumberFormat="1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26" fillId="0" borderId="0" xfId="15" applyNumberFormat="1" applyFont="1" applyAlignment="1" applyProtection="1">
      <alignment horizontal="center" vertical="center" wrapText="1"/>
      <protection/>
    </xf>
    <xf numFmtId="0" fontId="25" fillId="0" borderId="0" xfId="15" applyNumberFormat="1" applyFont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left" vertical="center" wrapText="1"/>
    </xf>
    <xf numFmtId="0" fontId="3" fillId="0" borderId="18" xfId="15" applyFont="1" applyBorder="1" applyAlignment="1">
      <alignment horizontal="center" vertical="center" wrapText="1"/>
    </xf>
    <xf numFmtId="0" fontId="3" fillId="0" borderId="19" xfId="15" applyFont="1" applyBorder="1" applyAlignment="1">
      <alignment horizontal="center" vertical="center" wrapText="1"/>
    </xf>
    <xf numFmtId="0" fontId="3" fillId="0" borderId="0" xfId="15" applyNumberFormat="1" applyFont="1" applyFill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4" fillId="0" borderId="22" xfId="15" applyFont="1" applyBorder="1" applyAlignment="1">
      <alignment horizontal="left" vertical="center" wrapText="1"/>
    </xf>
    <xf numFmtId="0" fontId="4" fillId="0" borderId="27" xfId="0" applyFont="1" applyBorder="1" applyAlignment="1">
      <alignment horizontal="left" vertical="center" wrapText="1"/>
    </xf>
    <xf numFmtId="0" fontId="4" fillId="0" borderId="22" xfId="15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4" fillId="0" borderId="20" xfId="15" applyFont="1" applyBorder="1" applyAlignment="1">
      <alignment horizontal="left" vertical="center" wrapText="1"/>
    </xf>
    <xf numFmtId="0" fontId="4" fillId="0" borderId="20" xfId="15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left" vertical="center" wrapText="1"/>
    </xf>
    <xf numFmtId="0" fontId="4" fillId="0" borderId="21" xfId="0" applyFont="1" applyBorder="1" applyAlignment="1">
      <alignment horizontal="center" vertical="center" wrapText="1"/>
    </xf>
    <xf numFmtId="0" fontId="3" fillId="0" borderId="0" xfId="15" applyFont="1" applyBorder="1" applyAlignment="1">
      <alignment horizontal="center" vertical="center" wrapText="1"/>
    </xf>
    <xf numFmtId="0" fontId="10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0" fontId="7" fillId="0" borderId="25" xfId="0" applyFont="1" applyBorder="1" applyAlignment="1">
      <alignment horizontal="center" vertical="center" wrapText="1"/>
    </xf>
    <xf numFmtId="0" fontId="16" fillId="0" borderId="26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16" fillId="0" borderId="28" xfId="0" applyFont="1" applyBorder="1" applyAlignment="1">
      <alignment horizontal="center" vertical="center"/>
    </xf>
    <xf numFmtId="0" fontId="17" fillId="0" borderId="6" xfId="0" applyFont="1" applyBorder="1" applyAlignment="1">
      <alignment horizontal="left" vertical="center" wrapText="1"/>
    </xf>
    <xf numFmtId="0" fontId="17" fillId="0" borderId="28" xfId="0" applyFont="1" applyBorder="1" applyAlignment="1">
      <alignment horizontal="left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17" fillId="0" borderId="35" xfId="0" applyFont="1" applyBorder="1" applyAlignment="1">
      <alignment horizontal="left" vertical="center" wrapText="1"/>
    </xf>
    <xf numFmtId="0" fontId="18" fillId="0" borderId="6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1" fillId="0" borderId="24" xfId="0" applyFont="1" applyBorder="1" applyAlignment="1">
      <alignment horizontal="left" vertical="center"/>
    </xf>
    <xf numFmtId="0" fontId="21" fillId="4" borderId="25" xfId="0" applyFont="1" applyFill="1" applyBorder="1" applyAlignment="1">
      <alignment horizontal="center" vertical="center" wrapText="1"/>
    </xf>
    <xf numFmtId="0" fontId="22" fillId="4" borderId="26" xfId="0" applyFont="1" applyFill="1" applyBorder="1" applyAlignment="1">
      <alignment horizontal="center" vertical="center"/>
    </xf>
    <xf numFmtId="0" fontId="4" fillId="4" borderId="36" xfId="0" applyFont="1" applyFill="1" applyBorder="1" applyAlignment="1">
      <alignment horizontal="left" vertical="center" wrapText="1"/>
    </xf>
    <xf numFmtId="0" fontId="19" fillId="4" borderId="37" xfId="0" applyFont="1" applyFill="1" applyBorder="1" applyAlignment="1">
      <alignment horizontal="left" vertical="center"/>
    </xf>
    <xf numFmtId="0" fontId="21" fillId="5" borderId="27" xfId="0" applyFont="1" applyFill="1" applyBorder="1" applyAlignment="1">
      <alignment horizontal="center" vertical="center" wrapText="1"/>
    </xf>
    <xf numFmtId="0" fontId="22" fillId="5" borderId="38" xfId="0" applyFont="1" applyFill="1" applyBorder="1" applyAlignment="1">
      <alignment horizontal="center" vertical="center"/>
    </xf>
    <xf numFmtId="0" fontId="4" fillId="5" borderId="37" xfId="0" applyFont="1" applyFill="1" applyBorder="1" applyAlignment="1">
      <alignment horizontal="left" vertical="center" wrapText="1"/>
    </xf>
    <xf numFmtId="0" fontId="19" fillId="5" borderId="37" xfId="0" applyFont="1" applyFill="1" applyBorder="1" applyAlignment="1">
      <alignment horizontal="left" vertical="center"/>
    </xf>
    <xf numFmtId="0" fontId="21" fillId="0" borderId="27" xfId="0" applyFont="1" applyBorder="1" applyAlignment="1">
      <alignment horizontal="center" vertical="center" wrapText="1"/>
    </xf>
    <xf numFmtId="0" fontId="22" fillId="0" borderId="38" xfId="0" applyFont="1" applyBorder="1" applyAlignment="1">
      <alignment horizontal="center" vertical="center"/>
    </xf>
    <xf numFmtId="0" fontId="0" fillId="0" borderId="0" xfId="15" applyNumberFormat="1" applyFont="1" applyBorder="1" applyAlignment="1">
      <alignment horizontal="center" vertical="center" wrapText="1"/>
    </xf>
    <xf numFmtId="0" fontId="3" fillId="6" borderId="17" xfId="15" applyNumberFormat="1" applyFont="1" applyFill="1" applyBorder="1" applyAlignment="1">
      <alignment horizontal="center" vertical="center" wrapText="1"/>
    </xf>
    <xf numFmtId="0" fontId="3" fillId="6" borderId="18" xfId="15" applyNumberFormat="1" applyFont="1" applyFill="1" applyBorder="1" applyAlignment="1">
      <alignment horizontal="center" vertical="center" wrapText="1"/>
    </xf>
    <xf numFmtId="0" fontId="3" fillId="6" borderId="19" xfId="15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4" fillId="4" borderId="36" xfId="0" applyFont="1" applyFill="1" applyBorder="1" applyAlignment="1">
      <alignment horizontal="center" vertical="center" wrapText="1"/>
    </xf>
    <xf numFmtId="0" fontId="19" fillId="4" borderId="37" xfId="0" applyFont="1" applyFill="1" applyBorder="1" applyAlignment="1">
      <alignment horizontal="center" vertical="center"/>
    </xf>
    <xf numFmtId="0" fontId="23" fillId="2" borderId="27" xfId="0" applyFont="1" applyFill="1" applyBorder="1" applyAlignment="1">
      <alignment horizontal="center" vertical="center" wrapText="1"/>
    </xf>
    <xf numFmtId="0" fontId="24" fillId="2" borderId="27" xfId="0" applyFont="1" applyFill="1" applyBorder="1" applyAlignment="1">
      <alignment horizontal="center" vertical="center"/>
    </xf>
    <xf numFmtId="0" fontId="21" fillId="7" borderId="26" xfId="0" applyFont="1" applyFill="1" applyBorder="1" applyAlignment="1">
      <alignment horizontal="center" vertical="center" wrapText="1"/>
    </xf>
    <xf numFmtId="0" fontId="22" fillId="7" borderId="39" xfId="0" applyFont="1" applyFill="1" applyBorder="1" applyAlignment="1">
      <alignment horizontal="center" vertical="center"/>
    </xf>
    <xf numFmtId="0" fontId="4" fillId="7" borderId="37" xfId="0" applyFont="1" applyFill="1" applyBorder="1" applyAlignment="1">
      <alignment horizontal="left" vertical="center" wrapText="1"/>
    </xf>
    <xf numFmtId="0" fontId="19" fillId="7" borderId="37" xfId="0" applyFont="1" applyFill="1" applyBorder="1" applyAlignment="1">
      <alignment horizontal="left" vertical="center"/>
    </xf>
    <xf numFmtId="0" fontId="4" fillId="7" borderId="37" xfId="0" applyFont="1" applyFill="1" applyBorder="1" applyAlignment="1">
      <alignment horizontal="center" vertical="center" wrapText="1"/>
    </xf>
    <xf numFmtId="0" fontId="19" fillId="7" borderId="37" xfId="0" applyFont="1" applyFill="1" applyBorder="1" applyAlignment="1">
      <alignment horizontal="center" vertical="center"/>
    </xf>
    <xf numFmtId="0" fontId="23" fillId="3" borderId="22" xfId="0" applyFont="1" applyFill="1" applyBorder="1" applyAlignment="1">
      <alignment horizontal="center" vertical="center" wrapText="1"/>
    </xf>
    <xf numFmtId="0" fontId="24" fillId="3" borderId="27" xfId="0" applyFont="1" applyFill="1" applyBorder="1" applyAlignment="1">
      <alignment horizontal="center" vertical="center"/>
    </xf>
    <xf numFmtId="49" fontId="27" fillId="0" borderId="27" xfId="0" applyNumberFormat="1" applyFont="1" applyBorder="1" applyAlignment="1">
      <alignment horizontal="center" vertical="center" wrapText="1"/>
    </xf>
    <xf numFmtId="49" fontId="32" fillId="0" borderId="27" xfId="0" applyNumberFormat="1" applyFont="1" applyBorder="1" applyAlignment="1">
      <alignment horizontal="center" vertical="center"/>
    </xf>
    <xf numFmtId="0" fontId="4" fillId="0" borderId="37" xfId="0" applyFont="1" applyBorder="1" applyAlignment="1">
      <alignment horizontal="left" vertical="center" wrapText="1"/>
    </xf>
    <xf numFmtId="0" fontId="19" fillId="0" borderId="37" xfId="0" applyFont="1" applyBorder="1" applyAlignment="1">
      <alignment horizontal="left" vertical="center"/>
    </xf>
    <xf numFmtId="0" fontId="4" fillId="0" borderId="37" xfId="0" applyFont="1" applyBorder="1" applyAlignment="1">
      <alignment horizontal="center" vertical="center" wrapText="1"/>
    </xf>
    <xf numFmtId="0" fontId="19" fillId="0" borderId="37" xfId="0" applyFont="1" applyBorder="1" applyAlignment="1">
      <alignment horizontal="center" vertical="center"/>
    </xf>
    <xf numFmtId="49" fontId="32" fillId="0" borderId="21" xfId="0" applyNumberFormat="1" applyFont="1" applyBorder="1" applyAlignment="1">
      <alignment horizontal="center" vertical="center"/>
    </xf>
    <xf numFmtId="0" fontId="22" fillId="0" borderId="21" xfId="0" applyFont="1" applyBorder="1" applyAlignment="1">
      <alignment horizontal="center" vertical="center"/>
    </xf>
    <xf numFmtId="0" fontId="19" fillId="0" borderId="40" xfId="0" applyFont="1" applyBorder="1" applyAlignment="1">
      <alignment horizontal="left" vertical="center"/>
    </xf>
    <xf numFmtId="0" fontId="19" fillId="0" borderId="4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0" fontId="7" fillId="0" borderId="0" xfId="0" applyNumberFormat="1" applyFont="1" applyAlignment="1">
      <alignment horizontal="center" vertical="center"/>
    </xf>
    <xf numFmtId="0" fontId="7" fillId="0" borderId="41" xfId="0" applyNumberFormat="1" applyFont="1" applyBorder="1" applyAlignment="1">
      <alignment horizontal="center" vertical="center"/>
    </xf>
    <xf numFmtId="0" fontId="30" fillId="8" borderId="17" xfId="15" applyNumberFormat="1" applyFont="1" applyFill="1" applyBorder="1" applyAlignment="1">
      <alignment horizontal="center" vertical="center" wrapText="1"/>
    </xf>
    <xf numFmtId="0" fontId="30" fillId="8" borderId="18" xfId="15" applyNumberFormat="1" applyFont="1" applyFill="1" applyBorder="1" applyAlignment="1">
      <alignment horizontal="center" vertical="center" wrapText="1"/>
    </xf>
    <xf numFmtId="0" fontId="30" fillId="8" borderId="19" xfId="15" applyNumberFormat="1" applyFont="1" applyFill="1" applyBorder="1" applyAlignment="1">
      <alignment horizontal="center" vertical="center" wrapText="1"/>
    </xf>
    <xf numFmtId="0" fontId="4" fillId="5" borderId="37" xfId="0" applyFont="1" applyFill="1" applyBorder="1" applyAlignment="1">
      <alignment horizontal="center" vertical="center" wrapText="1"/>
    </xf>
    <xf numFmtId="0" fontId="19" fillId="5" borderId="37" xfId="0" applyFont="1" applyFill="1" applyBorder="1" applyAlignment="1">
      <alignment horizontal="center" vertical="center"/>
    </xf>
    <xf numFmtId="0" fontId="7" fillId="0" borderId="27" xfId="0" applyFont="1" applyBorder="1" applyAlignment="1">
      <alignment horizontal="center" vertical="center" wrapText="1"/>
    </xf>
    <xf numFmtId="0" fontId="16" fillId="0" borderId="27" xfId="0" applyFont="1" applyBorder="1" applyAlignment="1">
      <alignment horizontal="center" vertical="center"/>
    </xf>
    <xf numFmtId="0" fontId="23" fillId="9" borderId="27" xfId="0" applyFont="1" applyFill="1" applyBorder="1" applyAlignment="1">
      <alignment horizontal="center" vertical="center" wrapText="1"/>
    </xf>
    <xf numFmtId="0" fontId="24" fillId="9" borderId="27" xfId="0" applyFont="1" applyFill="1" applyBorder="1" applyAlignment="1">
      <alignment horizontal="center" vertical="center"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png" /><Relationship Id="rId3" Type="http://schemas.openxmlformats.org/officeDocument/2006/relationships/image" Target="../media/image4.jpeg" /><Relationship Id="rId4" Type="http://schemas.openxmlformats.org/officeDocument/2006/relationships/image" Target="../media/image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76200</xdr:colOff>
      <xdr:row>1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28575</xdr:rowOff>
    </xdr:from>
    <xdr:to>
      <xdr:col>1</xdr:col>
      <xdr:colOff>314325</xdr:colOff>
      <xdr:row>0</xdr:row>
      <xdr:rowOff>771525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8100" y="28575"/>
          <a:ext cx="6953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514350</xdr:colOff>
      <xdr:row>0</xdr:row>
      <xdr:rowOff>85725</xdr:rowOff>
    </xdr:from>
    <xdr:to>
      <xdr:col>1</xdr:col>
      <xdr:colOff>1104900</xdr:colOff>
      <xdr:row>0</xdr:row>
      <xdr:rowOff>704850</xdr:rowOff>
    </xdr:to>
    <xdr:pic>
      <xdr:nvPicPr>
        <xdr:cNvPr id="2" name="Picture 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33450" y="85725"/>
          <a:ext cx="58102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161925</xdr:colOff>
      <xdr:row>0</xdr:row>
      <xdr:rowOff>123825</xdr:rowOff>
    </xdr:from>
    <xdr:to>
      <xdr:col>12</xdr:col>
      <xdr:colOff>495300</xdr:colOff>
      <xdr:row>0</xdr:row>
      <xdr:rowOff>742950</xdr:rowOff>
    </xdr:to>
    <xdr:pic>
      <xdr:nvPicPr>
        <xdr:cNvPr id="3" name="Picture 1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91100" y="123825"/>
          <a:ext cx="5810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781050</xdr:colOff>
      <xdr:row>0</xdr:row>
      <xdr:rowOff>85725</xdr:rowOff>
    </xdr:from>
    <xdr:to>
      <xdr:col>13</xdr:col>
      <xdr:colOff>257175</xdr:colOff>
      <xdr:row>0</xdr:row>
      <xdr:rowOff>781050</xdr:rowOff>
    </xdr:to>
    <xdr:pic>
      <xdr:nvPicPr>
        <xdr:cNvPr id="4" name="Picture 1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857875" y="85725"/>
          <a:ext cx="5810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40;&#1083;&#1077;&#1082;&#1089;&#1072;&#1085;&#1076;&#1088;\&#1056;&#1072;&#1073;&#1086;&#1095;&#1080;&#1081;%20&#1089;&#1090;&#1086;&#1083;\&#1076;&#1078;&#1080;&#1091;-&#1076;&#1078;&#1080;&#1090;&#1089;&#1091;%20&#1055;-&#1074;&#1086;%20&#1056;&#1086;&#1089;&#1089;&#1080;&#1080;%202008\&#1055;&#1088;&#1090;&#1086;&#1082;&#1086;&#1083;&#1099;\&#1102;&#1085;&#1080;&#1086;&#1088;&#1099;\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53;&#1072;&#1090;&#1072;&#1083;&#1080;\&#1056;&#1072;&#1073;&#1086;&#1095;&#1080;&#1081;%20&#1089;&#1090;&#1086;&#1083;\&#1061;&#1072;&#1088;&#1083;&#1072;&#1084;&#1087;&#1080;&#1077;&#1074;\women\&#1056;&#1077;&#1075;&#1080;&#1089;&#1090;&#1088;&#1072;&#1094;&#1080;&#1103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2xls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53;&#1072;&#1090;&#1072;&#1083;&#1080;\&#1056;&#1072;&#1073;&#1086;&#1095;&#1080;&#1081;%20&#1089;&#1090;&#1086;&#1083;\&#1061;&#1072;&#1088;&#1083;&#1072;&#1084;&#1087;&#1080;&#1077;&#1074;\women\&#1042;&#1077;&#1089;&#1086;&#1074;&#1099;&#1077;\&#1056;&#1077;&#1075;&#1080;&#1089;&#1090;&#1088;&#1072;&#1094;&#1080;&#1103;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кгистрация юноши"/>
      <sheetName val="регистрация юниоры"/>
      <sheetName val="регистрация"/>
    </sheetNames>
    <sheetDataSet>
      <sheetData sheetId="0">
        <row r="20">
          <cell r="A20" t="str">
            <v>Гл. судья, судья ВК </v>
          </cell>
          <cell r="G20" t="str">
            <v>Н. Титов</v>
          </cell>
        </row>
        <row r="21">
          <cell r="G21" t="str">
            <v>(г. С.Петербург)</v>
          </cell>
        </row>
        <row r="22">
          <cell r="A22" t="str">
            <v>Гл. секретарь, судья 1к</v>
          </cell>
          <cell r="G22" t="str">
            <v>П. Дудчак</v>
          </cell>
        </row>
        <row r="23">
          <cell r="G23" t="str">
            <v>(г. С.Петербург)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егистрация"/>
      <sheetName val="реквизиты"/>
    </sheetNames>
    <sheetDataSet>
      <sheetData sheetId="1">
        <row r="2">
          <cell r="A2" t="str">
            <v>Stage of Sambo World  Cup in commemoration  of A.A. Kharlampiev on sport  for senior  men</v>
          </cell>
        </row>
        <row r="3">
          <cell r="A3" t="str">
            <v>06 -08 June 2008   Moscow (Russia)</v>
          </cell>
        </row>
        <row r="10">
          <cell r="A10" t="str">
            <v>Chief referee</v>
          </cell>
          <cell r="G10" t="str">
            <v>V. Perchik</v>
          </cell>
        </row>
        <row r="11">
          <cell r="G11" t="str">
            <v>/RUS/</v>
          </cell>
        </row>
        <row r="12">
          <cell r="A12" t="str">
            <v>Chief secretary</v>
          </cell>
          <cell r="G12" t="str">
            <v>R. Zakirov</v>
          </cell>
        </row>
        <row r="13">
          <cell r="G13" t="str">
            <v>/RUS/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регистрация"/>
      <sheetName val="реквизиты"/>
    </sheetNames>
    <sheetDataSet>
      <sheetData sheetId="1">
        <row r="2">
          <cell r="A2" t="str">
            <v>Stage of Sambo World  Cup in commemoration 
of A.A. Kharlampiev combat sambo
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регистрация"/>
      <sheetName val="реквизиты"/>
    </sheetNames>
    <sheetDataSet>
      <sheetData sheetId="1">
        <row r="10">
          <cell r="G10" t="str">
            <v>A. Sheyko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G33"/>
  <sheetViews>
    <sheetView workbookViewId="0" topLeftCell="A1">
      <selection activeCell="A1" sqref="A1:G3"/>
    </sheetView>
  </sheetViews>
  <sheetFormatPr defaultColWidth="9.140625" defaultRowHeight="12.75"/>
  <cols>
    <col min="1" max="1" width="6.8515625" style="0" customWidth="1"/>
    <col min="2" max="2" width="8.00390625" style="0" customWidth="1"/>
    <col min="3" max="3" width="23.57421875" style="0" customWidth="1"/>
    <col min="4" max="4" width="13.140625" style="0" customWidth="1"/>
    <col min="5" max="5" width="13.28125" style="0" customWidth="1"/>
    <col min="6" max="6" width="10.140625" style="0" customWidth="1"/>
    <col min="7" max="7" width="19.7109375" style="0" customWidth="1"/>
  </cols>
  <sheetData>
    <row r="1" spans="1:7" ht="39" customHeight="1" thickBot="1">
      <c r="A1" s="89" t="e">
        <f>HYPERLINK('[2]реквизиты'!#REF!)</f>
        <v>#REF!</v>
      </c>
      <c r="B1" s="90"/>
      <c r="C1" s="90"/>
      <c r="D1" s="90"/>
      <c r="E1" s="90"/>
      <c r="F1" s="90"/>
      <c r="G1" s="91"/>
    </row>
    <row r="2" spans="1:7" ht="21.75" customHeight="1">
      <c r="A2" s="80" t="str">
        <f>HYPERLINK('[2]реквизиты'!$A$3)</f>
        <v>06 -08 June 2008   Moscow (Russia)</v>
      </c>
      <c r="B2" s="80"/>
      <c r="C2" s="80"/>
      <c r="D2" s="80"/>
      <c r="E2" s="80"/>
      <c r="F2" s="80"/>
      <c r="G2" s="80"/>
    </row>
    <row r="3" spans="4:5" ht="20.25" customHeight="1">
      <c r="D3" s="81" t="s">
        <v>8</v>
      </c>
      <c r="E3" s="81"/>
    </row>
    <row r="4" spans="1:7" ht="12.75" customHeight="1">
      <c r="A4" s="88" t="s">
        <v>7</v>
      </c>
      <c r="B4" s="88" t="s">
        <v>1</v>
      </c>
      <c r="C4" s="88" t="s">
        <v>2</v>
      </c>
      <c r="D4" s="88" t="s">
        <v>3</v>
      </c>
      <c r="E4" s="88" t="s">
        <v>4</v>
      </c>
      <c r="F4" s="88" t="s">
        <v>6</v>
      </c>
      <c r="G4" s="88" t="s">
        <v>5</v>
      </c>
    </row>
    <row r="5" spans="1:7" ht="12.75">
      <c r="A5" s="79"/>
      <c r="B5" s="79"/>
      <c r="C5" s="79"/>
      <c r="D5" s="79"/>
      <c r="E5" s="79"/>
      <c r="F5" s="79"/>
      <c r="G5" s="79"/>
    </row>
    <row r="6" spans="1:7" ht="12.75" customHeight="1">
      <c r="A6" s="85"/>
      <c r="B6" s="86">
        <v>1</v>
      </c>
      <c r="C6" s="87"/>
      <c r="D6" s="83"/>
      <c r="E6" s="83"/>
      <c r="F6" s="84"/>
      <c r="G6" s="83"/>
    </row>
    <row r="7" spans="1:7" ht="12.75">
      <c r="A7" s="85"/>
      <c r="B7" s="86"/>
      <c r="C7" s="87"/>
      <c r="D7" s="83"/>
      <c r="E7" s="83"/>
      <c r="F7" s="84"/>
      <c r="G7" s="83"/>
    </row>
    <row r="8" spans="1:7" ht="12.75" customHeight="1">
      <c r="A8" s="85"/>
      <c r="B8" s="86">
        <v>2</v>
      </c>
      <c r="C8" s="87"/>
      <c r="D8" s="83"/>
      <c r="E8" s="83"/>
      <c r="F8" s="84"/>
      <c r="G8" s="83"/>
    </row>
    <row r="9" spans="1:7" ht="12.75">
      <c r="A9" s="85"/>
      <c r="B9" s="86"/>
      <c r="C9" s="87"/>
      <c r="D9" s="83"/>
      <c r="E9" s="83"/>
      <c r="F9" s="84"/>
      <c r="G9" s="83"/>
    </row>
    <row r="10" spans="1:7" ht="12.75" customHeight="1">
      <c r="A10" s="85"/>
      <c r="B10" s="86">
        <v>3</v>
      </c>
      <c r="C10" s="87"/>
      <c r="D10" s="83"/>
      <c r="E10" s="83"/>
      <c r="F10" s="84"/>
      <c r="G10" s="83"/>
    </row>
    <row r="11" spans="1:7" ht="12.75">
      <c r="A11" s="85"/>
      <c r="B11" s="86"/>
      <c r="C11" s="87"/>
      <c r="D11" s="83"/>
      <c r="E11" s="83"/>
      <c r="F11" s="84"/>
      <c r="G11" s="83"/>
    </row>
    <row r="12" spans="1:7" ht="12.75" customHeight="1">
      <c r="A12" s="85"/>
      <c r="B12" s="86">
        <v>4</v>
      </c>
      <c r="C12" s="87"/>
      <c r="D12" s="83"/>
      <c r="E12" s="83"/>
      <c r="F12" s="84"/>
      <c r="G12" s="84"/>
    </row>
    <row r="13" spans="1:7" ht="12.75">
      <c r="A13" s="85"/>
      <c r="B13" s="86"/>
      <c r="C13" s="87"/>
      <c r="D13" s="83"/>
      <c r="E13" s="83"/>
      <c r="F13" s="84"/>
      <c r="G13" s="84"/>
    </row>
    <row r="14" spans="1:7" ht="12.75" customHeight="1">
      <c r="A14" s="85"/>
      <c r="B14" s="86">
        <v>5</v>
      </c>
      <c r="C14" s="87"/>
      <c r="D14" s="83"/>
      <c r="E14" s="83"/>
      <c r="F14" s="84"/>
      <c r="G14" s="83"/>
    </row>
    <row r="15" spans="1:7" ht="12.75">
      <c r="A15" s="85"/>
      <c r="B15" s="86"/>
      <c r="C15" s="87"/>
      <c r="D15" s="83"/>
      <c r="E15" s="83"/>
      <c r="F15" s="84"/>
      <c r="G15" s="83"/>
    </row>
    <row r="16" spans="1:7" ht="12.75" customHeight="1">
      <c r="A16" s="85"/>
      <c r="B16" s="86">
        <v>6</v>
      </c>
      <c r="C16" s="87"/>
      <c r="D16" s="83"/>
      <c r="E16" s="83"/>
      <c r="F16" s="84"/>
      <c r="G16" s="83"/>
    </row>
    <row r="17" spans="1:7" ht="12.75">
      <c r="A17" s="85"/>
      <c r="B17" s="86"/>
      <c r="C17" s="87"/>
      <c r="D17" s="83"/>
      <c r="E17" s="83"/>
      <c r="F17" s="84"/>
      <c r="G17" s="83"/>
    </row>
    <row r="18" spans="1:7" ht="12.75" customHeight="1">
      <c r="A18" s="85"/>
      <c r="B18" s="86">
        <v>7</v>
      </c>
      <c r="C18" s="87"/>
      <c r="D18" s="83"/>
      <c r="E18" s="83"/>
      <c r="F18" s="84"/>
      <c r="G18" s="83"/>
    </row>
    <row r="19" spans="1:7" ht="12.75">
      <c r="A19" s="85"/>
      <c r="B19" s="86"/>
      <c r="C19" s="87"/>
      <c r="D19" s="83"/>
      <c r="E19" s="83"/>
      <c r="F19" s="84"/>
      <c r="G19" s="83"/>
    </row>
    <row r="20" spans="1:7" ht="12.75" customHeight="1">
      <c r="A20" s="85"/>
      <c r="B20" s="86">
        <v>8</v>
      </c>
      <c r="C20" s="87"/>
      <c r="D20" s="83"/>
      <c r="E20" s="83"/>
      <c r="F20" s="84"/>
      <c r="G20" s="83"/>
    </row>
    <row r="21" spans="1:7" ht="12.75">
      <c r="A21" s="85"/>
      <c r="B21" s="86"/>
      <c r="C21" s="87"/>
      <c r="D21" s="83"/>
      <c r="E21" s="83"/>
      <c r="F21" s="84"/>
      <c r="G21" s="83"/>
    </row>
    <row r="29" spans="1:6" ht="12.75">
      <c r="A29" s="4" t="str">
        <f>HYPERLINK('[1]реквизиты'!$A$20)</f>
        <v>Гл. судья, судья ВК </v>
      </c>
      <c r="C29" s="3"/>
      <c r="D29" s="2"/>
      <c r="E29" s="2"/>
      <c r="F29" s="12" t="str">
        <f>HYPERLINK('[1]реквизиты'!$G$20)</f>
        <v>Н. Титов</v>
      </c>
    </row>
    <row r="30" spans="3:6" ht="12.75">
      <c r="C30" s="3"/>
      <c r="F30" s="5" t="str">
        <f>HYPERLINK('[1]реквизиты'!$G$21)</f>
        <v>(г. С.Петербург)</v>
      </c>
    </row>
    <row r="31" ht="12.75">
      <c r="C31" s="3"/>
    </row>
    <row r="32" spans="1:6" ht="12.75">
      <c r="A32" s="4" t="str">
        <f>HYPERLINK('[1]реквизиты'!$A$22)</f>
        <v>Гл. секретарь, судья 1к</v>
      </c>
      <c r="C32" s="3"/>
      <c r="D32" s="2"/>
      <c r="E32" s="2"/>
      <c r="F32" s="12" t="str">
        <f>HYPERLINK('[1]реквизиты'!$G$22)</f>
        <v>П. Дудчак</v>
      </c>
    </row>
    <row r="33" ht="12.75">
      <c r="F33" s="5" t="str">
        <f>HYPERLINK('[1]реквизиты'!$G$23)</f>
        <v>(г. С.Петербург)</v>
      </c>
    </row>
  </sheetData>
  <mergeCells count="66">
    <mergeCell ref="G20:G21"/>
    <mergeCell ref="A1:G1"/>
    <mergeCell ref="G12:G13"/>
    <mergeCell ref="G14:G15"/>
    <mergeCell ref="G16:G17"/>
    <mergeCell ref="G18:G19"/>
    <mergeCell ref="G4:G5"/>
    <mergeCell ref="G6:G7"/>
    <mergeCell ref="G8:G9"/>
    <mergeCell ref="G10:G11"/>
    <mergeCell ref="E4:E5"/>
    <mergeCell ref="F4:F5"/>
    <mergeCell ref="A2:G2"/>
    <mergeCell ref="D3:E3"/>
    <mergeCell ref="A4:A5"/>
    <mergeCell ref="B4:B5"/>
    <mergeCell ref="C4:C5"/>
    <mergeCell ref="D4:D5"/>
    <mergeCell ref="A6:A7"/>
    <mergeCell ref="B6:B7"/>
    <mergeCell ref="C6:C7"/>
    <mergeCell ref="D6:D7"/>
    <mergeCell ref="E10:E11"/>
    <mergeCell ref="F10:F11"/>
    <mergeCell ref="A8:A9"/>
    <mergeCell ref="B8:B9"/>
    <mergeCell ref="C8:C9"/>
    <mergeCell ref="D8:D9"/>
    <mergeCell ref="E6:E7"/>
    <mergeCell ref="F6:F7"/>
    <mergeCell ref="E8:E9"/>
    <mergeCell ref="F8:F9"/>
    <mergeCell ref="E12:E13"/>
    <mergeCell ref="F12:F13"/>
    <mergeCell ref="A10:A11"/>
    <mergeCell ref="B10:B11"/>
    <mergeCell ref="A12:A13"/>
    <mergeCell ref="B12:B13"/>
    <mergeCell ref="C12:C13"/>
    <mergeCell ref="D12:D13"/>
    <mergeCell ref="C10:C11"/>
    <mergeCell ref="D10:D11"/>
    <mergeCell ref="A14:A15"/>
    <mergeCell ref="B14:B15"/>
    <mergeCell ref="C14:C15"/>
    <mergeCell ref="D14:D15"/>
    <mergeCell ref="E18:E19"/>
    <mergeCell ref="F18:F19"/>
    <mergeCell ref="A16:A17"/>
    <mergeCell ref="B16:B17"/>
    <mergeCell ref="C16:C17"/>
    <mergeCell ref="D16:D17"/>
    <mergeCell ref="E14:E15"/>
    <mergeCell ref="F14:F15"/>
    <mergeCell ref="E16:E17"/>
    <mergeCell ref="F16:F17"/>
    <mergeCell ref="E20:E21"/>
    <mergeCell ref="F20:F21"/>
    <mergeCell ref="A18:A19"/>
    <mergeCell ref="B18:B19"/>
    <mergeCell ref="A20:A21"/>
    <mergeCell ref="B20:B21"/>
    <mergeCell ref="C20:C21"/>
    <mergeCell ref="D20:D21"/>
    <mergeCell ref="C18:C19"/>
    <mergeCell ref="D18:D19"/>
  </mergeCells>
  <printOptions horizontalCentered="1"/>
  <pageMargins left="0.1968503937007874" right="0.1968503937007874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J12"/>
  <sheetViews>
    <sheetView workbookViewId="0" topLeftCell="A1">
      <selection activeCell="C3" sqref="C3"/>
    </sheetView>
  </sheetViews>
  <sheetFormatPr defaultColWidth="9.140625" defaultRowHeight="12.75"/>
  <cols>
    <col min="1" max="1" width="6.28125" style="0" customWidth="1"/>
    <col min="2" max="2" width="7.8515625" style="0" customWidth="1"/>
    <col min="3" max="3" width="27.57421875" style="0" customWidth="1"/>
    <col min="4" max="4" width="9.28125" style="0" customWidth="1"/>
    <col min="5" max="5" width="12.00390625" style="0" customWidth="1"/>
    <col min="6" max="6" width="24.28125" style="0" customWidth="1"/>
    <col min="7" max="7" width="8.00390625" style="0" customWidth="1"/>
    <col min="8" max="8" width="6.421875" style="0" customWidth="1"/>
    <col min="10" max="10" width="25.00390625" style="0" customWidth="1"/>
  </cols>
  <sheetData>
    <row r="1" spans="1:10" ht="45.75" customHeight="1">
      <c r="A1" s="92" t="str">
        <f>HYPERLINK('[3]реквизиты'!$A$2)</f>
        <v>Stage of Sambo World  Cup in commemoration 
of A.A. Kharlampiev combat sambo
</v>
      </c>
      <c r="B1" s="92"/>
      <c r="C1" s="92"/>
      <c r="D1" s="92"/>
      <c r="E1" s="92"/>
      <c r="F1" s="92"/>
      <c r="G1" s="92"/>
      <c r="H1" s="92"/>
      <c r="I1" s="82"/>
      <c r="J1" s="82"/>
    </row>
    <row r="2" spans="4:6" ht="27.75" customHeight="1">
      <c r="D2" s="44"/>
      <c r="E2" s="93" t="str">
        <f>HYPERLINK('пр.взв.'!C4)</f>
        <v>Weight category 90 кg.</v>
      </c>
      <c r="F2" s="94"/>
    </row>
    <row r="3" spans="3:5" ht="36" customHeight="1">
      <c r="C3" s="64" t="s">
        <v>23</v>
      </c>
      <c r="E3" s="44"/>
    </row>
    <row r="4" spans="1:10" ht="27" customHeight="1" thickBot="1">
      <c r="A4" s="65" t="s">
        <v>24</v>
      </c>
      <c r="B4" s="63" t="s">
        <v>14</v>
      </c>
      <c r="C4" s="63" t="s">
        <v>15</v>
      </c>
      <c r="D4" s="63" t="s">
        <v>16</v>
      </c>
      <c r="E4" s="66" t="s">
        <v>25</v>
      </c>
      <c r="F4" s="65" t="s">
        <v>26</v>
      </c>
      <c r="G4" s="65" t="s">
        <v>27</v>
      </c>
      <c r="H4" s="65" t="s">
        <v>28</v>
      </c>
      <c r="I4" s="65" t="s">
        <v>29</v>
      </c>
      <c r="J4" s="77" t="s">
        <v>30</v>
      </c>
    </row>
    <row r="5" spans="1:10" ht="19.5" customHeight="1">
      <c r="A5" s="101" t="s">
        <v>9</v>
      </c>
      <c r="B5" s="99">
        <v>3</v>
      </c>
      <c r="C5" s="100" t="str">
        <f>VLOOKUP(B5,'пр.взв.'!B7:E22,2,FALSE)</f>
        <v>LISITSIN Andrey</v>
      </c>
      <c r="D5" s="100" t="str">
        <f>VLOOKUP(C5,'пр.взв.'!C7:F22,2,FALSE)</f>
        <v>1984</v>
      </c>
      <c r="E5" s="95" t="s">
        <v>38</v>
      </c>
      <c r="F5" s="96"/>
      <c r="G5" s="84"/>
      <c r="H5" s="85"/>
      <c r="I5" s="103"/>
      <c r="J5" s="67"/>
    </row>
    <row r="6" spans="1:10" ht="19.5" customHeight="1" thickBot="1">
      <c r="A6" s="102"/>
      <c r="B6" s="85"/>
      <c r="C6" s="100"/>
      <c r="D6" s="100"/>
      <c r="E6" s="95"/>
      <c r="F6" s="96"/>
      <c r="G6" s="84"/>
      <c r="H6" s="85"/>
      <c r="I6" s="103"/>
      <c r="J6" s="68"/>
    </row>
    <row r="7" spans="1:10" ht="19.5" customHeight="1">
      <c r="A7" s="97" t="s">
        <v>10</v>
      </c>
      <c r="B7" s="99">
        <v>6</v>
      </c>
      <c r="C7" s="100" t="str">
        <f>VLOOKUP(B7,'пр.взв.'!B7:E22,2,FALSE)</f>
        <v>VASILEVSKIY Vyacheslav</v>
      </c>
      <c r="D7" s="95" t="str">
        <f>VLOOKUP(C7,'пр.взв.'!C7:F22,2,FALSE)</f>
        <v>1988</v>
      </c>
      <c r="E7" s="95" t="str">
        <f>VLOOKUP(D7,'пр.взв.'!D7:G22,2,FALSE)</f>
        <v>RUS</v>
      </c>
      <c r="F7" s="96"/>
      <c r="G7" s="85"/>
      <c r="H7" s="85"/>
      <c r="I7" s="103"/>
      <c r="J7" s="68"/>
    </row>
    <row r="8" spans="1:10" ht="19.5" customHeight="1" thickBot="1">
      <c r="A8" s="98"/>
      <c r="B8" s="85"/>
      <c r="C8" s="100"/>
      <c r="D8" s="95"/>
      <c r="E8" s="95"/>
      <c r="F8" s="96"/>
      <c r="G8" s="85"/>
      <c r="H8" s="85"/>
      <c r="I8" s="103"/>
      <c r="J8" s="69"/>
    </row>
    <row r="9" ht="19.5" customHeight="1"/>
    <row r="10" spans="1:7" ht="19.5" customHeight="1">
      <c r="A10" s="15" t="str">
        <f>HYPERLINK('[2]реквизиты'!$A$10)</f>
        <v>Chief referee</v>
      </c>
      <c r="B10" s="11"/>
      <c r="C10" s="11"/>
      <c r="D10" s="11"/>
      <c r="E10" s="2"/>
      <c r="F10" s="45" t="str">
        <f>HYPERLINK('[2]реквизиты'!$G$10)</f>
        <v>V. Perchik</v>
      </c>
      <c r="G10" s="18" t="str">
        <f>HYPERLINK('[2]реквизиты'!$G$11)</f>
        <v>/RUS/</v>
      </c>
    </row>
    <row r="11" spans="1:7" ht="19.5" customHeight="1">
      <c r="A11" s="11"/>
      <c r="B11" s="11"/>
      <c r="C11" s="11"/>
      <c r="D11" s="17"/>
      <c r="E11" s="3"/>
      <c r="F11" s="46"/>
      <c r="G11" s="3"/>
    </row>
    <row r="12" spans="1:7" ht="19.5" customHeight="1">
      <c r="A12" s="19" t="str">
        <f>HYPERLINK('[2]реквизиты'!$A$12)</f>
        <v>Chief secretary</v>
      </c>
      <c r="C12" s="11"/>
      <c r="D12" s="20"/>
      <c r="E12" s="42"/>
      <c r="F12" s="45" t="str">
        <f>HYPERLINK('[2]реквизиты'!$G$12)</f>
        <v>R. Zakirov</v>
      </c>
      <c r="G12" s="21" t="str">
        <f>HYPERLINK('[2]реквизиты'!$G$13)</f>
        <v>/RUS/</v>
      </c>
    </row>
    <row r="13" ht="19.5" customHeight="1"/>
    <row r="14" ht="19.5" customHeight="1"/>
  </sheetData>
  <mergeCells count="20">
    <mergeCell ref="I5:I6"/>
    <mergeCell ref="I7:I8"/>
    <mergeCell ref="A5:A6"/>
    <mergeCell ref="B5:B6"/>
    <mergeCell ref="C5:C6"/>
    <mergeCell ref="D5:D6"/>
    <mergeCell ref="E5:E6"/>
    <mergeCell ref="F5:F6"/>
    <mergeCell ref="G5:G6"/>
    <mergeCell ref="H5:H6"/>
    <mergeCell ref="A1:H1"/>
    <mergeCell ref="E2:F2"/>
    <mergeCell ref="E7:E8"/>
    <mergeCell ref="F7:F8"/>
    <mergeCell ref="G7:G8"/>
    <mergeCell ref="H7:H8"/>
    <mergeCell ref="A7:A8"/>
    <mergeCell ref="B7:B8"/>
    <mergeCell ref="C7:C8"/>
    <mergeCell ref="D7:D8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L33"/>
  <sheetViews>
    <sheetView workbookViewId="0" topLeftCell="A12">
      <selection activeCell="C4" sqref="C4:E4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7.00390625" style="0" customWidth="1"/>
    <col min="5" max="5" width="15.140625" style="0" customWidth="1"/>
    <col min="6" max="6" width="18.57421875" style="0" customWidth="1"/>
  </cols>
  <sheetData>
    <row r="1" spans="1:7" ht="44.25" customHeight="1">
      <c r="A1" s="111" t="s">
        <v>31</v>
      </c>
      <c r="B1" s="111"/>
      <c r="C1" s="111"/>
      <c r="D1" s="111"/>
      <c r="E1" s="111"/>
      <c r="F1" s="111"/>
      <c r="G1" s="72"/>
    </row>
    <row r="2" spans="1:10" ht="51.75" customHeight="1">
      <c r="A2" s="110" t="str">
        <f>HYPERLINK('[2]реквизиты'!A2)</f>
        <v>Stage of Sambo World  Cup in commemoration  of A.A. Kharlampiev on sport  for senior  men</v>
      </c>
      <c r="B2" s="110"/>
      <c r="C2" s="110"/>
      <c r="D2" s="110"/>
      <c r="E2" s="110"/>
      <c r="F2" s="110"/>
      <c r="G2" s="71"/>
      <c r="H2" s="70"/>
      <c r="I2" s="70"/>
      <c r="J2" s="70"/>
    </row>
    <row r="3" spans="1:10" ht="17.25" customHeight="1">
      <c r="A3" s="80" t="str">
        <f>HYPERLINK('[2]реквизиты'!$A$3)</f>
        <v>06 -08 June 2008   Moscow (Russia)</v>
      </c>
      <c r="B3" s="80"/>
      <c r="C3" s="80"/>
      <c r="D3" s="80"/>
      <c r="E3" s="80"/>
      <c r="F3" s="80"/>
      <c r="G3" s="13"/>
      <c r="H3" s="13"/>
      <c r="I3" s="13"/>
      <c r="J3" s="14"/>
    </row>
    <row r="4" spans="1:12" ht="17.25" customHeight="1" thickBot="1">
      <c r="A4" s="58"/>
      <c r="B4" s="58"/>
      <c r="C4" s="108" t="s">
        <v>32</v>
      </c>
      <c r="D4" s="108"/>
      <c r="E4" s="108"/>
      <c r="F4" s="59"/>
      <c r="G4" s="59"/>
      <c r="H4" s="59"/>
      <c r="I4" s="59"/>
      <c r="J4" s="59"/>
      <c r="K4" s="59"/>
      <c r="L4" s="59"/>
    </row>
    <row r="5" spans="1:6" ht="12.75" customHeight="1">
      <c r="A5" s="104" t="s">
        <v>13</v>
      </c>
      <c r="B5" s="106" t="s">
        <v>14</v>
      </c>
      <c r="C5" s="104" t="s">
        <v>15</v>
      </c>
      <c r="D5" s="104" t="s">
        <v>16</v>
      </c>
      <c r="E5" s="104" t="s">
        <v>17</v>
      </c>
      <c r="F5" s="104" t="s">
        <v>18</v>
      </c>
    </row>
    <row r="6" spans="1:6" ht="12.75" customHeight="1" thickBot="1">
      <c r="A6" s="105" t="s">
        <v>13</v>
      </c>
      <c r="B6" s="107"/>
      <c r="C6" s="105" t="s">
        <v>15</v>
      </c>
      <c r="D6" s="105" t="s">
        <v>16</v>
      </c>
      <c r="E6" s="105" t="s">
        <v>17</v>
      </c>
      <c r="F6" s="105" t="s">
        <v>18</v>
      </c>
    </row>
    <row r="7" spans="1:6" ht="12.75" customHeight="1">
      <c r="A7" s="85"/>
      <c r="B7" s="109">
        <v>1</v>
      </c>
      <c r="C7" s="87" t="s">
        <v>49</v>
      </c>
      <c r="D7" s="83" t="s">
        <v>50</v>
      </c>
      <c r="E7" s="83" t="s">
        <v>51</v>
      </c>
      <c r="F7" s="84"/>
    </row>
    <row r="8" spans="1:6" ht="12.75">
      <c r="A8" s="85"/>
      <c r="B8" s="109"/>
      <c r="C8" s="87"/>
      <c r="D8" s="83"/>
      <c r="E8" s="83"/>
      <c r="F8" s="84"/>
    </row>
    <row r="9" spans="1:6" ht="12.75" customHeight="1">
      <c r="A9" s="85"/>
      <c r="B9" s="109">
        <v>2</v>
      </c>
      <c r="C9" s="87" t="s">
        <v>33</v>
      </c>
      <c r="D9" s="83" t="s">
        <v>34</v>
      </c>
      <c r="E9" s="83" t="s">
        <v>35</v>
      </c>
      <c r="F9" s="84"/>
    </row>
    <row r="10" spans="1:6" ht="12.75" customHeight="1">
      <c r="A10" s="85"/>
      <c r="B10" s="109"/>
      <c r="C10" s="87"/>
      <c r="D10" s="83"/>
      <c r="E10" s="83"/>
      <c r="F10" s="84"/>
    </row>
    <row r="11" spans="1:6" ht="12.75" customHeight="1">
      <c r="A11" s="85"/>
      <c r="B11" s="109">
        <v>3</v>
      </c>
      <c r="C11" s="87" t="s">
        <v>39</v>
      </c>
      <c r="D11" s="83" t="s">
        <v>34</v>
      </c>
      <c r="E11" s="83" t="s">
        <v>38</v>
      </c>
      <c r="F11" s="84"/>
    </row>
    <row r="12" spans="1:6" ht="15" customHeight="1">
      <c r="A12" s="85"/>
      <c r="B12" s="109"/>
      <c r="C12" s="87"/>
      <c r="D12" s="83"/>
      <c r="E12" s="83"/>
      <c r="F12" s="84"/>
    </row>
    <row r="13" spans="1:6" ht="12.75" customHeight="1">
      <c r="A13" s="85"/>
      <c r="B13" s="109">
        <v>4</v>
      </c>
      <c r="C13" s="87" t="s">
        <v>40</v>
      </c>
      <c r="D13" s="83" t="s">
        <v>41</v>
      </c>
      <c r="E13" s="83" t="s">
        <v>38</v>
      </c>
      <c r="F13" s="84"/>
    </row>
    <row r="14" spans="1:6" ht="15" customHeight="1">
      <c r="A14" s="85"/>
      <c r="B14" s="109"/>
      <c r="C14" s="87"/>
      <c r="D14" s="83"/>
      <c r="E14" s="83"/>
      <c r="F14" s="84"/>
    </row>
    <row r="15" spans="1:6" ht="15" customHeight="1">
      <c r="A15" s="85"/>
      <c r="B15" s="109">
        <v>5</v>
      </c>
      <c r="C15" s="87" t="s">
        <v>42</v>
      </c>
      <c r="D15" s="83" t="s">
        <v>43</v>
      </c>
      <c r="E15" s="83" t="s">
        <v>38</v>
      </c>
      <c r="F15" s="84"/>
    </row>
    <row r="16" spans="1:6" ht="15.75" customHeight="1">
      <c r="A16" s="85"/>
      <c r="B16" s="109"/>
      <c r="C16" s="87"/>
      <c r="D16" s="83"/>
      <c r="E16" s="83"/>
      <c r="F16" s="84"/>
    </row>
    <row r="17" spans="1:6" ht="12.75" customHeight="1">
      <c r="A17" s="85"/>
      <c r="B17" s="109">
        <v>6</v>
      </c>
      <c r="C17" s="87" t="s">
        <v>47</v>
      </c>
      <c r="D17" s="83" t="s">
        <v>48</v>
      </c>
      <c r="E17" s="83" t="s">
        <v>38</v>
      </c>
      <c r="F17" s="84"/>
    </row>
    <row r="18" spans="1:6" ht="15" customHeight="1">
      <c r="A18" s="85"/>
      <c r="B18" s="109"/>
      <c r="C18" s="87"/>
      <c r="D18" s="83"/>
      <c r="E18" s="83"/>
      <c r="F18" s="84"/>
    </row>
    <row r="19" spans="1:6" ht="12.75" customHeight="1">
      <c r="A19" s="85"/>
      <c r="B19" s="109">
        <v>7</v>
      </c>
      <c r="C19" s="87" t="s">
        <v>44</v>
      </c>
      <c r="D19" s="83" t="s">
        <v>45</v>
      </c>
      <c r="E19" s="83" t="s">
        <v>46</v>
      </c>
      <c r="F19" s="84"/>
    </row>
    <row r="20" spans="1:6" ht="15" customHeight="1">
      <c r="A20" s="85"/>
      <c r="B20" s="109"/>
      <c r="C20" s="87"/>
      <c r="D20" s="83"/>
      <c r="E20" s="83"/>
      <c r="F20" s="84"/>
    </row>
    <row r="21" spans="1:6" ht="12.75" customHeight="1">
      <c r="A21" s="85"/>
      <c r="B21" s="109">
        <v>8</v>
      </c>
      <c r="C21" s="87" t="s">
        <v>36</v>
      </c>
      <c r="D21" s="83" t="s">
        <v>37</v>
      </c>
      <c r="E21" s="83" t="s">
        <v>38</v>
      </c>
      <c r="F21" s="84"/>
    </row>
    <row r="22" spans="1:6" ht="15" customHeight="1">
      <c r="A22" s="85"/>
      <c r="B22" s="109"/>
      <c r="C22" s="87"/>
      <c r="D22" s="83"/>
      <c r="E22" s="83"/>
      <c r="F22" s="84"/>
    </row>
    <row r="24" ht="15" customHeight="1"/>
    <row r="25" spans="5:6" ht="12.75">
      <c r="E25" s="8"/>
      <c r="F25" s="8"/>
    </row>
    <row r="26" spans="1:5" ht="24" customHeight="1">
      <c r="A26" s="15" t="str">
        <f>HYPERLINK('[2]реквизиты'!$A$10)</f>
        <v>Chief referee</v>
      </c>
      <c r="B26" s="11"/>
      <c r="C26" s="11"/>
      <c r="D26" s="11"/>
      <c r="E26" s="16" t="str">
        <f>HYPERLINK('[2]реквизиты'!$G$10)</f>
        <v>V. Perchik</v>
      </c>
    </row>
    <row r="27" spans="1:5" ht="19.5" customHeight="1">
      <c r="A27" s="11"/>
      <c r="B27" s="11"/>
      <c r="C27" s="11"/>
      <c r="D27" s="17"/>
      <c r="E27" s="18" t="str">
        <f>HYPERLINK('[2]реквизиты'!$G$11)</f>
        <v>/RUS/</v>
      </c>
    </row>
    <row r="28" spans="1:5" ht="26.25" customHeight="1">
      <c r="A28" s="19" t="str">
        <f>HYPERLINK('[2]реквизиты'!$A$12)</f>
        <v>Chief secretary</v>
      </c>
      <c r="B28" s="11"/>
      <c r="C28" s="11"/>
      <c r="D28" s="20"/>
      <c r="E28" s="16" t="str">
        <f>HYPERLINK('[2]реквизиты'!$G$12)</f>
        <v>R. Zakirov</v>
      </c>
    </row>
    <row r="29" spans="1:5" ht="17.25" customHeight="1">
      <c r="A29" s="10"/>
      <c r="B29" s="10"/>
      <c r="C29" s="10"/>
      <c r="D29" s="10"/>
      <c r="E29" s="21" t="str">
        <f>HYPERLINK('[2]реквизиты'!$G$13)</f>
        <v>/RUS/</v>
      </c>
    </row>
    <row r="30" spans="5:6" ht="24.75" customHeight="1">
      <c r="E30" s="5"/>
      <c r="F30" s="8"/>
    </row>
    <row r="31" spans="5:6" ht="12.75">
      <c r="E31" s="8"/>
      <c r="F31" s="8"/>
    </row>
    <row r="32" spans="5:6" ht="15" customHeight="1">
      <c r="E32" s="9"/>
      <c r="F32" s="9"/>
    </row>
    <row r="33" spans="5:6" ht="15.75" customHeight="1">
      <c r="E33" s="9"/>
      <c r="F33" s="9"/>
    </row>
    <row r="34" ht="15" customHeight="1"/>
    <row r="36" ht="15" customHeight="1"/>
    <row r="38" ht="15" customHeight="1"/>
    <row r="40" ht="15" customHeight="1"/>
    <row r="41" ht="15.75" customHeight="1"/>
  </sheetData>
  <mergeCells count="58">
    <mergeCell ref="A2:F2"/>
    <mergeCell ref="A1:F1"/>
    <mergeCell ref="A3:F3"/>
    <mergeCell ref="E21:E22"/>
    <mergeCell ref="F21:F22"/>
    <mergeCell ref="A21:A22"/>
    <mergeCell ref="B21:B22"/>
    <mergeCell ref="C21:C22"/>
    <mergeCell ref="D21:D22"/>
    <mergeCell ref="E19:E20"/>
    <mergeCell ref="F19:F20"/>
    <mergeCell ref="A17:A18"/>
    <mergeCell ref="B17:B18"/>
    <mergeCell ref="A19:A20"/>
    <mergeCell ref="B19:B20"/>
    <mergeCell ref="C19:C20"/>
    <mergeCell ref="D19:D20"/>
    <mergeCell ref="C17:C18"/>
    <mergeCell ref="D17:D18"/>
    <mergeCell ref="F17:F18"/>
    <mergeCell ref="A15:A16"/>
    <mergeCell ref="B15:B16"/>
    <mergeCell ref="C15:C16"/>
    <mergeCell ref="D15:D16"/>
    <mergeCell ref="E17:E18"/>
    <mergeCell ref="F7:F8"/>
    <mergeCell ref="E11:E12"/>
    <mergeCell ref="F11:F12"/>
    <mergeCell ref="E13:E14"/>
    <mergeCell ref="F13:F14"/>
    <mergeCell ref="E15:E16"/>
    <mergeCell ref="F15:F16"/>
    <mergeCell ref="A13:A14"/>
    <mergeCell ref="B13:B14"/>
    <mergeCell ref="C13:C14"/>
    <mergeCell ref="D13:D14"/>
    <mergeCell ref="B11:B12"/>
    <mergeCell ref="C11:C12"/>
    <mergeCell ref="D11:D12"/>
    <mergeCell ref="E7:E8"/>
    <mergeCell ref="D9:D10"/>
    <mergeCell ref="B9:B10"/>
    <mergeCell ref="C9:C10"/>
    <mergeCell ref="C4:E4"/>
    <mergeCell ref="A7:A8"/>
    <mergeCell ref="B7:B8"/>
    <mergeCell ref="C7:C8"/>
    <mergeCell ref="D7:D8"/>
    <mergeCell ref="A11:A12"/>
    <mergeCell ref="E9:E10"/>
    <mergeCell ref="F9:F10"/>
    <mergeCell ref="A5:A6"/>
    <mergeCell ref="B5:B6"/>
    <mergeCell ref="C5:C6"/>
    <mergeCell ref="D5:D6"/>
    <mergeCell ref="E5:E6"/>
    <mergeCell ref="F5:F6"/>
    <mergeCell ref="A9:A10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A1:AJ43"/>
  <sheetViews>
    <sheetView workbookViewId="0" topLeftCell="A1">
      <selection activeCell="F12" sqref="F12"/>
    </sheetView>
  </sheetViews>
  <sheetFormatPr defaultColWidth="9.140625" defaultRowHeight="12.75"/>
  <cols>
    <col min="1" max="1" width="5.00390625" style="0" customWidth="1"/>
    <col min="2" max="2" width="20.8515625" style="0" customWidth="1"/>
    <col min="3" max="3" width="12.28125" style="0" customWidth="1"/>
    <col min="4" max="4" width="10.421875" style="0" customWidth="1"/>
    <col min="5" max="5" width="4.7109375" style="0" customWidth="1"/>
    <col min="6" max="6" width="20.8515625" style="0" customWidth="1"/>
    <col min="7" max="7" width="4.7109375" style="0" customWidth="1"/>
    <col min="8" max="8" width="19.57421875" style="0" customWidth="1"/>
    <col min="9" max="9" width="5.57421875" style="0" customWidth="1"/>
  </cols>
  <sheetData>
    <row r="1" spans="1:36" ht="24" customHeight="1" thickBot="1">
      <c r="A1" s="6"/>
      <c r="B1" s="6"/>
      <c r="C1" s="128" t="s">
        <v>21</v>
      </c>
      <c r="D1" s="128"/>
      <c r="E1" s="128"/>
      <c r="F1" s="128"/>
      <c r="G1" s="128"/>
      <c r="H1" s="128"/>
      <c r="I1" s="128"/>
      <c r="J1" s="128"/>
      <c r="K1" s="39"/>
      <c r="L1" s="39"/>
      <c r="M1" s="39"/>
      <c r="N1" s="39"/>
      <c r="O1" s="39"/>
      <c r="P1" s="39"/>
      <c r="Q1" s="39"/>
      <c r="R1" s="39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</row>
    <row r="2" spans="1:36" ht="33" customHeight="1" thickBot="1">
      <c r="A2" s="37"/>
      <c r="B2" s="37"/>
      <c r="C2" s="89" t="str">
        <f>HYPERLINK('[2]реквизиты'!$A$2)</f>
        <v>Stage of Sambo World  Cup in commemoration  of A.A. Kharlampiev on sport  for senior  men</v>
      </c>
      <c r="D2" s="113"/>
      <c r="E2" s="113"/>
      <c r="F2" s="113"/>
      <c r="G2" s="113"/>
      <c r="H2" s="113"/>
      <c r="I2" s="113"/>
      <c r="J2" s="114"/>
      <c r="K2" s="55"/>
      <c r="L2" s="55"/>
      <c r="M2" s="55"/>
      <c r="N2" s="55"/>
      <c r="O2" s="55"/>
      <c r="P2" s="55"/>
      <c r="Q2" s="55"/>
      <c r="R2" s="55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</row>
    <row r="3" spans="1:13" ht="22.5" customHeight="1">
      <c r="A3" s="56"/>
      <c r="B3" s="56"/>
      <c r="C3" s="115" t="str">
        <f>HYPERLINK('пр.взв.'!C4)</f>
        <v>Weight category 90 кg.</v>
      </c>
      <c r="D3" s="115"/>
      <c r="E3" s="115"/>
      <c r="F3" s="115"/>
      <c r="G3" s="115"/>
      <c r="H3" s="115"/>
      <c r="I3" s="115"/>
      <c r="J3" s="115"/>
      <c r="K3" s="56"/>
      <c r="L3" s="56"/>
      <c r="M3" s="56"/>
    </row>
    <row r="4" spans="1:13" ht="15.75" thickBot="1">
      <c r="A4" s="112" t="s">
        <v>0</v>
      </c>
      <c r="B4" s="112"/>
      <c r="E4" s="22"/>
      <c r="F4" s="22"/>
      <c r="G4" s="22"/>
      <c r="H4" s="22"/>
      <c r="I4" s="22"/>
      <c r="J4" s="22"/>
      <c r="K4" s="22"/>
      <c r="L4" s="22"/>
      <c r="M4" s="22"/>
    </row>
    <row r="5" spans="1:13" ht="13.5" customHeight="1" thickBot="1">
      <c r="A5" s="116">
        <v>1</v>
      </c>
      <c r="B5" s="118" t="str">
        <f>VLOOKUP(A5,'пр.взв.'!B7:C22,2,FALSE)</f>
        <v>KAMMERER Marko</v>
      </c>
      <c r="C5" s="120" t="str">
        <f>VLOOKUP(B5,'пр.взв.'!C7:D22,2,FALSE)</f>
        <v>1974</v>
      </c>
      <c r="D5" s="120" t="str">
        <f>VLOOKUP(C5,'пр.взв.'!D7:E22,2,FALSE)</f>
        <v>GER</v>
      </c>
      <c r="E5" s="22"/>
      <c r="F5" s="22"/>
      <c r="G5" s="22"/>
      <c r="H5" s="22"/>
      <c r="I5" s="22"/>
      <c r="J5" s="22"/>
      <c r="K5" s="22"/>
      <c r="L5" s="22"/>
      <c r="M5" s="22"/>
    </row>
    <row r="6" spans="1:13" ht="12.75" customHeight="1">
      <c r="A6" s="117"/>
      <c r="B6" s="119"/>
      <c r="C6" s="121"/>
      <c r="D6" s="121"/>
      <c r="E6" s="24"/>
      <c r="F6" s="22"/>
      <c r="G6" s="29"/>
      <c r="H6" s="26"/>
      <c r="I6" s="22"/>
      <c r="J6" s="43"/>
      <c r="K6" s="43"/>
      <c r="L6" s="43"/>
      <c r="M6" s="22"/>
    </row>
    <row r="7" spans="1:13" ht="13.5" customHeight="1" thickBot="1">
      <c r="A7" s="122">
        <v>5</v>
      </c>
      <c r="B7" s="123" t="str">
        <f>VLOOKUP(A7,'пр.взв.'!B9:C24,2,FALSE)</f>
        <v>KHRAMOV Sergey</v>
      </c>
      <c r="C7" s="124" t="str">
        <f>VLOOKUP(B7,'пр.взв.'!C9:D24,2,FALSE)</f>
        <v>1978</v>
      </c>
      <c r="D7" s="124" t="str">
        <f>VLOOKUP(C7,'пр.взв.'!D9:E24,2,FALSE)</f>
        <v>RUS</v>
      </c>
      <c r="E7" s="23"/>
      <c r="F7" s="25"/>
      <c r="G7" s="28"/>
      <c r="H7" s="26"/>
      <c r="I7" s="22"/>
      <c r="J7" s="43"/>
      <c r="K7" s="43"/>
      <c r="L7" s="43"/>
      <c r="M7" s="22"/>
    </row>
    <row r="8" spans="1:13" ht="13.5" customHeight="1" thickBot="1">
      <c r="A8" s="117"/>
      <c r="B8" s="119"/>
      <c r="C8" s="121"/>
      <c r="D8" s="121"/>
      <c r="E8" s="22"/>
      <c r="F8" s="26"/>
      <c r="G8" s="24"/>
      <c r="H8" s="30"/>
      <c r="I8" s="22"/>
      <c r="J8" s="22"/>
      <c r="K8" s="22"/>
      <c r="L8" s="22"/>
      <c r="M8" s="22"/>
    </row>
    <row r="9" spans="1:13" ht="13.5" customHeight="1" thickBot="1">
      <c r="A9" s="116">
        <v>3</v>
      </c>
      <c r="B9" s="118" t="str">
        <f>VLOOKUP(A9,'пр.взв.'!B11:C26,2,FALSE)</f>
        <v>LISITSIN Andrey</v>
      </c>
      <c r="C9" s="120" t="str">
        <f>VLOOKUP(B9,'пр.взв.'!C11:D26,2,FALSE)</f>
        <v>1984</v>
      </c>
      <c r="D9" s="120" t="str">
        <f>VLOOKUP(C9,'пр.взв.'!D11:E26,2,FALSE)</f>
        <v>RUS</v>
      </c>
      <c r="E9" s="22"/>
      <c r="F9" s="26"/>
      <c r="G9" s="23"/>
      <c r="H9" s="3"/>
      <c r="I9" s="28"/>
      <c r="J9" s="26"/>
      <c r="K9" s="22"/>
      <c r="L9" s="22"/>
      <c r="M9" s="22"/>
    </row>
    <row r="10" spans="1:13" ht="12.75" customHeight="1">
      <c r="A10" s="117"/>
      <c r="B10" s="119"/>
      <c r="C10" s="121"/>
      <c r="D10" s="121"/>
      <c r="E10" s="24"/>
      <c r="F10" s="27"/>
      <c r="G10" s="28"/>
      <c r="H10" s="26"/>
      <c r="I10" s="28"/>
      <c r="J10" s="26"/>
      <c r="K10" s="22"/>
      <c r="L10" s="22"/>
      <c r="M10" s="22"/>
    </row>
    <row r="11" spans="1:13" ht="13.5" customHeight="1" thickBot="1">
      <c r="A11" s="122">
        <v>7</v>
      </c>
      <c r="B11" s="123" t="str">
        <f>VLOOKUP(A11,'пр.взв.'!B13:C28,2,FALSE)</f>
        <v>KHANI Monsen</v>
      </c>
      <c r="C11" s="124" t="str">
        <f>VLOOKUP(B11,'пр.взв.'!C13:D28,2,FALSE)</f>
        <v>1983</v>
      </c>
      <c r="D11" s="124" t="str">
        <f>VLOOKUP(C11,'пр.взв.'!D13:E28,2,FALSE)</f>
        <v>IRN</v>
      </c>
      <c r="E11" s="23"/>
      <c r="F11" s="22"/>
      <c r="G11" s="29"/>
      <c r="H11" s="26"/>
      <c r="I11" s="28"/>
      <c r="J11" s="26"/>
      <c r="K11" s="22"/>
      <c r="L11" s="22"/>
      <c r="M11" s="22"/>
    </row>
    <row r="12" spans="1:13" ht="13.5" customHeight="1" thickBot="1">
      <c r="A12" s="125"/>
      <c r="B12" s="126"/>
      <c r="C12" s="127"/>
      <c r="D12" s="127"/>
      <c r="E12" s="22"/>
      <c r="F12" s="22"/>
      <c r="G12" s="29"/>
      <c r="H12" s="26"/>
      <c r="I12" s="28"/>
      <c r="J12" s="26"/>
      <c r="K12" s="22"/>
      <c r="L12" s="22"/>
      <c r="M12" s="22"/>
    </row>
    <row r="13" spans="1:13" ht="13.5" thickBot="1">
      <c r="A13" s="1"/>
      <c r="B13" s="1"/>
      <c r="C13" s="1"/>
      <c r="E13" s="22"/>
      <c r="F13" s="22"/>
      <c r="G13" s="22"/>
      <c r="H13" s="22"/>
      <c r="I13" s="28"/>
      <c r="J13" s="26"/>
      <c r="K13" s="22"/>
      <c r="L13" s="22"/>
      <c r="M13" s="22"/>
    </row>
    <row r="14" spans="1:13" ht="17.25" customHeight="1">
      <c r="A14" s="31"/>
      <c r="E14" s="22"/>
      <c r="F14" s="22"/>
      <c r="G14" s="22"/>
      <c r="H14" s="22"/>
      <c r="I14" s="40"/>
      <c r="J14" s="38"/>
      <c r="K14" s="27"/>
      <c r="L14" s="27"/>
      <c r="M14" s="22"/>
    </row>
    <row r="15" spans="1:10" ht="15.75" thickBot="1">
      <c r="A15" s="112" t="s">
        <v>0</v>
      </c>
      <c r="B15" s="112"/>
      <c r="E15" s="22"/>
      <c r="F15" s="22"/>
      <c r="G15" s="22"/>
      <c r="H15" s="22"/>
      <c r="I15" s="41"/>
      <c r="J15" s="3"/>
    </row>
    <row r="16" spans="1:10" ht="13.5" thickBot="1">
      <c r="A16" s="116">
        <v>2</v>
      </c>
      <c r="B16" s="118" t="str">
        <f>VLOOKUP(A16,'пр.взв.'!B7:C22,2,FALSE)</f>
        <v>LEE Min</v>
      </c>
      <c r="C16" s="120" t="str">
        <f>VLOOKUP(B16,'пр.взв.'!C7:D22,2,FALSE)</f>
        <v>1984</v>
      </c>
      <c r="D16" s="120" t="str">
        <f>VLOOKUP(C16,'пр.взв.'!D7:E22,2,FALSE)</f>
        <v>COR</v>
      </c>
      <c r="E16" s="22"/>
      <c r="F16" s="22"/>
      <c r="G16" s="22"/>
      <c r="H16" s="22"/>
      <c r="I16" s="35"/>
      <c r="J16" s="3"/>
    </row>
    <row r="17" spans="1:10" ht="12.75">
      <c r="A17" s="117"/>
      <c r="B17" s="119"/>
      <c r="C17" s="121"/>
      <c r="D17" s="121"/>
      <c r="E17" s="24"/>
      <c r="F17" s="22"/>
      <c r="G17" s="29"/>
      <c r="H17" s="26"/>
      <c r="I17" s="35"/>
      <c r="J17" s="3"/>
    </row>
    <row r="18" spans="1:10" ht="13.5" thickBot="1">
      <c r="A18" s="122">
        <v>6</v>
      </c>
      <c r="B18" s="123" t="str">
        <f>VLOOKUP(A18,'пр.взв.'!B9:C24,2,FALSE)</f>
        <v>VASILEVSKIY Vyacheslav</v>
      </c>
      <c r="C18" s="124" t="str">
        <f>VLOOKUP(B18,'пр.взв.'!C9:D24,2,FALSE)</f>
        <v>1988</v>
      </c>
      <c r="D18" s="124" t="str">
        <f>VLOOKUP(C18,'пр.взв.'!D9:E24,2,FALSE)</f>
        <v>RUS</v>
      </c>
      <c r="E18" s="23"/>
      <c r="F18" s="25"/>
      <c r="G18" s="28"/>
      <c r="H18" s="26"/>
      <c r="I18" s="35"/>
      <c r="J18" s="3"/>
    </row>
    <row r="19" spans="1:10" ht="13.5" thickBot="1">
      <c r="A19" s="117"/>
      <c r="B19" s="119"/>
      <c r="C19" s="121"/>
      <c r="D19" s="121"/>
      <c r="E19" s="22"/>
      <c r="F19" s="26"/>
      <c r="G19" s="24"/>
      <c r="H19" s="30"/>
      <c r="I19" s="35"/>
      <c r="J19" s="3"/>
    </row>
    <row r="20" spans="1:8" ht="13.5" thickBot="1">
      <c r="A20" s="116">
        <v>4</v>
      </c>
      <c r="B20" s="118" t="str">
        <f>VLOOKUP(A20,'пр.взв.'!B11:C26,2,FALSE)</f>
        <v>MUZHEYKO Marian</v>
      </c>
      <c r="C20" s="120" t="str">
        <f>VLOOKUP(B20,'пр.взв.'!C11:D26,2,FALSE)</f>
        <v>1980</v>
      </c>
      <c r="D20" s="120" t="str">
        <f>VLOOKUP(C20,'пр.взв.'!D11:E26,2,FALSE)</f>
        <v>RUS</v>
      </c>
      <c r="E20" s="22"/>
      <c r="F20" s="26"/>
      <c r="G20" s="23"/>
      <c r="H20" s="3"/>
    </row>
    <row r="21" spans="1:8" ht="12.75">
      <c r="A21" s="117"/>
      <c r="B21" s="119"/>
      <c r="C21" s="121"/>
      <c r="D21" s="121"/>
      <c r="E21" s="24"/>
      <c r="F21" s="27"/>
      <c r="G21" s="28"/>
      <c r="H21" s="26"/>
    </row>
    <row r="22" spans="1:8" ht="13.5" thickBot="1">
      <c r="A22" s="122">
        <v>8</v>
      </c>
      <c r="B22" s="123" t="str">
        <f>VLOOKUP(A22,'пр.взв.'!B13:C28,2,FALSE)</f>
        <v>GAGARIN Aleksey</v>
      </c>
      <c r="C22" s="124" t="str">
        <f>VLOOKUP(B22,'пр.взв.'!C13:D28,2,FALSE)</f>
        <v>1979</v>
      </c>
      <c r="D22" s="124" t="str">
        <f>VLOOKUP(C22,'пр.взв.'!D13:E28,2,FALSE)</f>
        <v>RUS</v>
      </c>
      <c r="E22" s="23"/>
      <c r="F22" s="22"/>
      <c r="G22" s="29"/>
      <c r="H22" s="26"/>
    </row>
    <row r="23" spans="1:8" ht="13.5" thickBot="1">
      <c r="A23" s="125"/>
      <c r="B23" s="126"/>
      <c r="C23" s="127"/>
      <c r="D23" s="127"/>
      <c r="E23" s="22"/>
      <c r="F23" s="22"/>
      <c r="G23" s="29"/>
      <c r="H23" s="26"/>
    </row>
    <row r="25" ht="12.75">
      <c r="B25" s="10" t="s">
        <v>22</v>
      </c>
    </row>
    <row r="26" ht="12.75">
      <c r="A26" s="10"/>
    </row>
    <row r="27" spans="1:2" ht="12.75">
      <c r="A27" s="73">
        <v>0</v>
      </c>
      <c r="B27" s="73" t="e">
        <f>VLOOKUP(A27,'пр.взв.'!B7:E22,2,FALSE)</f>
        <v>#N/A</v>
      </c>
    </row>
    <row r="28" spans="1:2" ht="12.75">
      <c r="A28" s="73"/>
      <c r="B28" s="74"/>
    </row>
    <row r="29" spans="1:2" ht="12.75">
      <c r="A29" s="73"/>
      <c r="B29" s="75"/>
    </row>
    <row r="30" spans="1:13" ht="12.75">
      <c r="A30" s="73"/>
      <c r="B30" s="75"/>
      <c r="C30" s="7"/>
      <c r="D30" s="7"/>
      <c r="E30" s="3"/>
      <c r="F30" s="3"/>
      <c r="M30" s="3"/>
    </row>
    <row r="31" spans="1:13" ht="12.75">
      <c r="A31" s="73">
        <v>0</v>
      </c>
      <c r="B31" s="76" t="e">
        <f>VLOOKUP(A31,'пр.взв.'!B7:E22,2,FALSE)</f>
        <v>#N/A</v>
      </c>
      <c r="C31" s="3"/>
      <c r="D31" s="3"/>
      <c r="E31" s="3"/>
      <c r="F31" s="3"/>
      <c r="M31" s="3"/>
    </row>
    <row r="32" spans="3:13" ht="12.75">
      <c r="C32" s="3"/>
      <c r="D32" s="3"/>
      <c r="E32" s="3"/>
      <c r="F32" s="3"/>
      <c r="M32" s="3"/>
    </row>
    <row r="33" spans="3:13" ht="12.75">
      <c r="C33" s="3"/>
      <c r="D33" s="3"/>
      <c r="E33" s="3"/>
      <c r="F33" s="3"/>
      <c r="G33" s="3"/>
      <c r="I33" s="3"/>
      <c r="J33" s="3"/>
      <c r="K33" s="3"/>
      <c r="L33" s="3"/>
      <c r="M33" s="3"/>
    </row>
    <row r="34" spans="3:13" ht="12.75">
      <c r="C34" s="3"/>
      <c r="D34" s="3"/>
      <c r="E34" s="3"/>
      <c r="F34" s="3"/>
      <c r="G34" s="3"/>
      <c r="I34" s="3"/>
      <c r="J34" s="3"/>
      <c r="K34" s="3"/>
      <c r="L34" s="3"/>
      <c r="M34" s="3"/>
    </row>
    <row r="35" spans="3:11" ht="12.75">
      <c r="C35" s="3"/>
      <c r="D35" s="3"/>
      <c r="K35" s="3"/>
    </row>
    <row r="37" spans="2:11" ht="12.75">
      <c r="B37" s="15" t="str">
        <f>HYPERLINK('[2]реквизиты'!$A$10)</f>
        <v>Chief referee</v>
      </c>
      <c r="C37" s="11"/>
      <c r="D37" s="11"/>
      <c r="E37" s="11"/>
      <c r="F37" s="2"/>
      <c r="G37" s="2"/>
      <c r="H37" s="2"/>
      <c r="I37" s="16" t="str">
        <f>HYPERLINK('[2]реквизиты'!$G$10)</f>
        <v>V. Perchik</v>
      </c>
      <c r="J37" s="3"/>
      <c r="K37" s="18" t="str">
        <f>HYPERLINK('[2]реквизиты'!$G$11)</f>
        <v>/RUS/</v>
      </c>
    </row>
    <row r="38" spans="2:11" ht="12.75">
      <c r="B38" s="11"/>
      <c r="C38" s="11"/>
      <c r="D38" s="11"/>
      <c r="E38" s="17"/>
      <c r="F38" s="3"/>
      <c r="G38" s="3"/>
      <c r="H38" s="3"/>
      <c r="J38" s="3"/>
      <c r="K38" s="3"/>
    </row>
    <row r="39" spans="2:11" ht="12.75">
      <c r="B39" s="19" t="str">
        <f>HYPERLINK('[2]реквизиты'!$A$12)</f>
        <v>Chief secretary</v>
      </c>
      <c r="D39" s="11"/>
      <c r="E39" s="20"/>
      <c r="F39" s="42"/>
      <c r="G39" s="2"/>
      <c r="H39" s="2"/>
      <c r="I39" s="16" t="str">
        <f>HYPERLINK('[2]реквизиты'!$G$12)</f>
        <v>R. Zakirov</v>
      </c>
      <c r="J39" s="3"/>
      <c r="K39" s="21" t="str">
        <f>HYPERLINK('[2]реквизиты'!$G$13)</f>
        <v>/RUS/</v>
      </c>
    </row>
    <row r="40" spans="5:13" ht="12.75">
      <c r="E40" s="3"/>
      <c r="F40" s="3"/>
      <c r="G40" s="14"/>
      <c r="H40" s="14"/>
      <c r="J40" s="14"/>
      <c r="K40" s="14"/>
      <c r="L40" s="36"/>
      <c r="M40" s="36"/>
    </row>
    <row r="41" spans="4:13" ht="12.75">
      <c r="D41" s="4"/>
      <c r="E41" s="3"/>
      <c r="F41" s="3"/>
      <c r="G41" s="14"/>
      <c r="H41" s="14"/>
      <c r="I41" s="14"/>
      <c r="J41" s="14"/>
      <c r="K41" s="14"/>
      <c r="M41" s="36"/>
    </row>
    <row r="42" spans="5:13" ht="12.75">
      <c r="E42" s="3"/>
      <c r="F42" s="3"/>
      <c r="G42" s="14"/>
      <c r="H42" s="14"/>
      <c r="I42" s="14"/>
      <c r="J42" s="14"/>
      <c r="K42" s="14"/>
      <c r="M42" s="36"/>
    </row>
    <row r="43" spans="5:13" ht="12.75">
      <c r="E43" s="3"/>
      <c r="F43" s="3"/>
      <c r="G43" s="14"/>
      <c r="H43" s="14"/>
      <c r="I43" s="14"/>
      <c r="J43" s="14"/>
      <c r="K43" s="14"/>
      <c r="L43" s="36"/>
      <c r="M43" s="36"/>
    </row>
  </sheetData>
  <mergeCells count="37">
    <mergeCell ref="C1:J1"/>
    <mergeCell ref="A22:A23"/>
    <mergeCell ref="B22:B23"/>
    <mergeCell ref="C22:C23"/>
    <mergeCell ref="D22:D23"/>
    <mergeCell ref="A20:A21"/>
    <mergeCell ref="B20:B21"/>
    <mergeCell ref="C20:C21"/>
    <mergeCell ref="D20:D21"/>
    <mergeCell ref="A18:A19"/>
    <mergeCell ref="B18:B19"/>
    <mergeCell ref="C18:C19"/>
    <mergeCell ref="D18:D19"/>
    <mergeCell ref="D16:D17"/>
    <mergeCell ref="A11:A12"/>
    <mergeCell ref="B11:B12"/>
    <mergeCell ref="C11:C12"/>
    <mergeCell ref="D11:D12"/>
    <mergeCell ref="A16:A17"/>
    <mergeCell ref="A15:B15"/>
    <mergeCell ref="B16:B17"/>
    <mergeCell ref="C16:C17"/>
    <mergeCell ref="A9:A10"/>
    <mergeCell ref="B9:B10"/>
    <mergeCell ref="C9:C10"/>
    <mergeCell ref="D9:D10"/>
    <mergeCell ref="A7:A8"/>
    <mergeCell ref="B7:B8"/>
    <mergeCell ref="C7:C8"/>
    <mergeCell ref="D7:D8"/>
    <mergeCell ref="A4:B4"/>
    <mergeCell ref="C2:J2"/>
    <mergeCell ref="C3:J3"/>
    <mergeCell ref="A5:A6"/>
    <mergeCell ref="B5:B6"/>
    <mergeCell ref="C5:C6"/>
    <mergeCell ref="D5:D6"/>
  </mergeCells>
  <printOptions horizontalCentered="1" verticalCentered="1"/>
  <pageMargins left="0.1968503937007874" right="0.1968503937007874" top="0.1968503937007874" bottom="0.1968503937007874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4"/>
  </sheetPr>
  <dimension ref="A1:O39"/>
  <sheetViews>
    <sheetView tabSelected="1" workbookViewId="0" topLeftCell="A1">
      <selection activeCell="N5" sqref="N5"/>
    </sheetView>
  </sheetViews>
  <sheetFormatPr defaultColWidth="9.140625" defaultRowHeight="12.75"/>
  <cols>
    <col min="1" max="1" width="6.28125" style="0" customWidth="1"/>
    <col min="2" max="2" width="18.00390625" style="0" customWidth="1"/>
    <col min="3" max="3" width="7.00390625" style="0" customWidth="1"/>
    <col min="4" max="4" width="6.57421875" style="0" customWidth="1"/>
    <col min="5" max="5" width="4.28125" style="0" customWidth="1"/>
    <col min="6" max="6" width="6.28125" style="0" customWidth="1"/>
    <col min="7" max="7" width="3.8515625" style="0" customWidth="1"/>
    <col min="8" max="8" width="9.140625" style="0" customWidth="1"/>
    <col min="9" max="9" width="4.140625" style="0" customWidth="1"/>
    <col min="10" max="10" width="2.7109375" style="0" customWidth="1"/>
    <col min="11" max="11" width="4.140625" style="0" customWidth="1"/>
    <col min="12" max="12" width="3.7109375" style="0" customWidth="1"/>
    <col min="13" max="13" width="16.57421875" style="0" customWidth="1"/>
    <col min="14" max="14" width="5.7109375" style="0" customWidth="1"/>
  </cols>
  <sheetData>
    <row r="1" spans="3:10" ht="66" customHeight="1" thickBot="1">
      <c r="C1" s="186" t="s">
        <v>20</v>
      </c>
      <c r="D1" s="186"/>
      <c r="E1" s="186"/>
      <c r="F1" s="186"/>
      <c r="G1" s="186"/>
      <c r="H1" s="186"/>
      <c r="I1" s="186"/>
      <c r="J1" s="186"/>
    </row>
    <row r="2" spans="2:14" ht="57" customHeight="1" thickBot="1">
      <c r="B2" s="78"/>
      <c r="C2" s="189" t="str">
        <f>HYPERLINK('[3]реквизиты'!$A$2)</f>
        <v>Stage of Sambo World  Cup in commemoration 
of A.A. Kharlampiev combat sambo
</v>
      </c>
      <c r="D2" s="190"/>
      <c r="E2" s="190"/>
      <c r="F2" s="190"/>
      <c r="G2" s="190"/>
      <c r="H2" s="190"/>
      <c r="I2" s="190"/>
      <c r="J2" s="191"/>
      <c r="K2" s="78"/>
      <c r="L2" s="78"/>
      <c r="M2" s="78"/>
      <c r="N2" s="78"/>
    </row>
    <row r="3" spans="2:13" ht="26.25" customHeight="1" thickBot="1">
      <c r="B3" s="52"/>
      <c r="C3" s="157" t="str">
        <f>HYPERLINK('[2]реквизиты'!$A$3)</f>
        <v>06 -08 June 2008   Moscow (Russia)</v>
      </c>
      <c r="D3" s="157"/>
      <c r="E3" s="157"/>
      <c r="F3" s="157"/>
      <c r="G3" s="157"/>
      <c r="H3" s="157"/>
      <c r="I3" s="157"/>
      <c r="J3" s="157"/>
      <c r="K3" s="53"/>
      <c r="L3" s="52"/>
      <c r="M3" s="52"/>
    </row>
    <row r="4" spans="3:12" ht="27.75" customHeight="1" thickBot="1">
      <c r="C4" s="158" t="str">
        <f>HYPERLINK('пр.взв.'!C4)</f>
        <v>Weight category 90 кg.</v>
      </c>
      <c r="D4" s="159"/>
      <c r="E4" s="159"/>
      <c r="F4" s="159"/>
      <c r="G4" s="159"/>
      <c r="H4" s="159"/>
      <c r="I4" s="159"/>
      <c r="J4" s="160"/>
      <c r="K4" s="54"/>
      <c r="L4" s="54"/>
    </row>
    <row r="5" ht="18" customHeight="1">
      <c r="A5" s="47"/>
    </row>
    <row r="6" spans="1:15" ht="24" customHeight="1" thickBot="1">
      <c r="A6" s="48" t="s">
        <v>11</v>
      </c>
      <c r="N6" s="51"/>
      <c r="O6" s="51"/>
    </row>
    <row r="7" spans="1:15" ht="12.75" customHeight="1" thickBot="1">
      <c r="A7" s="131">
        <v>1</v>
      </c>
      <c r="B7" s="143" t="str">
        <f>VLOOKUP(A7,'пр.взв.'!B7:E20,2,FALSE)</f>
        <v>KAMMERER Marko</v>
      </c>
      <c r="C7" s="133" t="str">
        <f>VLOOKUP(B7,'пр.взв.'!C7:F20,2,FALSE)</f>
        <v>1974</v>
      </c>
      <c r="D7" s="134" t="str">
        <f>VLOOKUP(C7,'пр.взв.'!D7:F20,2,FALSE)</f>
        <v>GER</v>
      </c>
      <c r="K7" s="174">
        <v>1</v>
      </c>
      <c r="L7" s="147">
        <v>6</v>
      </c>
      <c r="M7" s="149" t="str">
        <f>VLOOKUP(L7,'пр.взв.'!B7:E22,2,FALSE)</f>
        <v>VASILEVSKIY Vyacheslav</v>
      </c>
      <c r="N7" s="164" t="str">
        <f>VLOOKUP(M7,'пр.взв.'!C7:F22,3,FALSE)</f>
        <v>RUS</v>
      </c>
      <c r="O7" s="51"/>
    </row>
    <row r="8" spans="1:15" ht="12.75" customHeight="1">
      <c r="A8" s="132"/>
      <c r="B8" s="144"/>
      <c r="C8" s="85"/>
      <c r="D8" s="135"/>
      <c r="E8" s="50">
        <v>5</v>
      </c>
      <c r="K8" s="175"/>
      <c r="L8" s="148"/>
      <c r="M8" s="150"/>
      <c r="N8" s="165"/>
      <c r="O8" s="51"/>
    </row>
    <row r="9" spans="1:15" ht="12.75" customHeight="1" thickBot="1">
      <c r="A9" s="136">
        <v>5</v>
      </c>
      <c r="B9" s="138" t="str">
        <f>VLOOKUP(A9,'пр.взв.'!B9:E22,2,FALSE)</f>
        <v>KHRAMOV Sergey</v>
      </c>
      <c r="C9" s="79" t="str">
        <f>VLOOKUP(B9,'пр.взв.'!C9:F22,2,FALSE)</f>
        <v>1978</v>
      </c>
      <c r="D9" s="141" t="str">
        <f>VLOOKUP(C9,'пр.взв.'!D9:F22,2,FALSE)</f>
        <v>RUS</v>
      </c>
      <c r="E9" s="49" t="s">
        <v>53</v>
      </c>
      <c r="F9" s="7"/>
      <c r="G9" s="35"/>
      <c r="K9" s="166">
        <v>2</v>
      </c>
      <c r="L9" s="168">
        <v>3</v>
      </c>
      <c r="M9" s="170" t="str">
        <f>VLOOKUP(L9,'пр.взв.'!B7:E22,2,FALSE)</f>
        <v>LISITSIN Andrey</v>
      </c>
      <c r="N9" s="172" t="str">
        <f>VLOOKUP(M9,'пр.взв.'!C7:F22,3,FALSE)</f>
        <v>RUS</v>
      </c>
      <c r="O9" s="51"/>
    </row>
    <row r="10" spans="1:15" ht="12.75" customHeight="1" thickBot="1">
      <c r="A10" s="137"/>
      <c r="B10" s="139"/>
      <c r="C10" s="140"/>
      <c r="D10" s="142"/>
      <c r="F10" s="3"/>
      <c r="G10" s="50">
        <v>3</v>
      </c>
      <c r="K10" s="167"/>
      <c r="L10" s="169"/>
      <c r="M10" s="171"/>
      <c r="N10" s="173"/>
      <c r="O10" s="51"/>
    </row>
    <row r="11" spans="1:15" ht="12.75" customHeight="1" thickBot="1">
      <c r="A11" s="131">
        <v>3</v>
      </c>
      <c r="B11" s="143" t="str">
        <f>VLOOKUP(A11,'пр.взв.'!B11:E24,2,FALSE)</f>
        <v>LISITSIN Andrey</v>
      </c>
      <c r="C11" s="133" t="str">
        <f>VLOOKUP(B11,'пр.взв.'!C11:F24,2,FALSE)</f>
        <v>1984</v>
      </c>
      <c r="D11" s="134" t="str">
        <f>VLOOKUP(C11,'пр.взв.'!D11:F24,2,FALSE)</f>
        <v>RUS</v>
      </c>
      <c r="F11" s="3"/>
      <c r="G11" s="49" t="s">
        <v>54</v>
      </c>
      <c r="H11" s="32"/>
      <c r="K11" s="196">
        <v>3</v>
      </c>
      <c r="L11" s="151">
        <v>8</v>
      </c>
      <c r="M11" s="153" t="str">
        <f>VLOOKUP(L11,'пр.взв.'!B7:E22,2,FALSE)</f>
        <v>GAGARIN Aleksey</v>
      </c>
      <c r="N11" s="192" t="str">
        <f>VLOOKUP(M11,'пр.взв.'!C7:F22,3,FALSE)</f>
        <v>RUS</v>
      </c>
      <c r="O11" s="51"/>
    </row>
    <row r="12" spans="1:15" ht="12.75" customHeight="1">
      <c r="A12" s="132"/>
      <c r="B12" s="144"/>
      <c r="C12" s="85"/>
      <c r="D12" s="135"/>
      <c r="E12" s="50">
        <v>3</v>
      </c>
      <c r="F12" s="2"/>
      <c r="G12" s="35"/>
      <c r="H12" s="33"/>
      <c r="K12" s="197"/>
      <c r="L12" s="152"/>
      <c r="M12" s="154"/>
      <c r="N12" s="193"/>
      <c r="O12" s="51"/>
    </row>
    <row r="13" spans="1:15" ht="12.75" customHeight="1" thickBot="1">
      <c r="A13" s="136">
        <v>7</v>
      </c>
      <c r="B13" s="138" t="str">
        <f>VLOOKUP(A13,'пр.взв.'!B13:E26,2,FALSE)</f>
        <v>KHANI Monsen</v>
      </c>
      <c r="C13" s="79" t="str">
        <f>VLOOKUP(B13,'пр.взв.'!C13:F26,2,FALSE)</f>
        <v>1983</v>
      </c>
      <c r="D13" s="141" t="str">
        <f>VLOOKUP(C13,'пр.взв.'!D13:F26,2,FALSE)</f>
        <v>IRN</v>
      </c>
      <c r="E13" s="49" t="s">
        <v>53</v>
      </c>
      <c r="G13" s="3"/>
      <c r="H13" s="33"/>
      <c r="K13" s="194">
        <v>4</v>
      </c>
      <c r="L13" s="155">
        <v>5</v>
      </c>
      <c r="M13" s="178" t="str">
        <f>VLOOKUP(L13,'пр.взв.'!B7:E22,2,FALSE)</f>
        <v>KHRAMOV Sergey</v>
      </c>
      <c r="N13" s="180" t="str">
        <f>VLOOKUP(M13,'пр.взв.'!C7:F22,3,FALSE)</f>
        <v>RUS</v>
      </c>
      <c r="O13" s="51"/>
    </row>
    <row r="14" spans="1:15" ht="12.75" customHeight="1" thickBot="1">
      <c r="A14" s="137"/>
      <c r="B14" s="139"/>
      <c r="C14" s="140"/>
      <c r="D14" s="142"/>
      <c r="G14" s="3"/>
      <c r="H14" s="33"/>
      <c r="K14" s="195"/>
      <c r="L14" s="156"/>
      <c r="M14" s="179"/>
      <c r="N14" s="181"/>
      <c r="O14" s="51"/>
    </row>
    <row r="15" spans="1:15" ht="12" customHeight="1">
      <c r="A15" s="145" t="s">
        <v>12</v>
      </c>
      <c r="G15" s="187" t="s">
        <v>19</v>
      </c>
      <c r="H15" s="188"/>
      <c r="I15" s="50">
        <v>6</v>
      </c>
      <c r="K15" s="176" t="s">
        <v>56</v>
      </c>
      <c r="L15" s="155">
        <v>1</v>
      </c>
      <c r="M15" s="178" t="str">
        <f>VLOOKUP(L15,'пр.взв.'!B7:E22,2,FALSE)</f>
        <v>KAMMERER Marko</v>
      </c>
      <c r="N15" s="180" t="str">
        <f>VLOOKUP(M15,'пр.взв.'!C7:F22,3,FALSE)</f>
        <v>GER</v>
      </c>
      <c r="O15" s="51"/>
    </row>
    <row r="16" spans="1:15" ht="12" customHeight="1" thickBot="1">
      <c r="A16" s="146"/>
      <c r="G16" s="187"/>
      <c r="H16" s="188"/>
      <c r="I16" s="49" t="s">
        <v>53</v>
      </c>
      <c r="K16" s="177"/>
      <c r="L16" s="156"/>
      <c r="M16" s="179"/>
      <c r="N16" s="181"/>
      <c r="O16" s="51"/>
    </row>
    <row r="17" spans="1:15" ht="12.75" customHeight="1" thickBot="1">
      <c r="A17" s="131">
        <v>2</v>
      </c>
      <c r="B17" s="143" t="str">
        <f>VLOOKUP(A17,'пр.взв.'!B7:E22,2,FALSE)</f>
        <v>LEE Min</v>
      </c>
      <c r="C17" s="133" t="str">
        <f>VLOOKUP(B17,'пр.взв.'!C7:F22,2,FALSE)</f>
        <v>1984</v>
      </c>
      <c r="D17" s="134" t="str">
        <f>VLOOKUP(C17,'пр.взв.'!D7:F22,2,FALSE)</f>
        <v>COR</v>
      </c>
      <c r="G17" s="3"/>
      <c r="H17" s="33"/>
      <c r="K17" s="176" t="s">
        <v>56</v>
      </c>
      <c r="L17" s="155">
        <v>7</v>
      </c>
      <c r="M17" s="178" t="str">
        <f>VLOOKUP(L17,'пр.взв.'!B7:E22,2,FALSE)</f>
        <v>KHANI Monsen</v>
      </c>
      <c r="N17" s="180" t="str">
        <f>VLOOKUP(M17,'пр.взв.'!C7:F22,3,FALSE)</f>
        <v>IRN</v>
      </c>
      <c r="O17" s="51"/>
    </row>
    <row r="18" spans="1:15" ht="12.75" customHeight="1">
      <c r="A18" s="132"/>
      <c r="B18" s="144"/>
      <c r="C18" s="85"/>
      <c r="D18" s="135"/>
      <c r="E18" s="50">
        <v>6</v>
      </c>
      <c r="G18" s="3"/>
      <c r="H18" s="33"/>
      <c r="K18" s="177"/>
      <c r="L18" s="156"/>
      <c r="M18" s="179"/>
      <c r="N18" s="181"/>
      <c r="O18" s="51"/>
    </row>
    <row r="19" spans="1:15" ht="12.75" customHeight="1" thickBot="1">
      <c r="A19" s="136">
        <v>6</v>
      </c>
      <c r="B19" s="138" t="str">
        <f>VLOOKUP(A19,'пр.взв.'!B9:E24,2,FALSE)</f>
        <v>VASILEVSKIY Vyacheslav</v>
      </c>
      <c r="C19" s="79" t="str">
        <f>VLOOKUP(B19,'пр.взв.'!C9:F24,2,FALSE)</f>
        <v>1988</v>
      </c>
      <c r="D19" s="141" t="str">
        <f>VLOOKUP(C19,'пр.взв.'!D9:F24,2,FALSE)</f>
        <v>RUS</v>
      </c>
      <c r="E19" s="49" t="s">
        <v>53</v>
      </c>
      <c r="F19" s="7"/>
      <c r="G19" s="35"/>
      <c r="H19" s="33"/>
      <c r="K19" s="176" t="s">
        <v>56</v>
      </c>
      <c r="L19" s="155">
        <v>2</v>
      </c>
      <c r="M19" s="178" t="str">
        <f>VLOOKUP(L19,'пр.взв.'!B7:E22,2,FALSE)</f>
        <v>LEE Min</v>
      </c>
      <c r="N19" s="180" t="str">
        <f>VLOOKUP(M19,'пр.взв.'!C7:F22,3,FALSE)</f>
        <v>COR</v>
      </c>
      <c r="O19" s="51"/>
    </row>
    <row r="20" spans="1:15" ht="12.75" customHeight="1" thickBot="1">
      <c r="A20" s="137"/>
      <c r="B20" s="139"/>
      <c r="C20" s="140"/>
      <c r="D20" s="142"/>
      <c r="F20" s="3"/>
      <c r="G20" s="50">
        <v>6</v>
      </c>
      <c r="H20" s="34"/>
      <c r="K20" s="177"/>
      <c r="L20" s="156"/>
      <c r="M20" s="179"/>
      <c r="N20" s="181"/>
      <c r="O20" s="51"/>
    </row>
    <row r="21" spans="1:15" ht="12.75" customHeight="1" thickBot="1">
      <c r="A21" s="131">
        <v>4</v>
      </c>
      <c r="B21" s="143" t="str">
        <f>VLOOKUP(A21,'пр.взв.'!B11:E26,2,FALSE)</f>
        <v>MUZHEYKO Marian</v>
      </c>
      <c r="C21" s="133" t="str">
        <f>VLOOKUP(B21,'пр.взв.'!C11:F26,2,FALSE)</f>
        <v>1980</v>
      </c>
      <c r="D21" s="134" t="str">
        <f>VLOOKUP(C21,'пр.взв.'!D11:F26,2,FALSE)</f>
        <v>RUS</v>
      </c>
      <c r="F21" s="3"/>
      <c r="G21" s="49" t="s">
        <v>55</v>
      </c>
      <c r="H21" s="3"/>
      <c r="K21" s="176" t="s">
        <v>56</v>
      </c>
      <c r="L21" s="155">
        <v>4</v>
      </c>
      <c r="M21" s="178" t="str">
        <f>VLOOKUP(L21,'пр.взв.'!B7:E22,2,FALSE)</f>
        <v>MUZHEYKO Marian</v>
      </c>
      <c r="N21" s="180" t="str">
        <f>VLOOKUP(M21,'пр.взв.'!C7:F22,3,FALSE)</f>
        <v>RUS</v>
      </c>
      <c r="O21" s="51"/>
    </row>
    <row r="22" spans="1:15" ht="13.5" customHeight="1" thickBot="1">
      <c r="A22" s="132"/>
      <c r="B22" s="144"/>
      <c r="C22" s="85"/>
      <c r="D22" s="135"/>
      <c r="E22" s="50">
        <v>8</v>
      </c>
      <c r="F22" s="2"/>
      <c r="G22" s="35"/>
      <c r="H22" s="3"/>
      <c r="K22" s="182"/>
      <c r="L22" s="183"/>
      <c r="M22" s="184"/>
      <c r="N22" s="185"/>
      <c r="O22" s="51"/>
    </row>
    <row r="23" spans="1:15" ht="12.75" customHeight="1" thickBot="1">
      <c r="A23" s="136">
        <v>8</v>
      </c>
      <c r="B23" s="138" t="str">
        <f>VLOOKUP(A23,'пр.взв.'!B13:E28,2,FALSE)</f>
        <v>GAGARIN Aleksey</v>
      </c>
      <c r="C23" s="79" t="str">
        <f>VLOOKUP(B23,'пр.взв.'!C13:F28,2,FALSE)</f>
        <v>1979</v>
      </c>
      <c r="D23" s="141" t="str">
        <f>VLOOKUP(C23,'пр.взв.'!D13:F28,2,FALSE)</f>
        <v>RUS</v>
      </c>
      <c r="E23" s="49" t="s">
        <v>53</v>
      </c>
      <c r="G23" s="3"/>
      <c r="H23" s="3"/>
      <c r="N23" s="51"/>
      <c r="O23" s="51"/>
    </row>
    <row r="24" spans="1:15" ht="13.5" customHeight="1" thickBot="1">
      <c r="A24" s="137"/>
      <c r="B24" s="139"/>
      <c r="C24" s="140"/>
      <c r="D24" s="142"/>
      <c r="G24" s="3"/>
      <c r="H24" s="3"/>
      <c r="N24" s="51"/>
      <c r="O24" s="51"/>
    </row>
    <row r="25" spans="2:8" ht="12.75" customHeight="1">
      <c r="B25" s="61"/>
      <c r="C25" s="60"/>
      <c r="D25" s="60"/>
      <c r="E25" s="60"/>
      <c r="G25" s="62"/>
      <c r="H25" s="62"/>
    </row>
    <row r="26" spans="1:8" ht="12.75" customHeight="1">
      <c r="A26" s="62"/>
      <c r="B26" s="62" t="s">
        <v>22</v>
      </c>
      <c r="C26" s="60"/>
      <c r="D26" s="60"/>
      <c r="E26" s="60"/>
      <c r="F26" s="62"/>
      <c r="G26" s="62"/>
      <c r="H26" s="62"/>
    </row>
    <row r="27" spans="6:11" ht="12.75" customHeight="1" thickBot="1">
      <c r="F27" s="3"/>
      <c r="G27" s="3"/>
      <c r="H27" s="3"/>
      <c r="I27" s="3"/>
      <c r="J27" s="3"/>
      <c r="K27" s="3"/>
    </row>
    <row r="28" spans="1:11" ht="13.5" customHeight="1">
      <c r="A28" s="162">
        <v>5</v>
      </c>
      <c r="F28" s="161"/>
      <c r="G28" s="3"/>
      <c r="H28" s="3"/>
      <c r="I28" s="3"/>
      <c r="J28" s="3"/>
      <c r="K28" s="3"/>
    </row>
    <row r="29" spans="1:11" ht="12.75" customHeight="1" thickBot="1">
      <c r="A29" s="163"/>
      <c r="B29" s="32"/>
      <c r="F29" s="161"/>
      <c r="G29" s="3"/>
      <c r="H29" s="3"/>
      <c r="I29" s="3"/>
      <c r="J29" s="3"/>
      <c r="K29" s="3"/>
    </row>
    <row r="30" spans="2:11" ht="15">
      <c r="B30" s="33"/>
      <c r="C30" s="50">
        <v>8</v>
      </c>
      <c r="F30" s="3"/>
      <c r="G30" s="3"/>
      <c r="H30" s="3"/>
      <c r="I30" s="3"/>
      <c r="J30" s="129"/>
      <c r="K30" s="129"/>
    </row>
    <row r="31" spans="2:11" ht="12.75" customHeight="1" thickBot="1">
      <c r="B31" s="33"/>
      <c r="C31" s="49" t="s">
        <v>53</v>
      </c>
      <c r="F31" s="3"/>
      <c r="G31" s="3"/>
      <c r="H31" s="3"/>
      <c r="I31" s="3"/>
      <c r="J31" s="130"/>
      <c r="K31" s="130"/>
    </row>
    <row r="32" spans="1:11" ht="13.5" customHeight="1">
      <c r="A32" s="162">
        <v>8</v>
      </c>
      <c r="B32" s="34"/>
      <c r="F32" s="161"/>
      <c r="G32" s="3"/>
      <c r="H32" s="3"/>
      <c r="I32" s="3"/>
      <c r="J32" s="3"/>
      <c r="K32" s="3"/>
    </row>
    <row r="33" spans="1:11" ht="13.5" thickBot="1">
      <c r="A33" s="163"/>
      <c r="F33" s="161"/>
      <c r="G33" s="3"/>
      <c r="H33" s="3"/>
      <c r="I33" s="3"/>
      <c r="J33" s="3"/>
      <c r="K33" s="3"/>
    </row>
    <row r="34" spans="6:11" ht="12.75">
      <c r="F34" s="3"/>
      <c r="G34" s="3"/>
      <c r="H34" s="3"/>
      <c r="I34" s="3"/>
      <c r="J34" s="3"/>
      <c r="K34" s="3"/>
    </row>
    <row r="37" spans="1:9" ht="12.75">
      <c r="A37" s="15" t="str">
        <f>HYPERLINK('[2]реквизиты'!$A$10)</f>
        <v>Chief referee</v>
      </c>
      <c r="B37" s="11"/>
      <c r="C37" s="11"/>
      <c r="D37" s="11"/>
      <c r="E37" s="2"/>
      <c r="F37" s="57" t="str">
        <f>HYPERLINK('[4]реквизиты'!$G$10)</f>
        <v>A. Sheyko</v>
      </c>
      <c r="I37" s="21" t="s">
        <v>52</v>
      </c>
    </row>
    <row r="38" spans="1:7" ht="12.75">
      <c r="A38" s="11"/>
      <c r="B38" s="11"/>
      <c r="C38" s="11"/>
      <c r="D38" s="17"/>
      <c r="E38" s="3"/>
      <c r="F38" s="46"/>
      <c r="G38" s="3"/>
    </row>
    <row r="39" spans="1:9" ht="12.75">
      <c r="A39" s="19" t="str">
        <f>HYPERLINK('[2]реквизиты'!$A$12)</f>
        <v>Chief secretary</v>
      </c>
      <c r="C39" s="11"/>
      <c r="D39" s="20"/>
      <c r="E39" s="42"/>
      <c r="F39" s="57" t="str">
        <f>HYPERLINK('[2]реквизиты'!$G$12)</f>
        <v>R. Zakirov</v>
      </c>
      <c r="I39" s="21" t="str">
        <f>HYPERLINK('[2]реквизиты'!$G$13)</f>
        <v>/RUS/</v>
      </c>
    </row>
  </sheetData>
  <mergeCells count="76">
    <mergeCell ref="N15:N16"/>
    <mergeCell ref="K15:K16"/>
    <mergeCell ref="M15:M16"/>
    <mergeCell ref="N11:N12"/>
    <mergeCell ref="K13:K14"/>
    <mergeCell ref="L13:L14"/>
    <mergeCell ref="M13:M14"/>
    <mergeCell ref="N13:N14"/>
    <mergeCell ref="K11:K12"/>
    <mergeCell ref="C1:J1"/>
    <mergeCell ref="D11:D12"/>
    <mergeCell ref="G15:H16"/>
    <mergeCell ref="D9:D10"/>
    <mergeCell ref="D13:D14"/>
    <mergeCell ref="C2:J2"/>
    <mergeCell ref="N19:N20"/>
    <mergeCell ref="K21:K22"/>
    <mergeCell ref="L21:L22"/>
    <mergeCell ref="M21:M22"/>
    <mergeCell ref="N21:N22"/>
    <mergeCell ref="K19:K20"/>
    <mergeCell ref="L19:L20"/>
    <mergeCell ref="M19:M20"/>
    <mergeCell ref="K17:K18"/>
    <mergeCell ref="L17:L18"/>
    <mergeCell ref="M17:M18"/>
    <mergeCell ref="N17:N18"/>
    <mergeCell ref="N7:N8"/>
    <mergeCell ref="K9:K10"/>
    <mergeCell ref="L9:L10"/>
    <mergeCell ref="M9:M10"/>
    <mergeCell ref="N9:N10"/>
    <mergeCell ref="K7:K8"/>
    <mergeCell ref="F28:F29"/>
    <mergeCell ref="F32:F33"/>
    <mergeCell ref="A28:A29"/>
    <mergeCell ref="A32:A33"/>
    <mergeCell ref="A7:A8"/>
    <mergeCell ref="B7:B8"/>
    <mergeCell ref="C7:C8"/>
    <mergeCell ref="C3:J3"/>
    <mergeCell ref="C4:J4"/>
    <mergeCell ref="A15:A16"/>
    <mergeCell ref="L7:L8"/>
    <mergeCell ref="M7:M8"/>
    <mergeCell ref="L11:L12"/>
    <mergeCell ref="M11:M12"/>
    <mergeCell ref="L15:L16"/>
    <mergeCell ref="D7:D8"/>
    <mergeCell ref="B9:B10"/>
    <mergeCell ref="C9:C10"/>
    <mergeCell ref="A9:A10"/>
    <mergeCell ref="A11:A12"/>
    <mergeCell ref="B11:B12"/>
    <mergeCell ref="C11:C12"/>
    <mergeCell ref="A13:A14"/>
    <mergeCell ref="B13:B14"/>
    <mergeCell ref="C13:C14"/>
    <mergeCell ref="A17:A18"/>
    <mergeCell ref="C17:C18"/>
    <mergeCell ref="D17:D18"/>
    <mergeCell ref="A19:A20"/>
    <mergeCell ref="B19:B20"/>
    <mergeCell ref="C19:C20"/>
    <mergeCell ref="D19:D20"/>
    <mergeCell ref="B17:B18"/>
    <mergeCell ref="J30:K30"/>
    <mergeCell ref="J31:K31"/>
    <mergeCell ref="A21:A22"/>
    <mergeCell ref="C21:C22"/>
    <mergeCell ref="D21:D22"/>
    <mergeCell ref="A23:A24"/>
    <mergeCell ref="B23:B24"/>
    <mergeCell ref="C23:C24"/>
    <mergeCell ref="D23:D24"/>
    <mergeCell ref="B21:B22"/>
  </mergeCells>
  <printOptions horizontalCentered="1"/>
  <pageMargins left="0" right="0" top="0.7874015748031497" bottom="0.7874015748031497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Натали</cp:lastModifiedBy>
  <cp:lastPrinted>2008-06-08T14:00:28Z</cp:lastPrinted>
  <dcterms:created xsi:type="dcterms:W3CDTF">1996-10-08T23:32:33Z</dcterms:created>
  <dcterms:modified xsi:type="dcterms:W3CDTF">2008-06-08T14:04:25Z</dcterms:modified>
  <cp:category/>
  <cp:version/>
  <cp:contentType/>
  <cp:contentStatus/>
</cp:coreProperties>
</file>