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120" windowWidth="9720" windowHeight="7320" activeTab="1"/>
  </bookViews>
  <sheets>
    <sheet name="пр. хода" sheetId="1" r:id="rId1"/>
    <sheet name="Итоговый протокол" sheetId="2" r:id="rId2"/>
    <sheet name="ПОЛУФИНАЛ ФИНАЛ" sheetId="3" r:id="rId3"/>
    <sheet name="круги" sheetId="4" r:id="rId4"/>
    <sheet name="пр.взвешивания" sheetId="5" r:id="rId5"/>
  </sheets>
  <externalReferences>
    <externalReference r:id="rId8"/>
    <externalReference r:id="rId9"/>
    <externalReference r:id="rId10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<sst xmlns="http://schemas.openxmlformats.org/spreadsheetml/2006/main" count="429" uniqueCount="172">
  <si>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</si>
  <si>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</si>
  <si>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</si>
  <si>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</si>
  <si>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</si>
  <si>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</si>
  <si>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</si>
  <si>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</si>
  <si>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</si>
  <si>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</si>
  <si>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</si>
  <si>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</si>
  <si>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</si>
  <si>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СОТАВ ПАР ПО КРУГАМ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</si>
  <si>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</si>
  <si>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</si>
  <si>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</si>
  <si>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</si>
  <si>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</si>
  <si>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</si>
  <si>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</si>
  <si>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Дата рожд., разряд</t>
  </si>
  <si>
    <t>Округ, субъект, город, ведомство</t>
  </si>
  <si>
    <t>№ карточки</t>
  </si>
  <si>
    <t>Тренер</t>
  </si>
  <si>
    <t>ФИНАЛ</t>
  </si>
  <si>
    <t>4 КРУГ</t>
  </si>
  <si>
    <t>5 КРУГ</t>
  </si>
  <si>
    <t>ПОЛФИНАЛ</t>
  </si>
  <si>
    <t>ВСТРЕЧА 1</t>
  </si>
  <si>
    <t>Цвет</t>
  </si>
  <si>
    <t>Р.К.</t>
  </si>
  <si>
    <t>СВОБОДЕН</t>
  </si>
  <si>
    <t>Занятое место</t>
  </si>
  <si>
    <t>№ п\п</t>
  </si>
  <si>
    <t>СОСТАВ ПАР ПО КРУГАМ</t>
  </si>
  <si>
    <t xml:space="preserve">ПРОТОКОЛ ХОДА СОРЕВНОВАНИЙ          </t>
  </si>
  <si>
    <t>В.К.</t>
  </si>
  <si>
    <t>в.к. 68   кг</t>
  </si>
  <si>
    <t>ПЕТУХОВА Кристина Александровна</t>
  </si>
  <si>
    <t>26.10.86 мс</t>
  </si>
  <si>
    <t>ДВФО Приморский Владивосток МО</t>
  </si>
  <si>
    <t>000622</t>
  </si>
  <si>
    <t>Леонтьев ЮА Фалеева ОА</t>
  </si>
  <si>
    <t>ФАРВАЗОВА Марина Сергеевна</t>
  </si>
  <si>
    <t>07.06.85 мс</t>
  </si>
  <si>
    <t>012106</t>
  </si>
  <si>
    <t>АКБУЛАТОВА Селима Адамовна</t>
  </si>
  <si>
    <t>03.10.88 мс</t>
  </si>
  <si>
    <t>Мосва МО</t>
  </si>
  <si>
    <t>001372</t>
  </si>
  <si>
    <t>Паперно МЮ Паперно АА</t>
  </si>
  <si>
    <t>НАЗАРЕНКО Олеся Евгеньевна</t>
  </si>
  <si>
    <t>21.03.76 мс</t>
  </si>
  <si>
    <t xml:space="preserve">МОСКВА  С-70 Д </t>
  </si>
  <si>
    <t>ХАРИТОНОВА Екатерина Владимировна</t>
  </si>
  <si>
    <t>28.02.85 мс</t>
  </si>
  <si>
    <t>Москва ЮР</t>
  </si>
  <si>
    <t>000431</t>
  </si>
  <si>
    <t>Никитин АМ Франковский ВВ</t>
  </si>
  <si>
    <t>БУШУЕВА Валентина Валерьевна</t>
  </si>
  <si>
    <t>03.01.79 мс</t>
  </si>
  <si>
    <t>ПФО Кировская Киров ПР</t>
  </si>
  <si>
    <t>000597</t>
  </si>
  <si>
    <t>Николаев АИ</t>
  </si>
  <si>
    <t>ДИЦЫНА Любовь Николаевна</t>
  </si>
  <si>
    <t>29.06.88 кмс</t>
  </si>
  <si>
    <t>ПФО Нижегоровдская Кстово ПР</t>
  </si>
  <si>
    <t>008826</t>
  </si>
  <si>
    <t>Богданов ГИ</t>
  </si>
  <si>
    <t>КАМЕНСКИХ Елена Михайловна</t>
  </si>
  <si>
    <t>16.12.84 мс</t>
  </si>
  <si>
    <t>000531</t>
  </si>
  <si>
    <t>Мухаметшин РГ</t>
  </si>
  <si>
    <t>АВЕРУШКИНА Светлана Егоровна</t>
  </si>
  <si>
    <t>07.05.79 мсмк</t>
  </si>
  <si>
    <t>ПФО Пермский Пермь Д</t>
  </si>
  <si>
    <t>000650</t>
  </si>
  <si>
    <t>Судаков ВА</t>
  </si>
  <si>
    <t>БАРАНОВА Марина Юрьевна</t>
  </si>
  <si>
    <t>10.05.88 мс</t>
  </si>
  <si>
    <t>ПФО Пермский Пермь ПР</t>
  </si>
  <si>
    <t>000295</t>
  </si>
  <si>
    <t>Пономарев ИИ</t>
  </si>
  <si>
    <t>ЛЕНЬШИНА Таисия Ивановна</t>
  </si>
  <si>
    <t>29.11.89 кмс</t>
  </si>
  <si>
    <t>ПФО Саратовская Саратов ПР</t>
  </si>
  <si>
    <t>009111</t>
  </si>
  <si>
    <t>Васильев ВП Ачкасов СН</t>
  </si>
  <si>
    <t>УФИМЦЕВА Ирина Николаевна</t>
  </si>
  <si>
    <t>01.04.89 мс</t>
  </si>
  <si>
    <t>С.Петербург МО</t>
  </si>
  <si>
    <t>000809</t>
  </si>
  <si>
    <t>Еремина ЕП Пинаев ВВ</t>
  </si>
  <si>
    <t>ГУСТЕНКО Юлия Федоровна</t>
  </si>
  <si>
    <t>СФО Новосибирская Новосибирск Д</t>
  </si>
  <si>
    <t>Сергиенко ЮВ</t>
  </si>
  <si>
    <t>СЕМЕНОВА Светлана Юрьевна</t>
  </si>
  <si>
    <t>12.09.80 мс</t>
  </si>
  <si>
    <t>ЦФО Калужская Калуга ВС</t>
  </si>
  <si>
    <t>004111</t>
  </si>
  <si>
    <t>Кутьин ВГ Шульга ГВ</t>
  </si>
  <si>
    <t>УСОЛЬЦЕВА Ольга Михайловна</t>
  </si>
  <si>
    <t>24.09.84 мсмк</t>
  </si>
  <si>
    <t>ЦФО Рязанская Рязань МО</t>
  </si>
  <si>
    <t>000428</t>
  </si>
  <si>
    <t>Глушкова НЮ Быстров ОА Новоселов СП</t>
  </si>
  <si>
    <t>АНДРЮШИНА Екатерина Олеговна</t>
  </si>
  <si>
    <t>12.02.85 мс</t>
  </si>
  <si>
    <t>ЦФО Тульская Тула РССС</t>
  </si>
  <si>
    <t>000361</t>
  </si>
  <si>
    <t>Лювунхай ВА</t>
  </si>
  <si>
    <t>БОБРОВА Виктория Викторовна</t>
  </si>
  <si>
    <t>26.01.87 кмс</t>
  </si>
  <si>
    <t>ЮФО Краснодарский Краснодар МО</t>
  </si>
  <si>
    <t>000573</t>
  </si>
  <si>
    <t>Горлач ВА</t>
  </si>
  <si>
    <t>АВДЕЕВА Ольга Васильевна</t>
  </si>
  <si>
    <t>15.04.79 кмс</t>
  </si>
  <si>
    <t>ЮФО Краснодарский Сочи ПР</t>
  </si>
  <si>
    <t>Оганян ВЮ</t>
  </si>
  <si>
    <t>В.К.  68</t>
  </si>
  <si>
    <t>В.К. 68</t>
  </si>
  <si>
    <t>01.08.88 кмс</t>
  </si>
  <si>
    <t>002136</t>
  </si>
  <si>
    <t>ПФО Пермский Краснокамск МО</t>
  </si>
  <si>
    <t>Мкртычан СЛ Ходырев АН</t>
  </si>
  <si>
    <t>1"39</t>
  </si>
  <si>
    <t>0"55</t>
  </si>
  <si>
    <t>1"23</t>
  </si>
  <si>
    <t>0"00</t>
  </si>
  <si>
    <t>4</t>
  </si>
  <si>
    <t>0"14</t>
  </si>
  <si>
    <t>0</t>
  </si>
  <si>
    <t>3</t>
  </si>
  <si>
    <t>1"15</t>
  </si>
  <si>
    <t>1</t>
  </si>
  <si>
    <t>0"31</t>
  </si>
  <si>
    <t>3"58</t>
  </si>
  <si>
    <t>12</t>
  </si>
  <si>
    <t>5</t>
  </si>
  <si>
    <t>3"21</t>
  </si>
  <si>
    <t>1"08</t>
  </si>
  <si>
    <t>0"33</t>
  </si>
  <si>
    <t>2"11</t>
  </si>
  <si>
    <t>9</t>
  </si>
  <si>
    <t>7</t>
  </si>
  <si>
    <t>2</t>
  </si>
  <si>
    <t>3,19</t>
  </si>
  <si>
    <t>2"48</t>
  </si>
  <si>
    <t>3"01</t>
  </si>
  <si>
    <t>15</t>
  </si>
  <si>
    <t>6</t>
  </si>
  <si>
    <t>3"05</t>
  </si>
  <si>
    <t>0"35</t>
  </si>
  <si>
    <t>68 кг</t>
  </si>
  <si>
    <t>9-12</t>
  </si>
  <si>
    <t>13-16</t>
  </si>
  <si>
    <t>17-18</t>
  </si>
  <si>
    <t>7-8</t>
  </si>
  <si>
    <t>3-0</t>
  </si>
  <si>
    <t>4-0</t>
  </si>
  <si>
    <t>68  кг</t>
  </si>
  <si>
    <t xml:space="preserve">ИТОГОВЫЙ ПРОТОКОЛ    </t>
  </si>
  <si>
    <t>Гл. судья, судья МК</t>
  </si>
  <si>
    <t>Р.М. Бабоян</t>
  </si>
  <si>
    <t>/г.Армавир/</t>
  </si>
  <si>
    <t>Гл. секретарь, судья МК</t>
  </si>
  <si>
    <t>Н.Ю.Глушкова</t>
  </si>
  <si>
    <t>/г.Рязань/</t>
  </si>
  <si>
    <t>2/25''</t>
  </si>
  <si>
    <t>8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</si>
</sst>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sz val="12"/>
      <name val="Arial"/>
      <family val="0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6" xfId="0" applyBorder="1" applyAlignment="1">
      <alignment/>
    </xf>
    <xf numFmtId="0" fontId="5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15" applyFont="1" applyAlignment="1">
      <alignment/>
    </xf>
    <xf numFmtId="0" fontId="7" fillId="0" borderId="5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5" fillId="0" borderId="12" xfId="15" applyNumberFormat="1" applyFont="1" applyFill="1" applyBorder="1" applyAlignment="1">
      <alignment horizontal="center"/>
    </xf>
    <xf numFmtId="49" fontId="5" fillId="2" borderId="13" xfId="0" applyNumberFormat="1" applyFont="1" applyFill="1" applyBorder="1" applyAlignment="1">
      <alignment horizontal="center"/>
    </xf>
    <xf numFmtId="49" fontId="5" fillId="0" borderId="13" xfId="15" applyNumberFormat="1" applyFont="1" applyFill="1" applyBorder="1" applyAlignment="1">
      <alignment horizontal="center"/>
    </xf>
    <xf numFmtId="49" fontId="5" fillId="0" borderId="14" xfId="15" applyNumberFormat="1" applyFont="1" applyFill="1" applyBorder="1" applyAlignment="1">
      <alignment horizontal="center"/>
    </xf>
    <xf numFmtId="49" fontId="3" fillId="0" borderId="9" xfId="15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0" borderId="10" xfId="15" applyNumberFormat="1" applyFont="1" applyFill="1" applyBorder="1" applyAlignment="1">
      <alignment horizontal="center"/>
    </xf>
    <xf numFmtId="49" fontId="3" fillId="0" borderId="11" xfId="15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3" fillId="2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2" borderId="19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2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0" xfId="15" applyFont="1" applyAlignment="1">
      <alignment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5" fillId="2" borderId="22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49" fontId="3" fillId="0" borderId="5" xfId="15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49" fontId="3" fillId="0" borderId="18" xfId="15" applyNumberFormat="1" applyFont="1" applyFill="1" applyBorder="1" applyAlignment="1">
      <alignment horizontal="center"/>
    </xf>
    <xf numFmtId="2" fontId="3" fillId="2" borderId="22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5" fillId="2" borderId="13" xfId="0" applyNumberFormat="1" applyFont="1" applyFill="1" applyBorder="1" applyAlignment="1">
      <alignment horizontal="center"/>
    </xf>
    <xf numFmtId="2" fontId="3" fillId="0" borderId="5" xfId="15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2" fontId="3" fillId="0" borderId="10" xfId="15" applyNumberFormat="1" applyFont="1" applyFill="1" applyBorder="1" applyAlignment="1">
      <alignment horizontal="center"/>
    </xf>
    <xf numFmtId="2" fontId="3" fillId="0" borderId="11" xfId="15" applyNumberFormat="1" applyFont="1" applyFill="1" applyBorder="1" applyAlignment="1">
      <alignment horizontal="center"/>
    </xf>
    <xf numFmtId="2" fontId="3" fillId="2" borderId="17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2" fontId="3" fillId="2" borderId="19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49" fontId="3" fillId="0" borderId="24" xfId="15" applyNumberFormat="1" applyFont="1" applyFill="1" applyBorder="1" applyAlignment="1">
      <alignment horizontal="center"/>
    </xf>
    <xf numFmtId="49" fontId="3" fillId="2" borderId="25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0" fontId="5" fillId="0" borderId="13" xfId="15" applyNumberFormat="1" applyFont="1" applyFill="1" applyBorder="1" applyAlignment="1">
      <alignment horizontal="center"/>
    </xf>
    <xf numFmtId="0" fontId="5" fillId="0" borderId="26" xfId="15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3" xfId="0" applyBorder="1" applyAlignment="1">
      <alignment/>
    </xf>
    <xf numFmtId="0" fontId="3" fillId="0" borderId="23" xfId="0" applyFont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5" fillId="0" borderId="1" xfId="15" applyNumberFormat="1" applyFont="1" applyFill="1" applyBorder="1" applyAlignment="1">
      <alignment horizontal="center"/>
    </xf>
    <xf numFmtId="0" fontId="5" fillId="2" borderId="13" xfId="0" applyNumberFormat="1" applyFont="1" applyFill="1" applyBorder="1" applyAlignment="1">
      <alignment horizontal="center"/>
    </xf>
    <xf numFmtId="0" fontId="3" fillId="0" borderId="5" xfId="15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>
      <alignment horizontal="center"/>
    </xf>
    <xf numFmtId="0" fontId="3" fillId="0" borderId="10" xfId="15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5" fillId="0" borderId="14" xfId="15" applyNumberFormat="1" applyFont="1" applyFill="1" applyBorder="1" applyAlignment="1">
      <alignment horizontal="center"/>
    </xf>
    <xf numFmtId="0" fontId="3" fillId="0" borderId="11" xfId="15" applyNumberFormat="1" applyFont="1" applyFill="1" applyBorder="1" applyAlignment="1">
      <alignment horizontal="center"/>
    </xf>
    <xf numFmtId="0" fontId="3" fillId="2" borderId="19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5" fillId="2" borderId="22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center"/>
    </xf>
    <xf numFmtId="0" fontId="3" fillId="2" borderId="17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0" fontId="12" fillId="0" borderId="0" xfId="15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" fillId="2" borderId="25" xfId="0" applyNumberFormat="1" applyFont="1" applyFill="1" applyBorder="1" applyAlignment="1">
      <alignment horizontal="center"/>
    </xf>
    <xf numFmtId="0" fontId="3" fillId="2" borderId="9" xfId="0" applyNumberFormat="1" applyFont="1" applyFill="1" applyBorder="1" applyAlignment="1">
      <alignment horizontal="center"/>
    </xf>
    <xf numFmtId="0" fontId="5" fillId="0" borderId="12" xfId="15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3" fillId="0" borderId="9" xfId="15" applyNumberFormat="1" applyFont="1" applyFill="1" applyBorder="1" applyAlignment="1">
      <alignment horizontal="center"/>
    </xf>
    <xf numFmtId="0" fontId="3" fillId="2" borderId="13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3" fillId="2" borderId="16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5" fillId="2" borderId="14" xfId="0" applyNumberFormat="1" applyFont="1" applyFill="1" applyBorder="1" applyAlignment="1">
      <alignment horizontal="center"/>
    </xf>
    <xf numFmtId="0" fontId="3" fillId="0" borderId="24" xfId="15" applyNumberFormat="1" applyFont="1" applyFill="1" applyBorder="1" applyAlignment="1">
      <alignment horizontal="center"/>
    </xf>
    <xf numFmtId="0" fontId="3" fillId="0" borderId="18" xfId="15" applyNumberFormat="1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" fontId="5" fillId="0" borderId="14" xfId="15" applyNumberFormat="1" applyFont="1" applyFill="1" applyBorder="1" applyAlignment="1">
      <alignment horizontal="center"/>
    </xf>
    <xf numFmtId="1" fontId="5" fillId="0" borderId="1" xfId="15" applyNumberFormat="1" applyFont="1" applyFill="1" applyBorder="1" applyAlignment="1">
      <alignment horizontal="center"/>
    </xf>
    <xf numFmtId="1" fontId="5" fillId="0" borderId="13" xfId="15" applyNumberFormat="1" applyFont="1" applyFill="1" applyBorder="1" applyAlignment="1">
      <alignment horizontal="center"/>
    </xf>
    <xf numFmtId="1" fontId="3" fillId="2" borderId="13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3" fillId="2" borderId="22" xfId="0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5" fillId="2" borderId="13" xfId="0" applyNumberFormat="1" applyFont="1" applyFill="1" applyBorder="1" applyAlignment="1">
      <alignment horizontal="center"/>
    </xf>
    <xf numFmtId="1" fontId="3" fillId="0" borderId="5" xfId="15" applyNumberFormat="1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1" fontId="3" fillId="0" borderId="10" xfId="15" applyNumberFormat="1" applyFont="1" applyFill="1" applyBorder="1" applyAlignment="1">
      <alignment horizontal="center"/>
    </xf>
    <xf numFmtId="1" fontId="3" fillId="0" borderId="11" xfId="15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2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5" fillId="0" borderId="29" xfId="15" applyNumberFormat="1" applyFont="1" applyFill="1" applyBorder="1" applyAlignment="1">
      <alignment horizontal="center"/>
    </xf>
    <xf numFmtId="49" fontId="3" fillId="0" borderId="30" xfId="15" applyNumberFormat="1" applyFont="1" applyFill="1" applyBorder="1" applyAlignment="1">
      <alignment horizontal="center"/>
    </xf>
    <xf numFmtId="0" fontId="3" fillId="0" borderId="31" xfId="0" applyNumberFormat="1" applyFont="1" applyBorder="1" applyAlignment="1">
      <alignment horizontal="center" vertical="center" wrapText="1"/>
    </xf>
    <xf numFmtId="0" fontId="1" fillId="0" borderId="0" xfId="15" applyFont="1" applyAlignment="1">
      <alignment horizontal="center" vertical="center" wrapText="1"/>
    </xf>
    <xf numFmtId="0" fontId="12" fillId="0" borderId="32" xfId="15" applyFont="1" applyBorder="1" applyAlignment="1">
      <alignment horizontal="center" vertical="center" wrapText="1"/>
    </xf>
    <xf numFmtId="0" fontId="12" fillId="0" borderId="33" xfId="15" applyFont="1" applyBorder="1" applyAlignment="1">
      <alignment horizontal="center" vertical="center" wrapText="1"/>
    </xf>
    <xf numFmtId="0" fontId="12" fillId="0" borderId="34" xfId="15" applyFont="1" applyBorder="1" applyAlignment="1">
      <alignment horizontal="center" vertical="center" wrapText="1"/>
    </xf>
    <xf numFmtId="0" fontId="10" fillId="0" borderId="0" xfId="15" applyFont="1" applyAlignment="1">
      <alignment horizontal="center" vertical="center" wrapText="1"/>
    </xf>
    <xf numFmtId="0" fontId="14" fillId="3" borderId="32" xfId="15" applyFont="1" applyFill="1" applyBorder="1" applyAlignment="1">
      <alignment horizontal="center" vertical="center" wrapText="1"/>
    </xf>
    <xf numFmtId="0" fontId="1" fillId="3" borderId="33" xfId="15" applyFont="1" applyFill="1" applyBorder="1" applyAlignment="1">
      <alignment horizontal="center" vertical="center" wrapText="1"/>
    </xf>
    <xf numFmtId="0" fontId="1" fillId="3" borderId="34" xfId="15" applyFont="1" applyFill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3" fillId="0" borderId="38" xfId="15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3" fillId="0" borderId="39" xfId="15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3" fillId="0" borderId="40" xfId="15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3" fillId="0" borderId="45" xfId="15" applyFont="1" applyBorder="1" applyAlignment="1">
      <alignment horizontal="left" vertical="center" wrapText="1"/>
    </xf>
    <xf numFmtId="49" fontId="3" fillId="0" borderId="46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48" xfId="15" applyFont="1" applyBorder="1" applyAlignment="1">
      <alignment horizontal="left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0" fontId="3" fillId="0" borderId="49" xfId="15" applyFont="1" applyBorder="1" applyAlignment="1">
      <alignment horizontal="left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3" fillId="0" borderId="53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center" vertical="center" wrapText="1"/>
    </xf>
    <xf numFmtId="0" fontId="5" fillId="0" borderId="5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3" fillId="0" borderId="47" xfId="15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" fillId="0" borderId="0" xfId="15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32" xfId="15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9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49" fontId="5" fillId="3" borderId="45" xfId="0" applyNumberFormat="1" applyFont="1" applyFill="1" applyBorder="1" applyAlignment="1">
      <alignment horizontal="center" vertical="center" wrapText="1"/>
    </xf>
    <xf numFmtId="49" fontId="5" fillId="3" borderId="38" xfId="0" applyNumberFormat="1" applyFont="1" applyFill="1" applyBorder="1" applyAlignment="1">
      <alignment horizontal="center" vertical="center" wrapText="1"/>
    </xf>
    <xf numFmtId="0" fontId="11" fillId="3" borderId="49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left" vertical="center" wrapText="1"/>
    </xf>
    <xf numFmtId="0" fontId="3" fillId="3" borderId="39" xfId="0" applyFont="1" applyFill="1" applyBorder="1" applyAlignment="1">
      <alignment horizontal="left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vertical="center" wrapText="1"/>
    </xf>
    <xf numFmtId="0" fontId="3" fillId="3" borderId="39" xfId="0" applyFont="1" applyFill="1" applyBorder="1" applyAlignment="1">
      <alignment vertical="center" wrapText="1"/>
    </xf>
    <xf numFmtId="49" fontId="3" fillId="3" borderId="49" xfId="0" applyNumberFormat="1" applyFont="1" applyFill="1" applyBorder="1" applyAlignment="1">
      <alignment horizontal="center" vertical="center" wrapText="1"/>
    </xf>
    <xf numFmtId="49" fontId="3" fillId="3" borderId="39" xfId="0" applyNumberFormat="1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left" vertical="center" wrapText="1"/>
    </xf>
    <xf numFmtId="0" fontId="3" fillId="3" borderId="55" xfId="0" applyFont="1" applyFill="1" applyBorder="1" applyAlignment="1">
      <alignment horizontal="left" vertical="center" wrapText="1"/>
    </xf>
    <xf numFmtId="49" fontId="5" fillId="4" borderId="38" xfId="0" applyNumberFormat="1" applyFont="1" applyFill="1" applyBorder="1" applyAlignment="1">
      <alignment horizontal="center" vertical="center" wrapText="1"/>
    </xf>
    <xf numFmtId="0" fontId="11" fillId="4" borderId="39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left" vertical="center" wrapText="1"/>
    </xf>
    <xf numFmtId="14" fontId="3" fillId="4" borderId="39" xfId="0" applyNumberFormat="1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vertical="center" wrapText="1"/>
    </xf>
    <xf numFmtId="49" fontId="3" fillId="4" borderId="39" xfId="0" applyNumberFormat="1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left" vertical="center" wrapText="1"/>
    </xf>
    <xf numFmtId="0" fontId="3" fillId="4" borderId="55" xfId="0" applyFont="1" applyFill="1" applyBorder="1" applyAlignment="1">
      <alignment horizontal="left" vertical="center" wrapText="1"/>
    </xf>
    <xf numFmtId="49" fontId="5" fillId="5" borderId="38" xfId="0" applyNumberFormat="1" applyFont="1" applyFill="1" applyBorder="1" applyAlignment="1">
      <alignment horizontal="center" vertical="center" wrapText="1"/>
    </xf>
    <xf numFmtId="0" fontId="11" fillId="5" borderId="39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left" vertical="center" wrapText="1"/>
    </xf>
    <xf numFmtId="14" fontId="3" fillId="5" borderId="39" xfId="0" applyNumberFormat="1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vertical="center" wrapText="1"/>
    </xf>
    <xf numFmtId="49" fontId="3" fillId="5" borderId="39" xfId="0" applyNumberFormat="1" applyFont="1" applyFill="1" applyBorder="1" applyAlignment="1">
      <alignment horizontal="center" vertical="center" wrapText="1"/>
    </xf>
    <xf numFmtId="0" fontId="3" fillId="5" borderId="40" xfId="0" applyFont="1" applyFill="1" applyBorder="1" applyAlignment="1">
      <alignment horizontal="left" vertical="center" wrapText="1"/>
    </xf>
    <xf numFmtId="0" fontId="3" fillId="5" borderId="55" xfId="0" applyFont="1" applyFill="1" applyBorder="1" applyAlignment="1">
      <alignment horizontal="left" vertical="center" wrapText="1"/>
    </xf>
    <xf numFmtId="49" fontId="5" fillId="6" borderId="38" xfId="0" applyNumberFormat="1" applyFont="1" applyFill="1" applyBorder="1" applyAlignment="1">
      <alignment horizontal="center" vertical="center" wrapText="1"/>
    </xf>
    <xf numFmtId="0" fontId="11" fillId="6" borderId="39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left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vertical="center" wrapText="1"/>
    </xf>
    <xf numFmtId="49" fontId="3" fillId="6" borderId="39" xfId="0" applyNumberFormat="1" applyFont="1" applyFill="1" applyBorder="1" applyAlignment="1">
      <alignment horizontal="center" vertical="center" wrapText="1"/>
    </xf>
    <xf numFmtId="0" fontId="3" fillId="6" borderId="40" xfId="0" applyFont="1" applyFill="1" applyBorder="1" applyAlignment="1">
      <alignment horizontal="left" vertical="center" wrapText="1"/>
    </xf>
    <xf numFmtId="0" fontId="3" fillId="6" borderId="55" xfId="0" applyFont="1" applyFill="1" applyBorder="1" applyAlignment="1">
      <alignment horizontal="left" vertical="center" wrapText="1"/>
    </xf>
    <xf numFmtId="49" fontId="5" fillId="0" borderId="38" xfId="0" applyNumberFormat="1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14" fontId="3" fillId="0" borderId="39" xfId="0" applyNumberFormat="1" applyFont="1" applyBorder="1" applyAlignment="1">
      <alignment horizontal="center" vertical="center" wrapText="1"/>
    </xf>
    <xf numFmtId="0" fontId="0" fillId="0" borderId="39" xfId="15" applyFont="1" applyFill="1" applyBorder="1" applyAlignment="1">
      <alignment horizontal="left" vertical="center" wrapText="1"/>
    </xf>
    <xf numFmtId="0" fontId="5" fillId="0" borderId="39" xfId="0" applyFont="1" applyBorder="1" applyAlignment="1">
      <alignment horizontal="center" vertical="center" wrapText="1"/>
    </xf>
    <xf numFmtId="0" fontId="3" fillId="7" borderId="3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8" borderId="39" xfId="0" applyFont="1" applyFill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39" xfId="15" applyFont="1" applyBorder="1" applyAlignment="1">
      <alignment horizontal="center" vertical="center" wrapText="1"/>
    </xf>
    <xf numFmtId="0" fontId="3" fillId="0" borderId="39" xfId="15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8" xfId="15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0" xfId="15" applyFont="1" applyBorder="1" applyAlignment="1">
      <alignment horizontal="left" vertical="center" wrapText="1"/>
    </xf>
    <xf numFmtId="0" fontId="3" fillId="0" borderId="39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49" xfId="15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sp>
      <xdr:nvSpPr>
        <xdr:cNvPr id="1" name="Oval 12"/>
        <xdr:cNvSpPr>
          <a:spLocks/>
        </xdr:cNvSpPr>
      </xdr:nvSpPr>
      <xdr:spPr>
        <a:xfrm>
          <a:off x="5067300" y="2733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sp>
      <xdr:nvSpPr>
        <xdr:cNvPr id="2" name="Oval 15"/>
        <xdr:cNvSpPr>
          <a:spLocks/>
        </xdr:cNvSpPr>
      </xdr:nvSpPr>
      <xdr:spPr>
        <a:xfrm>
          <a:off x="5067300" y="2733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0</xdr:rowOff>
    </xdr:from>
    <xdr:to>
      <xdr:col>11</xdr:col>
      <xdr:colOff>0</xdr:colOff>
      <xdr:row>16</xdr:row>
      <xdr:rowOff>0</xdr:rowOff>
    </xdr:to>
    <xdr:sp>
      <xdr:nvSpPr>
        <xdr:cNvPr id="3" name="Oval 16"/>
        <xdr:cNvSpPr>
          <a:spLocks/>
        </xdr:cNvSpPr>
      </xdr:nvSpPr>
      <xdr:spPr>
        <a:xfrm>
          <a:off x="5067300" y="27336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85725</xdr:rowOff>
    </xdr:from>
    <xdr:to>
      <xdr:col>3</xdr:col>
      <xdr:colOff>590550</xdr:colOff>
      <xdr:row>2</xdr:row>
      <xdr:rowOff>180975</xdr:rowOff>
    </xdr:to>
    <xdr:pic>
      <xdr:nvPicPr>
        <xdr:cNvPr id="4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85725"/>
          <a:ext cx="561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123825</xdr:rowOff>
    </xdr:from>
    <xdr:to>
      <xdr:col>1</xdr:col>
      <xdr:colOff>409575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23825"/>
          <a:ext cx="609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57150</xdr:rowOff>
    </xdr:from>
    <xdr:to>
      <xdr:col>1</xdr:col>
      <xdr:colOff>114300</xdr:colOff>
      <xdr:row>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</row>
        <row r="15">
          <cell r="A15" t="str">
            <v>12-15 сентября 2008 г.        г. Астрахань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  <sheetName val="реквизиты"/>
      <sheetName val="регистрация"/>
    </sheetNames>
    <sheetDataSet>
      <sheetData sheetId="8">
        <row r="11">
          <cell r="A11" t="str">
            <v>ПРОТОКОЛ ВЗВЕШИВАНИЯ                                                                                                                                                          Чемпионат России по САМБО среди женщин</v>
          </cell>
        </row>
        <row r="15">
          <cell r="A15" t="str">
            <v>12-15 сентября 2008 г.        г. Астрахань</v>
          </cell>
        </row>
        <row r="20">
          <cell r="A20" t="str">
            <v>Гл. судья, судья МК</v>
          </cell>
          <cell r="G20" t="str">
            <v>Р.М. Бабоян</v>
          </cell>
        </row>
        <row r="21">
          <cell r="G21" t="str">
            <v>/г.Армавир/</v>
          </cell>
        </row>
        <row r="22">
          <cell r="A22" t="str">
            <v>Гл. секретарь, судья МК</v>
          </cell>
          <cell r="G22" t="str">
            <v>Н.Ю.Глушкова</v>
          </cell>
        </row>
        <row r="23">
          <cell r="G23" t="str">
            <v>/г.Рязань/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6"/>
  <sheetViews>
    <sheetView workbookViewId="0" topLeftCell="A1">
      <selection activeCell="U45" sqref="A1:U45"/>
    </sheetView>
  </sheetViews>
  <sheetFormatPr defaultColWidth="9.140625" defaultRowHeight="12.75"/>
  <cols>
    <col min="1" max="1" width="4.28125" style="0" customWidth="1"/>
    <col min="2" max="2" width="19.00390625" style="0" customWidth="1"/>
    <col min="3" max="3" width="9.28125" style="0" customWidth="1"/>
    <col min="4" max="4" width="9.57421875" style="0" customWidth="1"/>
    <col min="5" max="10" width="4.7109375" style="0" customWidth="1"/>
    <col min="11" max="11" width="5.57421875" style="0" customWidth="1"/>
    <col min="12" max="12" width="4.140625" style="0" customWidth="1"/>
    <col min="13" max="13" width="16.57421875" style="0" customWidth="1"/>
    <col min="14" max="14" width="8.00390625" style="0" customWidth="1"/>
    <col min="15" max="15" width="9.8515625" style="0" customWidth="1"/>
    <col min="16" max="19" width="4.7109375" style="0" customWidth="1"/>
    <col min="20" max="20" width="5.140625" style="0" customWidth="1"/>
    <col min="21" max="21" width="5.7109375" style="0" customWidth="1"/>
  </cols>
  <sheetData>
    <row r="1" spans="1:22" ht="12.75" customHeight="1" thickBot="1">
      <c r="A1" s="148" t="s">
        <v>36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54"/>
    </row>
    <row r="2" spans="1:22" ht="22.5" customHeight="1" thickBot="1">
      <c r="A2" s="141"/>
      <c r="B2" s="109"/>
      <c r="C2" s="109"/>
      <c r="D2" s="109"/>
      <c r="E2" s="149" t="str">
        <f>HYPERLINK('[2]реквизиты'!$A$2)</f>
        <v>Чемпионат России по САМБО среди женщин</v>
      </c>
      <c r="F2" s="150"/>
      <c r="G2" s="150"/>
      <c r="H2" s="150"/>
      <c r="I2" s="150"/>
      <c r="J2" s="150"/>
      <c r="K2" s="150"/>
      <c r="L2" s="150"/>
      <c r="M2" s="150"/>
      <c r="N2" s="151"/>
      <c r="O2" s="108"/>
      <c r="P2" s="108"/>
      <c r="Q2" s="108"/>
      <c r="R2" s="108"/>
      <c r="S2" s="153" t="s">
        <v>38</v>
      </c>
      <c r="T2" s="154"/>
      <c r="U2" s="155"/>
      <c r="V2" s="52"/>
    </row>
    <row r="3" spans="1:22" ht="18.75" customHeight="1">
      <c r="A3" s="152" t="str">
        <f>HYPERLINK('[2]реквизиты'!$A$15)</f>
        <v>12-15 сентября 2008 г.        г. Астрахань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53"/>
    </row>
    <row r="4" spans="1:21" ht="16.5" customHeight="1" thickBot="1">
      <c r="A4" s="21" t="s">
        <v>9</v>
      </c>
      <c r="B4" s="110"/>
      <c r="C4" s="110"/>
      <c r="D4" s="213"/>
      <c r="E4" s="213"/>
      <c r="F4" s="110"/>
      <c r="G4" s="110"/>
      <c r="H4" s="110"/>
      <c r="I4" s="110"/>
      <c r="J4" s="110"/>
      <c r="K4" s="110"/>
      <c r="L4" s="20" t="s">
        <v>7</v>
      </c>
      <c r="M4" s="110"/>
      <c r="N4" s="110"/>
      <c r="O4" s="20"/>
      <c r="P4" s="110"/>
      <c r="Q4" s="110"/>
      <c r="R4" s="110"/>
      <c r="S4" s="110"/>
      <c r="T4" s="110"/>
      <c r="U4" s="110"/>
    </row>
    <row r="5" spans="1:21" ht="11.25" customHeight="1" thickBot="1">
      <c r="A5" s="191" t="s">
        <v>0</v>
      </c>
      <c r="B5" s="193" t="s">
        <v>1</v>
      </c>
      <c r="C5" s="193" t="s">
        <v>2</v>
      </c>
      <c r="D5" s="193" t="s">
        <v>3</v>
      </c>
      <c r="E5" s="173" t="s">
        <v>4</v>
      </c>
      <c r="F5" s="174"/>
      <c r="G5" s="174"/>
      <c r="H5" s="174"/>
      <c r="I5" s="174"/>
      <c r="J5" s="193" t="s">
        <v>5</v>
      </c>
      <c r="K5" s="193" t="s">
        <v>6</v>
      </c>
      <c r="L5" s="191" t="s">
        <v>0</v>
      </c>
      <c r="M5" s="191" t="s">
        <v>1</v>
      </c>
      <c r="N5" s="191" t="s">
        <v>2</v>
      </c>
      <c r="O5" s="191" t="s">
        <v>3</v>
      </c>
      <c r="P5" s="202" t="s">
        <v>4</v>
      </c>
      <c r="Q5" s="203"/>
      <c r="R5" s="203"/>
      <c r="S5" s="204"/>
      <c r="T5" s="191" t="s">
        <v>5</v>
      </c>
      <c r="U5" s="193" t="s">
        <v>6</v>
      </c>
    </row>
    <row r="6" spans="1:21" ht="13.5" thickBot="1">
      <c r="A6" s="192"/>
      <c r="B6" s="194"/>
      <c r="C6" s="194"/>
      <c r="D6" s="194"/>
      <c r="E6" s="24">
        <v>1</v>
      </c>
      <c r="F6" s="25">
        <v>2</v>
      </c>
      <c r="G6" s="26">
        <v>3</v>
      </c>
      <c r="H6" s="25">
        <v>4</v>
      </c>
      <c r="I6" s="27">
        <v>5</v>
      </c>
      <c r="J6" s="194"/>
      <c r="K6" s="194"/>
      <c r="L6" s="192"/>
      <c r="M6" s="192"/>
      <c r="N6" s="192"/>
      <c r="O6" s="192"/>
      <c r="P6" s="2">
        <v>1</v>
      </c>
      <c r="Q6" s="3">
        <v>2</v>
      </c>
      <c r="R6" s="8">
        <v>3</v>
      </c>
      <c r="S6" s="3">
        <v>4</v>
      </c>
      <c r="T6" s="192"/>
      <c r="U6" s="194"/>
    </row>
    <row r="7" spans="1:21" ht="12" customHeight="1">
      <c r="A7" s="175">
        <v>1</v>
      </c>
      <c r="B7" s="176" t="str">
        <f>VLOOKUP(A7,'пр.взвешивания'!B5:E40,2,FALSE)</f>
        <v>НАЗАРЕНКО Олеся Евгеньевна</v>
      </c>
      <c r="C7" s="176" t="str">
        <f>VLOOKUP(B7,'пр.взвешивания'!C5:F40,2,FALSE)</f>
        <v>21.03.76 мс</v>
      </c>
      <c r="D7" s="176" t="str">
        <f>VLOOKUP(C7,'пр.взвешивания'!D5:G40,2,FALSE)</f>
        <v>МОСКВА  С-70 Д </v>
      </c>
      <c r="E7" s="111"/>
      <c r="F7" s="88">
        <v>2</v>
      </c>
      <c r="G7" s="88">
        <v>3</v>
      </c>
      <c r="H7" s="88">
        <v>4</v>
      </c>
      <c r="I7" s="84">
        <v>4</v>
      </c>
      <c r="J7" s="195">
        <v>13</v>
      </c>
      <c r="K7" s="172">
        <v>1</v>
      </c>
      <c r="L7" s="175">
        <v>1</v>
      </c>
      <c r="M7" s="176" t="str">
        <f>VLOOKUP(L7,'пр.взвешивания'!B5:E40,2,FALSE)</f>
        <v>НАЗАРЕНКО Олеся Евгеньевна</v>
      </c>
      <c r="N7" s="185" t="str">
        <f>VLOOKUP(M7,'пр.взвешивания'!C5:F40,2,FALSE)</f>
        <v>21.03.76 мс</v>
      </c>
      <c r="O7" s="179" t="str">
        <f>VLOOKUP(N7,'пр.взвешивания'!D5:G40,2,FALSE)</f>
        <v>МОСКВА  С-70 Д </v>
      </c>
      <c r="P7" s="104"/>
      <c r="Q7" s="88">
        <v>0</v>
      </c>
      <c r="R7" s="88">
        <v>3</v>
      </c>
      <c r="S7" s="105">
        <v>2</v>
      </c>
      <c r="T7" s="201">
        <f>SUM(P7:S7)</f>
        <v>5</v>
      </c>
      <c r="U7" s="159">
        <v>3</v>
      </c>
    </row>
    <row r="8" spans="1:21" ht="12" customHeight="1">
      <c r="A8" s="160"/>
      <c r="B8" s="162"/>
      <c r="C8" s="162"/>
      <c r="D8" s="162"/>
      <c r="E8" s="112"/>
      <c r="F8" s="90">
        <f>HYPERLINK(круги!H5)</f>
      </c>
      <c r="G8" s="90">
        <f>HYPERLINK(круги!H16)</f>
      </c>
      <c r="H8" s="90" t="s">
        <v>141</v>
      </c>
      <c r="I8" s="99" t="s">
        <v>149</v>
      </c>
      <c r="J8" s="147"/>
      <c r="K8" s="169"/>
      <c r="L8" s="160"/>
      <c r="M8" s="162"/>
      <c r="N8" s="164"/>
      <c r="O8" s="166"/>
      <c r="P8" s="89"/>
      <c r="Q8" s="90"/>
      <c r="R8" s="90"/>
      <c r="S8" s="99"/>
      <c r="T8" s="178"/>
      <c r="U8" s="156"/>
    </row>
    <row r="9" spans="1:21" ht="12" customHeight="1">
      <c r="A9" s="160">
        <v>2</v>
      </c>
      <c r="B9" s="161" t="str">
        <f>VLOOKUP(A9,'пр.взвешивания'!B7:E42,2,FALSE)</f>
        <v>СЕМЕНОВА Светлана Юрьевна</v>
      </c>
      <c r="C9" s="163" t="str">
        <f>VLOOKUP(B9,'пр.взвешивания'!C7:F42,2,FALSE)</f>
        <v>12.09.80 мс</v>
      </c>
      <c r="D9" s="165" t="str">
        <f>VLOOKUP(C9,'пр.взвешивания'!D7:G42,2,FALSE)</f>
        <v>ЦФО Калужская Калуга ВС</v>
      </c>
      <c r="E9" s="113">
        <v>0</v>
      </c>
      <c r="F9" s="92"/>
      <c r="G9" s="83">
        <v>4</v>
      </c>
      <c r="H9" s="83">
        <v>4</v>
      </c>
      <c r="I9" s="114">
        <v>4</v>
      </c>
      <c r="J9" s="167" t="s">
        <v>139</v>
      </c>
      <c r="K9" s="169">
        <v>2</v>
      </c>
      <c r="L9" s="160">
        <v>6</v>
      </c>
      <c r="M9" s="161" t="str">
        <f>VLOOKUP(L9,'пр.взвешивания'!B5:E40,2,FALSE)</f>
        <v>АВЕРУШКИНА Светлана Егоровна</v>
      </c>
      <c r="N9" s="163" t="str">
        <f>VLOOKUP(M9,'пр.взвешивания'!C5:F40,2,FALSE)</f>
        <v>07.05.79 мсмк</v>
      </c>
      <c r="O9" s="165" t="str">
        <f>VLOOKUP(N9,'пр.взвешивания'!D5:G40,2,FALSE)</f>
        <v>ПФО Пермский Пермь Д</v>
      </c>
      <c r="P9" s="91">
        <v>3</v>
      </c>
      <c r="Q9" s="92"/>
      <c r="R9" s="83">
        <v>4</v>
      </c>
      <c r="S9" s="100">
        <v>0</v>
      </c>
      <c r="T9" s="205">
        <f>SUM(P9:S9)</f>
        <v>7</v>
      </c>
      <c r="U9" s="156">
        <v>2</v>
      </c>
    </row>
    <row r="10" spans="1:21" ht="12" customHeight="1">
      <c r="A10" s="160"/>
      <c r="B10" s="162"/>
      <c r="C10" s="164"/>
      <c r="D10" s="166"/>
      <c r="E10" s="115">
        <f>HYPERLINK(круги!H7)</f>
      </c>
      <c r="F10" s="94"/>
      <c r="G10" s="95" t="s">
        <v>150</v>
      </c>
      <c r="H10" s="95" t="s">
        <v>142</v>
      </c>
      <c r="I10" s="99">
        <f>HYPERLINK(круги!H51)</f>
      </c>
      <c r="J10" s="196"/>
      <c r="K10" s="169"/>
      <c r="L10" s="160"/>
      <c r="M10" s="162"/>
      <c r="N10" s="164"/>
      <c r="O10" s="166"/>
      <c r="P10" s="93"/>
      <c r="Q10" s="94"/>
      <c r="R10" s="95" t="s">
        <v>154</v>
      </c>
      <c r="S10" s="101"/>
      <c r="T10" s="207"/>
      <c r="U10" s="156"/>
    </row>
    <row r="11" spans="1:21" ht="12" customHeight="1">
      <c r="A11" s="160">
        <v>3</v>
      </c>
      <c r="B11" s="161" t="str">
        <f>VLOOKUP(A11,'пр.взвешивания'!B9:E44,2,FALSE)</f>
        <v>УФИМЦЕВА Ирина Николаевна</v>
      </c>
      <c r="C11" s="163" t="str">
        <f>VLOOKUP(B11,'пр.взвешивания'!C9:F44,2,FALSE)</f>
        <v>01.04.89 мс</v>
      </c>
      <c r="D11" s="165" t="str">
        <f>VLOOKUP(C11,'пр.взвешивания'!D9:G44,2,FALSE)</f>
        <v>С.Петербург МО</v>
      </c>
      <c r="E11" s="113">
        <v>0</v>
      </c>
      <c r="F11" s="83">
        <v>0</v>
      </c>
      <c r="G11" s="116"/>
      <c r="H11" s="83">
        <v>4</v>
      </c>
      <c r="I11" s="100">
        <v>4</v>
      </c>
      <c r="J11" s="167" t="s">
        <v>171</v>
      </c>
      <c r="K11" s="169">
        <v>3</v>
      </c>
      <c r="L11" s="160">
        <v>7</v>
      </c>
      <c r="M11" s="161" t="str">
        <f>VLOOKUP(L11,'пр.взвешивания'!B5:E40,2,FALSE)</f>
        <v>ФАРВАЗОВА Марина Сергеевна</v>
      </c>
      <c r="N11" s="163" t="str">
        <f>VLOOKUP(M11,'пр.взвешивания'!C5:F40,2,FALSE)</f>
        <v>07.06.85 мс</v>
      </c>
      <c r="O11" s="165" t="str">
        <f>VLOOKUP(N11,'пр.взвешивания'!D5:G40,2,FALSE)</f>
        <v>ДВФО Приморский Владивосток МО</v>
      </c>
      <c r="P11" s="91">
        <v>0</v>
      </c>
      <c r="Q11" s="83">
        <v>0</v>
      </c>
      <c r="R11" s="92"/>
      <c r="S11" s="100">
        <v>0</v>
      </c>
      <c r="T11" s="205">
        <f>SUM(P11:S11)</f>
        <v>0</v>
      </c>
      <c r="U11" s="156">
        <v>0</v>
      </c>
    </row>
    <row r="12" spans="1:21" ht="12" customHeight="1">
      <c r="A12" s="160"/>
      <c r="B12" s="162"/>
      <c r="C12" s="164"/>
      <c r="D12" s="166"/>
      <c r="E12" s="115">
        <f>HYPERLINK(круги!H18)</f>
      </c>
      <c r="F12" s="95">
        <f>HYPERLINK(круги!H42)</f>
      </c>
      <c r="G12" s="94"/>
      <c r="H12" s="95" t="s">
        <v>170</v>
      </c>
      <c r="I12" s="101" t="s">
        <v>143</v>
      </c>
      <c r="J12" s="196"/>
      <c r="K12" s="169"/>
      <c r="L12" s="160"/>
      <c r="M12" s="162"/>
      <c r="N12" s="164"/>
      <c r="O12" s="166"/>
      <c r="P12" s="93"/>
      <c r="Q12" s="95"/>
      <c r="R12" s="94"/>
      <c r="S12" s="101"/>
      <c r="T12" s="207"/>
      <c r="U12" s="156"/>
    </row>
    <row r="13" spans="1:21" ht="12" customHeight="1">
      <c r="A13" s="160">
        <v>4</v>
      </c>
      <c r="B13" s="161" t="str">
        <f>VLOOKUP(A13,'пр.взвешивания'!B11:E46,2,FALSE)</f>
        <v>БОБРОВА Виктория Викторовна</v>
      </c>
      <c r="C13" s="163" t="str">
        <f>VLOOKUP(B13,'пр.взвешивания'!C11:F46,2,FALSE)</f>
        <v>26.01.87 кмс</v>
      </c>
      <c r="D13" s="165" t="str">
        <f>VLOOKUP(C13,'пр.взвешивания'!D11:G46,2,FALSE)</f>
        <v>ЮФО Краснодарский Краснодар МО</v>
      </c>
      <c r="E13" s="117">
        <v>0</v>
      </c>
      <c r="F13" s="97">
        <v>0</v>
      </c>
      <c r="G13" s="97">
        <v>0</v>
      </c>
      <c r="H13" s="118"/>
      <c r="I13" s="119">
        <v>4</v>
      </c>
      <c r="J13" s="167" t="s">
        <v>131</v>
      </c>
      <c r="K13" s="157">
        <v>4</v>
      </c>
      <c r="L13" s="160">
        <v>2</v>
      </c>
      <c r="M13" s="161" t="str">
        <f>VLOOKUP(L13,'пр.взвешивания'!B5:E40,2,FALSE)</f>
        <v>СЕМЕНОВА Светлана Юрьевна</v>
      </c>
      <c r="N13" s="163" t="str">
        <f>VLOOKUP(M13,'пр.взвешивания'!C5:D38,2,FALSE)</f>
        <v>12.09.80 мс</v>
      </c>
      <c r="O13" s="165" t="str">
        <f>VLOOKUP(N13,'пр.взвешивания'!D5:E38,2,FALSE)</f>
        <v>ЦФО Калужская Калуга ВС</v>
      </c>
      <c r="P13" s="96">
        <v>0</v>
      </c>
      <c r="Q13" s="97">
        <v>3</v>
      </c>
      <c r="R13" s="97">
        <v>4</v>
      </c>
      <c r="S13" s="106"/>
      <c r="T13" s="205">
        <f>SUM(P13:S13)</f>
        <v>7</v>
      </c>
      <c r="U13" s="182">
        <v>1</v>
      </c>
    </row>
    <row r="14" spans="1:21" ht="12" customHeight="1" thickBot="1">
      <c r="A14" s="160"/>
      <c r="B14" s="162"/>
      <c r="C14" s="164"/>
      <c r="D14" s="166"/>
      <c r="E14" s="120">
        <f>HYPERLINK(круги!H29)</f>
      </c>
      <c r="F14" s="90">
        <f>HYPERLINK(круги!H22)</f>
      </c>
      <c r="G14" s="90">
        <f>HYPERLINK(круги!H53)</f>
      </c>
      <c r="H14" s="94"/>
      <c r="I14" s="99" t="s">
        <v>127</v>
      </c>
      <c r="J14" s="196"/>
      <c r="K14" s="169"/>
      <c r="L14" s="142"/>
      <c r="M14" s="168"/>
      <c r="N14" s="170"/>
      <c r="O14" s="171"/>
      <c r="P14" s="107"/>
      <c r="Q14" s="98"/>
      <c r="R14" s="98" t="s">
        <v>130</v>
      </c>
      <c r="S14" s="102"/>
      <c r="T14" s="206"/>
      <c r="U14" s="200"/>
    </row>
    <row r="15" spans="1:21" ht="12" customHeight="1">
      <c r="A15" s="160">
        <v>5</v>
      </c>
      <c r="B15" s="161" t="str">
        <f>VLOOKUP(A15,'пр.взвешивания'!B13:E48,2,FALSE)</f>
        <v>ДИЦЫНА Любовь Николаевна</v>
      </c>
      <c r="C15" s="163" t="str">
        <f>VLOOKUP(B15,'пр.взвешивания'!C13:F48,2,FALSE)</f>
        <v>29.06.88 кмс</v>
      </c>
      <c r="D15" s="165" t="str">
        <f>VLOOKUP(C15,'пр.взвешивания'!D13:G48,2,FALSE)</f>
        <v>ПФО Нижегоровдская Кстово ПР</v>
      </c>
      <c r="E15" s="83">
        <v>0</v>
      </c>
      <c r="F15" s="83">
        <v>0</v>
      </c>
      <c r="G15" s="83">
        <v>0</v>
      </c>
      <c r="H15" s="83">
        <v>0</v>
      </c>
      <c r="I15" s="121"/>
      <c r="J15" s="167">
        <f>SUM(круги!G9+круги!G33+круги!G40+круги!G49)</f>
        <v>0</v>
      </c>
      <c r="K15" s="169">
        <v>5</v>
      </c>
      <c r="L15" s="143"/>
      <c r="M15" s="7"/>
      <c r="N15" s="7"/>
      <c r="O15" s="7"/>
      <c r="P15" s="45"/>
      <c r="Q15" s="45"/>
      <c r="R15" s="45"/>
      <c r="S15" s="45"/>
      <c r="T15" s="103"/>
      <c r="U15" s="103"/>
    </row>
    <row r="16" spans="1:21" ht="12" customHeight="1" thickBot="1">
      <c r="A16" s="142"/>
      <c r="B16" s="168"/>
      <c r="C16" s="170"/>
      <c r="D16" s="171"/>
      <c r="E16" s="122">
        <f>HYPERLINK(круги!H38)</f>
      </c>
      <c r="F16" s="98">
        <f>HYPERLINK(круги!G14)</f>
      </c>
      <c r="G16" s="123">
        <f>HYPERLINK(круги!H33)</f>
      </c>
      <c r="H16" s="123">
        <f>HYPERLINK(круги!H9)</f>
      </c>
      <c r="I16" s="102"/>
      <c r="J16" s="190"/>
      <c r="K16" s="158"/>
      <c r="L16" s="143"/>
      <c r="M16" s="7"/>
      <c r="N16" s="7"/>
      <c r="O16" s="7"/>
      <c r="P16" s="45"/>
      <c r="Q16" s="45"/>
      <c r="R16" s="45"/>
      <c r="S16" s="45"/>
      <c r="T16" s="103"/>
      <c r="U16" s="103"/>
    </row>
    <row r="17" spans="1:21" ht="12" customHeight="1" thickBot="1">
      <c r="A17" s="51" t="s">
        <v>10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5"/>
      <c r="M17" s="7"/>
      <c r="N17" s="7"/>
      <c r="O17" s="7"/>
      <c r="P17" s="45"/>
      <c r="Q17" s="45"/>
      <c r="R17" s="45"/>
      <c r="S17" s="45"/>
      <c r="T17" s="103"/>
      <c r="U17" s="103"/>
    </row>
    <row r="18" spans="1:21" ht="12" customHeight="1">
      <c r="A18" s="175">
        <v>6</v>
      </c>
      <c r="B18" s="176" t="str">
        <f>VLOOKUP(A18,'пр.взвешивания'!B5:E40,2,FALSE)</f>
        <v>АВЕРУШКИНА Светлана Егоровна</v>
      </c>
      <c r="C18" s="185" t="str">
        <f>VLOOKUP(B18,'пр.взвешивания'!C5:F40,2,FALSE)</f>
        <v>07.05.79 мсмк</v>
      </c>
      <c r="D18" s="179" t="str">
        <f>VLOOKUP(C18,'пр.взвешивания'!D5:G40,2,FALSE)</f>
        <v>ПФО Пермский Пермь Д</v>
      </c>
      <c r="E18" s="63"/>
      <c r="F18" s="125">
        <v>4</v>
      </c>
      <c r="G18" s="125">
        <v>4</v>
      </c>
      <c r="H18" s="124">
        <v>4</v>
      </c>
      <c r="I18" s="7"/>
      <c r="J18" s="177" t="s">
        <v>139</v>
      </c>
      <c r="K18" s="172">
        <v>1</v>
      </c>
      <c r="L18" s="175">
        <v>10</v>
      </c>
      <c r="M18" s="176" t="str">
        <f>VLOOKUP(L18,'пр.взвешивания'!B5:E40,2,FALSE)</f>
        <v>БАРАНОВА Марина Юрьевна</v>
      </c>
      <c r="N18" s="185" t="str">
        <f>VLOOKUP(M18,'пр.взвешивания'!C5:F40,2,FALSE)</f>
        <v>10.05.88 мс</v>
      </c>
      <c r="O18" s="179" t="str">
        <f>VLOOKUP(N18,'пр.взвешивания'!D5:G40,2,FALSE)</f>
        <v>ПФО Пермский Пермь ПР</v>
      </c>
      <c r="P18" s="57"/>
      <c r="Q18" s="88">
        <v>3</v>
      </c>
      <c r="R18" s="88">
        <v>3</v>
      </c>
      <c r="S18" s="105">
        <v>1</v>
      </c>
      <c r="T18" s="177">
        <f>SUM(P18:S18)</f>
        <v>7</v>
      </c>
      <c r="U18" s="159">
        <v>1</v>
      </c>
    </row>
    <row r="19" spans="1:21" ht="12" customHeight="1">
      <c r="A19" s="160"/>
      <c r="B19" s="162"/>
      <c r="C19" s="164"/>
      <c r="D19" s="166"/>
      <c r="E19" s="64"/>
      <c r="F19" s="65" t="s">
        <v>128</v>
      </c>
      <c r="G19" s="65" t="s">
        <v>129</v>
      </c>
      <c r="H19" s="66" t="s">
        <v>130</v>
      </c>
      <c r="I19" s="7"/>
      <c r="J19" s="178"/>
      <c r="K19" s="169"/>
      <c r="L19" s="160"/>
      <c r="M19" s="162"/>
      <c r="N19" s="164"/>
      <c r="O19" s="166"/>
      <c r="P19" s="58"/>
      <c r="Q19" s="30"/>
      <c r="R19" s="30"/>
      <c r="S19" s="31"/>
      <c r="T19" s="178"/>
      <c r="U19" s="156"/>
    </row>
    <row r="20" spans="1:21" ht="12" customHeight="1">
      <c r="A20" s="160">
        <v>7</v>
      </c>
      <c r="B20" s="161" t="str">
        <f>VLOOKUP(A20,'пр.взвешивания'!B7:E42,2,FALSE)</f>
        <v>ФАРВАЗОВА Марина Сергеевна</v>
      </c>
      <c r="C20" s="163" t="str">
        <f>VLOOKUP(B20,'пр.взвешивания'!C7:F42,2,FALSE)</f>
        <v>07.06.85 мс</v>
      </c>
      <c r="D20" s="165" t="str">
        <f>VLOOKUP(C20,'пр.взвешивания'!D7:G42,2,FALSE)</f>
        <v>ДВФО Приморский Владивосток МО</v>
      </c>
      <c r="E20" s="127">
        <v>0</v>
      </c>
      <c r="F20" s="67"/>
      <c r="G20" s="128">
        <v>2</v>
      </c>
      <c r="H20" s="126">
        <v>3</v>
      </c>
      <c r="I20" s="7"/>
      <c r="J20" s="187" t="s">
        <v>140</v>
      </c>
      <c r="K20" s="169">
        <v>2</v>
      </c>
      <c r="L20" s="160">
        <v>15</v>
      </c>
      <c r="M20" s="161" t="str">
        <f>VLOOKUP(L20,'пр.взвешивания'!B5:E40,2,FALSE)</f>
        <v>УСОЛЬЦЕВА Ольга Михайловна</v>
      </c>
      <c r="N20" s="163" t="str">
        <f>VLOOKUP(M20,'пр.взвешивания'!C5:F40,2,FALSE)</f>
        <v>24.09.84 мсмк</v>
      </c>
      <c r="O20" s="165" t="str">
        <f>VLOOKUP(N20,'пр.взвешивания'!D5:G40,2,FALSE)</f>
        <v>ЦФО Рязанская Рязань МО</v>
      </c>
      <c r="P20" s="91">
        <v>0</v>
      </c>
      <c r="Q20" s="33"/>
      <c r="R20" s="83">
        <v>2</v>
      </c>
      <c r="S20" s="100">
        <v>4</v>
      </c>
      <c r="T20" s="178">
        <f>SUM(P20:S20)</f>
        <v>6</v>
      </c>
      <c r="U20" s="156">
        <v>2</v>
      </c>
    </row>
    <row r="21" spans="1:21" ht="12" customHeight="1">
      <c r="A21" s="160"/>
      <c r="B21" s="162"/>
      <c r="C21" s="164"/>
      <c r="D21" s="166"/>
      <c r="E21" s="68">
        <f>HYPERLINK(круги!H68)</f>
      </c>
      <c r="F21" s="69"/>
      <c r="G21" s="70">
        <f>HYPERLINK(круги!H90)</f>
      </c>
      <c r="H21" s="71">
        <f>HYPERLINK(круги!H79)</f>
      </c>
      <c r="I21" s="7"/>
      <c r="J21" s="178"/>
      <c r="K21" s="169"/>
      <c r="L21" s="160"/>
      <c r="M21" s="162"/>
      <c r="N21" s="164"/>
      <c r="O21" s="166"/>
      <c r="P21" s="59"/>
      <c r="Q21" s="37"/>
      <c r="R21" s="38"/>
      <c r="S21" s="39" t="s">
        <v>153</v>
      </c>
      <c r="T21" s="178"/>
      <c r="U21" s="156"/>
    </row>
    <row r="22" spans="1:21" ht="12" customHeight="1">
      <c r="A22" s="160">
        <v>8</v>
      </c>
      <c r="B22" s="161" t="str">
        <f>VLOOKUP(A22,'пр.взвешивания'!B9:E44,2,FALSE)</f>
        <v>АНДРЮШИНА Екатерина Олеговна</v>
      </c>
      <c r="C22" s="163" t="str">
        <f>VLOOKUP(B22,'пр.взвешивания'!C9:F44,2,FALSE)</f>
        <v>12.02.85 мс</v>
      </c>
      <c r="D22" s="165" t="str">
        <f>VLOOKUP(C22,'пр.взвешивания'!D9:G44,2,FALSE)</f>
        <v>ЦФО Тульская Тула РССС</v>
      </c>
      <c r="E22" s="127">
        <v>0</v>
      </c>
      <c r="F22" s="128">
        <v>0</v>
      </c>
      <c r="G22" s="129"/>
      <c r="H22" s="126">
        <v>0</v>
      </c>
      <c r="I22" s="7"/>
      <c r="J22" s="187">
        <f>SUM(круги!G72+круги!G77+круги!G88)</f>
        <v>0</v>
      </c>
      <c r="K22" s="169">
        <v>4</v>
      </c>
      <c r="L22" s="160">
        <v>16</v>
      </c>
      <c r="M22" s="161" t="str">
        <f>VLOOKUP(L22,'пр.взвешивания'!B5:E40,2,FALSE)</f>
        <v>КАМЕНСКИХ Елена Михайловна</v>
      </c>
      <c r="N22" s="163" t="str">
        <f>VLOOKUP(M22,'пр.взвешивания'!C5:F40,2,FALSE)</f>
        <v>16.12.84 мс</v>
      </c>
      <c r="O22" s="165" t="str">
        <f>VLOOKUP(N22,'пр.взвешивания'!D5:G40,2,FALSE)</f>
        <v>ПФО Пермский Краснокамск МО</v>
      </c>
      <c r="P22" s="91">
        <v>1</v>
      </c>
      <c r="Q22" s="83">
        <v>0</v>
      </c>
      <c r="R22" s="33"/>
      <c r="S22" s="100">
        <v>4</v>
      </c>
      <c r="T22" s="178">
        <f>SUM(P22:S22)</f>
        <v>5</v>
      </c>
      <c r="U22" s="156">
        <v>3</v>
      </c>
    </row>
    <row r="23" spans="1:21" ht="12" customHeight="1">
      <c r="A23" s="160"/>
      <c r="B23" s="162"/>
      <c r="C23" s="164"/>
      <c r="D23" s="166"/>
      <c r="E23" s="68">
        <f>HYPERLINK(круги!H77)</f>
      </c>
      <c r="F23" s="70">
        <f>HYPERLINK(круги!H86)</f>
      </c>
      <c r="G23" s="69"/>
      <c r="H23" s="71">
        <f>HYPERLINK(круги!H72)</f>
      </c>
      <c r="I23" s="7"/>
      <c r="J23" s="178"/>
      <c r="K23" s="169"/>
      <c r="L23" s="160"/>
      <c r="M23" s="162"/>
      <c r="N23" s="164"/>
      <c r="O23" s="166"/>
      <c r="P23" s="59"/>
      <c r="Q23" s="38"/>
      <c r="R23" s="37"/>
      <c r="S23" s="39" t="s">
        <v>130</v>
      </c>
      <c r="T23" s="178"/>
      <c r="U23" s="156"/>
    </row>
    <row r="24" spans="1:21" ht="12" customHeight="1">
      <c r="A24" s="160">
        <v>9</v>
      </c>
      <c r="B24" s="161" t="str">
        <f>VLOOKUP(A24,'пр.взвешивания'!B11:E46,2,FALSE)</f>
        <v>БУШУЕВА Валентина Валерьевна</v>
      </c>
      <c r="C24" s="163" t="str">
        <f>VLOOKUP(B24,'пр.взвешивания'!C11:F46,2,FALSE)</f>
        <v>03.01.79 мс</v>
      </c>
      <c r="D24" s="165" t="str">
        <f>VLOOKUP(C24,'пр.взвешивания'!D11:G46,2,FALSE)</f>
        <v>ПФО Кировская Киров ПР</v>
      </c>
      <c r="E24" s="130">
        <v>0</v>
      </c>
      <c r="F24" s="131">
        <v>0</v>
      </c>
      <c r="G24" s="131">
        <v>3</v>
      </c>
      <c r="H24" s="72"/>
      <c r="I24" s="7"/>
      <c r="J24" s="188" t="s">
        <v>134</v>
      </c>
      <c r="K24" s="157">
        <v>3</v>
      </c>
      <c r="L24" s="160">
        <v>14</v>
      </c>
      <c r="M24" s="161" t="str">
        <f>VLOOKUP(L24,'пр.взвешивания'!B5:E40,2,FALSE)</f>
        <v>ПЕТУХОВА Кристина Александровна</v>
      </c>
      <c r="N24" s="163" t="str">
        <f>VLOOKUP(M24,'пр.взвешивания'!C5:F40,2,FALSE)</f>
        <v>26.10.86 мс</v>
      </c>
      <c r="O24" s="165" t="str">
        <f>VLOOKUP(N24,'пр.взвешивания'!D5:G40,2,FALSE)</f>
        <v>ДВФО Приморский Владивосток МО</v>
      </c>
      <c r="P24" s="96">
        <v>0</v>
      </c>
      <c r="Q24" s="97">
        <v>0</v>
      </c>
      <c r="R24" s="97">
        <v>0</v>
      </c>
      <c r="S24" s="42"/>
      <c r="T24" s="178">
        <f>SUM(P24:S24)</f>
        <v>0</v>
      </c>
      <c r="U24" s="182">
        <v>4</v>
      </c>
    </row>
    <row r="25" spans="1:21" ht="12" customHeight="1" thickBot="1">
      <c r="A25" s="142"/>
      <c r="B25" s="168"/>
      <c r="C25" s="170"/>
      <c r="D25" s="171"/>
      <c r="E25" s="73">
        <f>HYPERLINK(круги!H86)</f>
      </c>
      <c r="F25" s="74">
        <f>HYPERLINK(круги!HZ81)</f>
      </c>
      <c r="G25" s="74">
        <f>HYPERLINK(круги!H70)</f>
      </c>
      <c r="H25" s="75"/>
      <c r="I25" s="7"/>
      <c r="J25" s="189"/>
      <c r="K25" s="158"/>
      <c r="L25" s="142"/>
      <c r="M25" s="168"/>
      <c r="N25" s="170"/>
      <c r="O25" s="171"/>
      <c r="P25" s="60"/>
      <c r="Q25" s="43"/>
      <c r="R25" s="43"/>
      <c r="S25" s="44"/>
      <c r="T25" s="189"/>
      <c r="U25" s="200"/>
    </row>
    <row r="26" spans="1:21" ht="12" customHeight="1" thickBot="1">
      <c r="A26" s="51" t="s">
        <v>11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143"/>
      <c r="M26" s="7"/>
      <c r="N26" s="7"/>
      <c r="O26" s="7"/>
      <c r="P26" s="7"/>
      <c r="Q26" s="7"/>
      <c r="R26" s="7"/>
      <c r="S26" s="7"/>
      <c r="T26" s="7"/>
      <c r="U26" s="7"/>
    </row>
    <row r="27" spans="1:21" ht="12" customHeight="1" thickBot="1">
      <c r="A27" s="175">
        <v>10</v>
      </c>
      <c r="B27" s="176" t="str">
        <f>VLOOKUP(A27,'пр.взвешивания'!B5:E40,2,FALSE)</f>
        <v>БАРАНОВА Марина Юрьевна</v>
      </c>
      <c r="C27" s="185" t="str">
        <f>VLOOKUP(B27,'пр.взвешивания'!C5:F40,2,FALSE)</f>
        <v>10.05.88 мс</v>
      </c>
      <c r="D27" s="179" t="str">
        <f>VLOOKUP(C27,'пр.взвешивания'!D5:G40,2,FALSE)</f>
        <v>ПФО Пермский Пермь ПР</v>
      </c>
      <c r="E27" s="78"/>
      <c r="F27" s="28" t="s">
        <v>131</v>
      </c>
      <c r="G27" s="28" t="s">
        <v>134</v>
      </c>
      <c r="H27" s="28" t="s">
        <v>131</v>
      </c>
      <c r="I27" s="84">
        <v>4</v>
      </c>
      <c r="J27" s="186" t="s">
        <v>151</v>
      </c>
      <c r="K27" s="159">
        <v>1</v>
      </c>
      <c r="L27" s="175">
        <v>2</v>
      </c>
      <c r="M27" s="176" t="str">
        <f>VLOOKUP(L27,'пр.взвешивания'!B5:E40,2,FALSE)</f>
        <v>СЕМЕНОВА Светлана Юрьевна</v>
      </c>
      <c r="N27" s="185" t="str">
        <f>VLOOKUP(M27,'пр.взвешивания'!C5:D38,2,FALSE)</f>
        <v>12.09.80 мс</v>
      </c>
      <c r="O27" s="179" t="str">
        <f>VLOOKUP(N27,'пр.взвешивания'!D5:E38,2,FALSE)</f>
        <v>ЦФО Калужская Калуга ВС</v>
      </c>
      <c r="P27" s="7"/>
      <c r="Q27" s="7"/>
      <c r="R27" s="7"/>
      <c r="S27" s="7"/>
      <c r="T27" s="7"/>
      <c r="U27" s="7"/>
    </row>
    <row r="28" spans="1:21" ht="12" customHeight="1">
      <c r="A28" s="160"/>
      <c r="B28" s="162"/>
      <c r="C28" s="164"/>
      <c r="D28" s="166"/>
      <c r="E28" s="29"/>
      <c r="F28" s="30" t="s">
        <v>132</v>
      </c>
      <c r="G28" s="30">
        <f>HYPERLINK(круги!H110)</f>
      </c>
      <c r="H28" s="30" t="s">
        <v>137</v>
      </c>
      <c r="I28" s="31" t="s">
        <v>148</v>
      </c>
      <c r="J28" s="147"/>
      <c r="K28" s="156"/>
      <c r="L28" s="160"/>
      <c r="M28" s="162"/>
      <c r="N28" s="164"/>
      <c r="O28" s="166"/>
      <c r="P28" s="145" t="s">
        <v>151</v>
      </c>
      <c r="Q28" s="7"/>
      <c r="R28" s="7"/>
      <c r="S28" s="7"/>
      <c r="T28" s="7"/>
      <c r="U28" s="7"/>
    </row>
    <row r="29" spans="1:21" ht="12" customHeight="1" thickBot="1">
      <c r="A29" s="160">
        <v>11</v>
      </c>
      <c r="B29" s="161" t="str">
        <f>VLOOKUP(A29,'пр.взвешивания'!B7:E42,2,FALSE)</f>
        <v>АВДЕЕВА Ольга Васильевна</v>
      </c>
      <c r="C29" s="163" t="str">
        <f>VLOOKUP(B29,'пр.взвешивания'!C7:F42,2,FALSE)</f>
        <v>15.04.79 кмс</v>
      </c>
      <c r="D29" s="165" t="str">
        <f>VLOOKUP(C29,'пр.взвешивания'!D7:G42,2,FALSE)</f>
        <v>ЮФО Краснодарский Сочи ПР</v>
      </c>
      <c r="E29" s="32" t="s">
        <v>133</v>
      </c>
      <c r="F29" s="33"/>
      <c r="G29" s="34" t="s">
        <v>134</v>
      </c>
      <c r="H29" s="34" t="s">
        <v>134</v>
      </c>
      <c r="I29" s="79" t="s">
        <v>133</v>
      </c>
      <c r="J29" s="167" t="s">
        <v>152</v>
      </c>
      <c r="K29" s="156">
        <v>3</v>
      </c>
      <c r="L29" s="160">
        <v>15</v>
      </c>
      <c r="M29" s="161" t="str">
        <f>VLOOKUP(L29,'пр.взвешивания'!B5:F40,2,FALSE)</f>
        <v>УСОЛЬЦЕВА Ольга Михайловна</v>
      </c>
      <c r="N29" s="163" t="str">
        <f>VLOOKUP(M29,'пр.взвешивания'!C7:D38,2,FALSE)</f>
        <v>24.09.84 мсмк</v>
      </c>
      <c r="O29" s="165" t="str">
        <f>VLOOKUP(N29,'пр.взвешивания'!D7:E38,2,FALSE)</f>
        <v>ЦФО Рязанская Рязань МО</v>
      </c>
      <c r="P29" s="146" t="s">
        <v>160</v>
      </c>
      <c r="Q29" s="46"/>
      <c r="R29" s="47"/>
      <c r="S29" s="7"/>
      <c r="T29" s="7"/>
      <c r="U29" s="7"/>
    </row>
    <row r="30" spans="1:21" ht="12" customHeight="1" thickBot="1">
      <c r="A30" s="160"/>
      <c r="B30" s="162"/>
      <c r="C30" s="164"/>
      <c r="D30" s="166"/>
      <c r="E30" s="36">
        <f>HYPERLINK(круги!H101)</f>
      </c>
      <c r="F30" s="37"/>
      <c r="G30" s="38">
        <f>HYPERLINK(круги!H114)</f>
      </c>
      <c r="H30" s="38">
        <f>HYPERLINK(круги!H138)</f>
      </c>
      <c r="I30" s="31">
        <f>HYPERLINK(круги!H1455)</f>
      </c>
      <c r="J30" s="147"/>
      <c r="K30" s="156"/>
      <c r="L30" s="142"/>
      <c r="M30" s="208"/>
      <c r="N30" s="209"/>
      <c r="O30" s="210"/>
      <c r="P30" s="7"/>
      <c r="Q30" s="48"/>
      <c r="R30" s="48"/>
      <c r="S30" s="145">
        <v>10</v>
      </c>
      <c r="T30" s="7"/>
      <c r="U30" s="7"/>
    </row>
    <row r="31" spans="1:21" ht="12" customHeight="1" thickBot="1">
      <c r="A31" s="160">
        <v>12</v>
      </c>
      <c r="B31" s="161" t="str">
        <f>VLOOKUP(A31,'пр.взвешивания'!B9:E44,2,FALSE)</f>
        <v>АКБУЛАТОВА Селима Адамовна</v>
      </c>
      <c r="C31" s="163" t="str">
        <f>VLOOKUP(B31,'пр.взвешивания'!C9:F44,2,FALSE)</f>
        <v>03.10.88 мс</v>
      </c>
      <c r="D31" s="165" t="str">
        <f>VLOOKUP(C31,'пр.взвешивания'!D9:G44,2,FALSE)</f>
        <v>Мосва МО</v>
      </c>
      <c r="E31" s="32" t="s">
        <v>133</v>
      </c>
      <c r="F31" s="34" t="s">
        <v>133</v>
      </c>
      <c r="G31" s="61"/>
      <c r="H31" s="34" t="s">
        <v>136</v>
      </c>
      <c r="I31" s="35" t="s">
        <v>136</v>
      </c>
      <c r="J31" s="167" t="s">
        <v>147</v>
      </c>
      <c r="K31" s="156">
        <v>5</v>
      </c>
      <c r="L31" s="198">
        <v>10</v>
      </c>
      <c r="M31" s="176" t="str">
        <f>VLOOKUP(L31,'пр.взвешивания'!B5:E40,2,FALSE)</f>
        <v>БАРАНОВА Марина Юрьевна</v>
      </c>
      <c r="N31" s="185" t="str">
        <f>VLOOKUP(M31,'пр.взвешивания'!C9:D38,2,FALSE)</f>
        <v>10.05.88 мс</v>
      </c>
      <c r="O31" s="179" t="str">
        <f>VLOOKUP(N31,'пр.взвешивания'!D9:E38,2,FALSE)</f>
        <v>ПФО Пермский Пермь ПР</v>
      </c>
      <c r="P31" s="7"/>
      <c r="Q31" s="48"/>
      <c r="R31" s="48"/>
      <c r="S31" s="146" t="s">
        <v>161</v>
      </c>
      <c r="T31" s="7"/>
      <c r="U31" s="7"/>
    </row>
    <row r="32" spans="1:21" ht="12" customHeight="1">
      <c r="A32" s="160"/>
      <c r="B32" s="162"/>
      <c r="C32" s="164"/>
      <c r="D32" s="166"/>
      <c r="E32" s="36">
        <f>HYPERLINK(круги!H112)</f>
      </c>
      <c r="F32" s="38">
        <f>HYPERLINK(круги!H136)</f>
      </c>
      <c r="G32" s="37"/>
      <c r="H32" s="38">
        <f>HYPERLINK(круги!H149)</f>
      </c>
      <c r="I32" s="39">
        <f>HYPERLINK(круги!H125)</f>
      </c>
      <c r="J32" s="147"/>
      <c r="K32" s="156"/>
      <c r="L32" s="160"/>
      <c r="M32" s="162"/>
      <c r="N32" s="164"/>
      <c r="O32" s="166"/>
      <c r="P32" s="145">
        <v>10</v>
      </c>
      <c r="Q32" s="49"/>
      <c r="R32" s="50"/>
      <c r="S32" s="7"/>
      <c r="T32" s="7"/>
      <c r="U32" s="7"/>
    </row>
    <row r="33" spans="1:21" ht="12" customHeight="1" thickBot="1">
      <c r="A33" s="160">
        <v>13</v>
      </c>
      <c r="B33" s="161" t="str">
        <f>VLOOKUP(A33,'пр.взвешивания'!B11:E46,2,FALSE)</f>
        <v>ЛЕНЬШИНА Таисия Ивановна</v>
      </c>
      <c r="C33" s="163" t="str">
        <f>VLOOKUP(B33,'пр.взвешивания'!C11:F46,2,FALSE)</f>
        <v>29.11.89 кмс</v>
      </c>
      <c r="D33" s="165" t="str">
        <f>VLOOKUP(C33,'пр.взвешивания'!D11:G46,2,FALSE)</f>
        <v>ПФО Саратовская Саратов ПР</v>
      </c>
      <c r="E33" s="40" t="s">
        <v>133</v>
      </c>
      <c r="F33" s="41" t="s">
        <v>133</v>
      </c>
      <c r="G33" s="41" t="s">
        <v>134</v>
      </c>
      <c r="H33" s="82"/>
      <c r="I33" s="80" t="s">
        <v>133</v>
      </c>
      <c r="J33" s="197" t="s">
        <v>134</v>
      </c>
      <c r="K33" s="182">
        <v>4</v>
      </c>
      <c r="L33" s="160">
        <v>6</v>
      </c>
      <c r="M33" s="161" t="str">
        <f>VLOOKUP(L33,'пр.взвешивания'!B5:E40,2,FALSE)</f>
        <v>АВЕРУШКИНА Светлана Егоровна</v>
      </c>
      <c r="N33" s="161" t="str">
        <f>VLOOKUP(M33,'пр.взвешивания'!C5:F40,2,FALSE)</f>
        <v>07.05.79 мсмк</v>
      </c>
      <c r="O33" s="211" t="str">
        <f>VLOOKUP(N33,'пр.взвешивания'!D5:G40,2,FALSE)</f>
        <v>ПФО Пермский Пермь Д</v>
      </c>
      <c r="P33" s="146" t="s">
        <v>161</v>
      </c>
      <c r="Q33" s="7"/>
      <c r="R33" s="7"/>
      <c r="S33" s="7"/>
      <c r="T33" s="7"/>
      <c r="U33" s="7"/>
    </row>
    <row r="34" spans="1:21" ht="12" customHeight="1" thickBot="1">
      <c r="A34" s="160"/>
      <c r="B34" s="162"/>
      <c r="C34" s="164"/>
      <c r="D34" s="166"/>
      <c r="E34" s="76">
        <f>HYPERLINK(круги!H123)</f>
      </c>
      <c r="F34" s="30">
        <f>HYPERLINK(круги!H116)</f>
      </c>
      <c r="G34" s="30">
        <f>HYPERLINK(круги!H147)</f>
      </c>
      <c r="H34" s="37"/>
      <c r="I34" s="31">
        <f>HYPERLINK(круги!H105)</f>
      </c>
      <c r="J34" s="147"/>
      <c r="K34" s="156"/>
      <c r="L34" s="142"/>
      <c r="M34" s="168"/>
      <c r="N34" s="168"/>
      <c r="O34" s="212"/>
      <c r="P34" s="7"/>
      <c r="Q34" s="7"/>
      <c r="R34" s="7"/>
      <c r="S34" s="7"/>
      <c r="T34" s="7"/>
      <c r="U34" s="7"/>
    </row>
    <row r="35" spans="1:21" ht="12" customHeight="1">
      <c r="A35" s="160">
        <v>14</v>
      </c>
      <c r="B35" s="161" t="str">
        <f>VLOOKUP(A35,'пр.взвешивания'!B13:E48,2,FALSE)</f>
        <v>ПЕТУХОВА Кристина Александровна</v>
      </c>
      <c r="C35" s="163" t="str">
        <f>VLOOKUP(B35,'пр.взвешивания'!C13:F48,2,FALSE)</f>
        <v>26.10.86 мс</v>
      </c>
      <c r="D35" s="165" t="str">
        <f>VLOOKUP(C35,'пр.взвешивания'!D13:G48,2,FALSE)</f>
        <v>ДВФО Приморский Владивосток МО</v>
      </c>
      <c r="E35" s="83">
        <v>0</v>
      </c>
      <c r="F35" s="128">
        <v>3</v>
      </c>
      <c r="G35" s="34" t="s">
        <v>134</v>
      </c>
      <c r="H35" s="34" t="s">
        <v>134</v>
      </c>
      <c r="I35" s="81"/>
      <c r="J35" s="167" t="s">
        <v>145</v>
      </c>
      <c r="K35" s="156">
        <v>2</v>
      </c>
      <c r="L35" s="22"/>
      <c r="M35" s="23"/>
      <c r="N35" s="23"/>
      <c r="O35" s="23"/>
      <c r="P35" s="7"/>
      <c r="Q35" s="7"/>
      <c r="R35" s="7"/>
      <c r="S35" s="7"/>
      <c r="T35" s="7"/>
      <c r="U35" s="7"/>
    </row>
    <row r="36" spans="1:21" ht="12" customHeight="1" thickBot="1">
      <c r="A36" s="142"/>
      <c r="B36" s="168"/>
      <c r="C36" s="170"/>
      <c r="D36" s="171"/>
      <c r="E36" s="77">
        <f>HYPERLINK(круги!H134)</f>
      </c>
      <c r="F36" s="43">
        <f>HYPERLINK(круги!H143)</f>
      </c>
      <c r="G36" s="62">
        <f>HYPERLINK(круги!H127)</f>
      </c>
      <c r="H36" s="62">
        <f>HYPERLINK(круги!H103)</f>
      </c>
      <c r="I36" s="44"/>
      <c r="J36" s="199"/>
      <c r="K36" s="200"/>
      <c r="L36" s="22"/>
      <c r="M36" s="23"/>
      <c r="N36" s="23"/>
      <c r="O36" s="23"/>
      <c r="P36" s="7"/>
      <c r="Q36" s="7"/>
      <c r="R36" s="7"/>
      <c r="S36" s="7"/>
      <c r="T36" s="7"/>
      <c r="U36" s="7"/>
    </row>
    <row r="37" spans="1:21" ht="12" customHeight="1" thickBot="1">
      <c r="A37" s="51" t="s">
        <v>12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143"/>
      <c r="M37" s="7"/>
      <c r="N37" s="7"/>
      <c r="O37" s="7"/>
      <c r="P37" s="7"/>
      <c r="Q37" s="7"/>
      <c r="R37" s="7"/>
      <c r="S37" s="7"/>
      <c r="T37" s="7"/>
      <c r="U37" s="7"/>
    </row>
    <row r="38" spans="1:21" ht="12" customHeight="1">
      <c r="A38" s="175">
        <v>15</v>
      </c>
      <c r="B38" s="176" t="str">
        <f>VLOOKUP(A38,'пр.взвешивания'!B5:E40,2,FALSE)</f>
        <v>УСОЛЬЦЕВА Ольга Михайловна</v>
      </c>
      <c r="C38" s="185" t="str">
        <f>VLOOKUP(B38,'пр.взвешивания'!C5:F40,2,FALSE)</f>
        <v>24.09.84 мсмк</v>
      </c>
      <c r="D38" s="179" t="str">
        <f>VLOOKUP(C38,'пр.взвешивания'!D5:G40,2,FALSE)</f>
        <v>ЦФО Рязанская Рязань МО</v>
      </c>
      <c r="E38" s="132"/>
      <c r="F38" s="125">
        <v>2</v>
      </c>
      <c r="G38" s="125">
        <v>3</v>
      </c>
      <c r="H38" s="124">
        <v>4</v>
      </c>
      <c r="I38" s="45"/>
      <c r="J38" s="177" t="s">
        <v>145</v>
      </c>
      <c r="K38" s="180" t="s">
        <v>136</v>
      </c>
      <c r="L38" s="143"/>
      <c r="M38" s="7"/>
      <c r="N38" s="7"/>
      <c r="O38" s="7"/>
      <c r="P38" s="7"/>
      <c r="Q38" s="7"/>
      <c r="R38" s="7"/>
      <c r="S38" s="7"/>
      <c r="T38" s="7"/>
      <c r="U38" s="7"/>
    </row>
    <row r="39" spans="1:21" ht="12" customHeight="1">
      <c r="A39" s="160"/>
      <c r="B39" s="162"/>
      <c r="C39" s="164"/>
      <c r="D39" s="166"/>
      <c r="E39" s="133"/>
      <c r="F39" s="134">
        <f>HYPERLINK(круги!H160)</f>
      </c>
      <c r="G39" s="134">
        <f>HYPERLINK(круги!H169)</f>
      </c>
      <c r="H39" s="135" t="s">
        <v>144</v>
      </c>
      <c r="I39" s="45"/>
      <c r="J39" s="178"/>
      <c r="K39" s="181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ht="12" customHeight="1">
      <c r="A40" s="160">
        <v>16</v>
      </c>
      <c r="B40" s="161" t="str">
        <f>VLOOKUP(A40,'пр.взвешивания'!B7:E42,2,FALSE)</f>
        <v>КАМЕНСКИХ Елена Михайловна</v>
      </c>
      <c r="C40" s="163" t="str">
        <f>VLOOKUP(B40,'пр.взвешивания'!C7:F42,2,FALSE)</f>
        <v>16.12.84 мс</v>
      </c>
      <c r="D40" s="165" t="str">
        <f>VLOOKUP(C40,'пр.взвешивания'!D7:G42,2,FALSE)</f>
        <v>ПФО Пермский Краснокамск МО</v>
      </c>
      <c r="E40" s="127">
        <v>0</v>
      </c>
      <c r="F40" s="136"/>
      <c r="G40" s="128">
        <v>3</v>
      </c>
      <c r="H40" s="126">
        <v>4</v>
      </c>
      <c r="I40" s="45"/>
      <c r="J40" s="187" t="s">
        <v>146</v>
      </c>
      <c r="K40" s="181" t="s">
        <v>147</v>
      </c>
      <c r="L40" s="143"/>
      <c r="M40" s="55" t="str">
        <f>HYPERLINK('[3]реквизиты'!$A$20)</f>
        <v>Гл. судья, судья МК</v>
      </c>
      <c r="N40" s="15"/>
      <c r="O40" s="15"/>
      <c r="P40" s="17"/>
      <c r="Q40" s="17"/>
      <c r="R40" s="56" t="str">
        <f>HYPERLINK('[3]реквизиты'!$G$20)</f>
        <v>Р.М. Бабоян</v>
      </c>
      <c r="S40" s="56"/>
      <c r="T40" s="7"/>
      <c r="U40" s="7"/>
    </row>
    <row r="41" spans="1:21" ht="12" customHeight="1">
      <c r="A41" s="160"/>
      <c r="B41" s="162"/>
      <c r="C41" s="164"/>
      <c r="D41" s="166"/>
      <c r="E41" s="137">
        <f>HYPERLINK(круги!H162)</f>
      </c>
      <c r="F41" s="138"/>
      <c r="G41" s="139">
        <f>HYPERLINK(круги!H184)</f>
      </c>
      <c r="H41" s="140" t="s">
        <v>138</v>
      </c>
      <c r="I41" s="45"/>
      <c r="J41" s="178"/>
      <c r="K41" s="181"/>
      <c r="L41" s="143"/>
      <c r="M41" s="55"/>
      <c r="N41" s="7"/>
      <c r="O41" s="46"/>
      <c r="P41" s="7"/>
      <c r="Q41" s="7"/>
      <c r="R41" s="143" t="str">
        <f>HYPERLINK('[3]реквизиты'!$G$21)</f>
        <v>/г.Армавир/</v>
      </c>
      <c r="S41" s="56"/>
      <c r="T41" s="7"/>
      <c r="U41" s="7"/>
    </row>
    <row r="42" spans="1:21" ht="12" customHeight="1">
      <c r="A42" s="160">
        <v>17</v>
      </c>
      <c r="B42" s="161" t="str">
        <f>VLOOKUP(A42,'пр.взвешивания'!B9:E44,2,FALSE)</f>
        <v>ХАРИТОНОВА Екатерина Владимировна</v>
      </c>
      <c r="C42" s="163" t="str">
        <f>VLOOKUP(B42,'пр.взвешивания'!C9:F44,2,FALSE)</f>
        <v>28.02.85 мс</v>
      </c>
      <c r="D42" s="165" t="str">
        <f>VLOOKUP(C42,'пр.взвешивания'!D9:G44,2,FALSE)</f>
        <v>Москва ЮР</v>
      </c>
      <c r="E42" s="127">
        <v>0</v>
      </c>
      <c r="F42" s="128">
        <v>0</v>
      </c>
      <c r="G42" s="129"/>
      <c r="H42" s="126">
        <v>4</v>
      </c>
      <c r="I42" s="45"/>
      <c r="J42" s="187" t="s">
        <v>131</v>
      </c>
      <c r="K42" s="181" t="s">
        <v>134</v>
      </c>
      <c r="L42" s="143"/>
      <c r="M42" s="143"/>
      <c r="N42" s="143"/>
      <c r="O42" s="144"/>
      <c r="P42" s="143"/>
      <c r="Q42" s="143"/>
      <c r="R42" s="143"/>
      <c r="S42" s="143"/>
      <c r="T42" s="143"/>
      <c r="U42" s="7"/>
    </row>
    <row r="43" spans="1:21" ht="12" customHeight="1">
      <c r="A43" s="160"/>
      <c r="B43" s="162"/>
      <c r="C43" s="164"/>
      <c r="D43" s="166"/>
      <c r="E43" s="68">
        <f>HYPERLINK(круги!H171)</f>
      </c>
      <c r="F43" s="70">
        <f>HYPERLINK(круги!H182)</f>
      </c>
      <c r="G43" s="69"/>
      <c r="H43" s="71" t="s">
        <v>135</v>
      </c>
      <c r="I43" s="45"/>
      <c r="J43" s="178"/>
      <c r="K43" s="181"/>
      <c r="L43" s="143"/>
      <c r="M43" s="55" t="str">
        <f>HYPERLINK('[3]реквизиты'!$A$22)</f>
        <v>Гл. секретарь, судья МК</v>
      </c>
      <c r="N43" s="7"/>
      <c r="O43" s="49"/>
      <c r="P43" s="49"/>
      <c r="Q43" s="49"/>
      <c r="R43" s="56" t="str">
        <f>HYPERLINK('[3]реквизиты'!$G$22)</f>
        <v>Н.Ю.Глушкова</v>
      </c>
      <c r="S43" s="56"/>
      <c r="T43" s="7"/>
      <c r="U43" s="7"/>
    </row>
    <row r="44" spans="1:21" ht="12" customHeight="1">
      <c r="A44" s="160">
        <v>18</v>
      </c>
      <c r="B44" s="161" t="str">
        <f>VLOOKUP(A44,'пр.взвешивания'!B11:E46,2,FALSE)</f>
        <v>ГУСТЕНКО Юлия Федоровна</v>
      </c>
      <c r="C44" s="163" t="str">
        <f>VLOOKUP(B44,'пр.взвешивания'!C11:F46,2,FALSE)</f>
        <v>01.08.88 кмс</v>
      </c>
      <c r="D44" s="165" t="str">
        <f>VLOOKUP(C44,'пр.взвешивания'!D11:G46,2,FALSE)</f>
        <v>СФО Новосибирская Новосибирск Д</v>
      </c>
      <c r="E44" s="130">
        <v>0</v>
      </c>
      <c r="F44" s="131">
        <v>0</v>
      </c>
      <c r="G44" s="131">
        <v>0</v>
      </c>
      <c r="H44" s="72"/>
      <c r="I44" s="45"/>
      <c r="J44" s="188">
        <f>SUM(круги!G164+круги!G175+круги!G180)</f>
        <v>0</v>
      </c>
      <c r="K44" s="183" t="s">
        <v>131</v>
      </c>
      <c r="L44" s="143"/>
      <c r="M44" s="143"/>
      <c r="N44" s="143"/>
      <c r="O44" s="143"/>
      <c r="P44" s="143"/>
      <c r="Q44" s="143"/>
      <c r="R44" s="143" t="str">
        <f>HYPERLINK('[3]реквизиты'!$G$23)</f>
        <v>/г.Рязань/</v>
      </c>
      <c r="S44" s="56"/>
      <c r="T44" s="7"/>
      <c r="U44" s="7"/>
    </row>
    <row r="45" spans="1:21" ht="12" customHeight="1" thickBot="1">
      <c r="A45" s="142"/>
      <c r="B45" s="168"/>
      <c r="C45" s="170"/>
      <c r="D45" s="171"/>
      <c r="E45" s="73">
        <f>HYPERLINK(круги!H180)</f>
      </c>
      <c r="F45" s="74">
        <f>HYPERLINK(круги!HZ175)</f>
      </c>
      <c r="G45" s="74">
        <f>HYPERLINK(круги!H164)</f>
      </c>
      <c r="H45" s="75"/>
      <c r="I45" s="45"/>
      <c r="J45" s="189"/>
      <c r="K45" s="184"/>
      <c r="L45" s="15"/>
      <c r="M45" s="15"/>
      <c r="N45" s="15"/>
      <c r="O45" s="15"/>
      <c r="P45" s="15"/>
      <c r="Q45" s="16"/>
      <c r="R45" s="15"/>
      <c r="S45" s="15"/>
      <c r="T45" s="7"/>
      <c r="U45" s="7"/>
    </row>
    <row r="46" spans="1:21" ht="15.75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5"/>
      <c r="M46" s="15"/>
      <c r="N46" s="15"/>
      <c r="O46" s="15"/>
      <c r="P46" s="15"/>
      <c r="Q46" s="15"/>
      <c r="R46" s="15"/>
      <c r="S46" s="15"/>
      <c r="T46" s="143"/>
      <c r="U46" s="143"/>
    </row>
    <row r="47" spans="1:21" ht="12.75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</row>
    <row r="48" spans="1:21" ht="12.75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</row>
    <row r="49" spans="1:21" ht="12.75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</row>
    <row r="50" spans="1:21" ht="12.75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</row>
    <row r="51" spans="1:21" ht="12.75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</row>
    <row r="52" spans="1:21" ht="12.75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</row>
    <row r="53" spans="1:21" ht="12.75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</row>
    <row r="54" spans="1:21" ht="12.75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</row>
    <row r="55" spans="1:21" ht="12.75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</row>
    <row r="56" spans="1:21" ht="12.75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</row>
    <row r="57" spans="1:21" ht="12.75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</row>
    <row r="58" spans="1:21" ht="12.75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</row>
    <row r="59" spans="1:21" ht="12.75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</row>
    <row r="60" spans="1:21" ht="12.75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</row>
    <row r="61" spans="1:21" ht="12.75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</row>
    <row r="62" spans="1:21" ht="12.75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</row>
    <row r="63" spans="1:21" ht="12.75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</row>
    <row r="64" spans="1:21" ht="12.75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</row>
    <row r="65" spans="1:21" ht="12.75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</row>
    <row r="66" spans="1:21" ht="12.75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</row>
    <row r="67" spans="1:21" ht="12.75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</row>
    <row r="68" spans="1:21" ht="12.75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</row>
    <row r="69" spans="1:21" ht="12.75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</row>
    <row r="70" spans="1:21" ht="12.75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</row>
    <row r="71" spans="1:21" ht="12.75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</row>
    <row r="72" spans="1:21" ht="12.75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</row>
    <row r="73" spans="1:21" ht="12.75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</row>
    <row r="74" spans="1:21" ht="12.75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</row>
    <row r="75" spans="1:21" ht="12.75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</row>
    <row r="76" spans="1:21" ht="12.75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</row>
    <row r="77" spans="1:21" ht="12.75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</row>
    <row r="78" spans="1:21" ht="12.75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</row>
    <row r="79" spans="1:21" ht="12.75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</row>
    <row r="80" spans="1:21" ht="12.75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</row>
    <row r="81" spans="1:21" ht="12.75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</row>
    <row r="82" spans="1:21" ht="12.75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</row>
    <row r="83" spans="1:21" ht="12.75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</row>
    <row r="84" spans="1:21" ht="12.75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</row>
    <row r="85" spans="1:21" ht="12.75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</row>
    <row r="86" spans="1:21" ht="12.75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</row>
    <row r="87" spans="1:21" ht="12.75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</row>
    <row r="88" spans="1:21" ht="12.75">
      <c r="A88" s="143"/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</row>
    <row r="89" spans="1:21" ht="12.75">
      <c r="A89" s="143"/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</row>
    <row r="90" spans="1:21" ht="12.75">
      <c r="A90" s="143"/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</row>
    <row r="91" spans="1:21" ht="12.75">
      <c r="A91" s="143"/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</row>
    <row r="92" spans="1:21" ht="12.75">
      <c r="A92" s="143"/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</row>
    <row r="93" spans="1:21" ht="12.75">
      <c r="A93" s="143"/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</row>
    <row r="94" spans="1:21" ht="12.75">
      <c r="A94" s="143"/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</row>
    <row r="95" spans="1:21" ht="12.75">
      <c r="A95" s="143"/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</row>
    <row r="96" spans="1:21" ht="12.75">
      <c r="A96" s="143"/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</row>
    <row r="97" spans="1:21" ht="12.75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</row>
    <row r="98" spans="1:21" ht="12.75">
      <c r="A98" s="143"/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</row>
    <row r="99" spans="1:21" ht="12.75">
      <c r="A99" s="143"/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</row>
    <row r="100" spans="1:21" ht="12.75">
      <c r="A100" s="143"/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</row>
    <row r="101" spans="1:21" ht="12.75">
      <c r="A101" s="143"/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</row>
    <row r="102" spans="1:21" ht="12.75">
      <c r="A102" s="143"/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</row>
    <row r="103" spans="1:21" ht="12.75">
      <c r="A103" s="143"/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</row>
    <row r="104" spans="1:21" ht="12.75">
      <c r="A104" s="143"/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</row>
    <row r="105" spans="1:21" ht="12.75">
      <c r="A105" s="143"/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</row>
    <row r="106" spans="1:21" ht="12.75">
      <c r="A106" s="143"/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</row>
    <row r="107" spans="1:21" ht="12.75">
      <c r="A107" s="143"/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</row>
    <row r="108" spans="1:21" ht="12.75">
      <c r="A108" s="143"/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</row>
    <row r="109" spans="1:21" ht="12.75">
      <c r="A109" s="143"/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</row>
    <row r="110" spans="1:21" ht="12.75">
      <c r="A110" s="143"/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</row>
    <row r="111" spans="1:21" ht="12.75">
      <c r="A111" s="143"/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</row>
    <row r="112" spans="1:21" ht="12.75">
      <c r="A112" s="143"/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</row>
    <row r="113" spans="1:21" ht="12.75">
      <c r="A113" s="143"/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</row>
    <row r="114" spans="1:21" ht="12.75">
      <c r="A114" s="143"/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</row>
    <row r="115" spans="1:21" ht="12.75">
      <c r="A115" s="143"/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</row>
    <row r="116" spans="1:21" ht="12.75">
      <c r="A116" s="143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</row>
    <row r="117" spans="1:21" ht="12.75">
      <c r="A117" s="143"/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</row>
    <row r="118" spans="1:21" ht="12.75">
      <c r="A118" s="143"/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</row>
    <row r="119" spans="1:21" ht="12.75">
      <c r="A119" s="143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</row>
    <row r="120" spans="1:21" ht="12.75">
      <c r="A120" s="143"/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</row>
    <row r="121" spans="1:21" ht="12.75">
      <c r="A121" s="143"/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</row>
    <row r="122" spans="1:21" ht="12.75">
      <c r="A122" s="143"/>
      <c r="B122" s="143"/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</row>
    <row r="123" spans="1:21" ht="12.75">
      <c r="A123" s="143"/>
      <c r="B123" s="143"/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</row>
    <row r="124" spans="1:21" ht="12.75">
      <c r="A124" s="143"/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</row>
    <row r="125" spans="1:21" ht="12.75">
      <c r="A125" s="143"/>
      <c r="B125" s="143"/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</row>
    <row r="126" spans="1:21" ht="12.75">
      <c r="A126" s="143"/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</row>
    <row r="127" spans="1:21" ht="12.75">
      <c r="A127" s="143"/>
      <c r="B127" s="143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</row>
    <row r="128" spans="1:21" ht="12.75">
      <c r="A128" s="143"/>
      <c r="B128" s="143"/>
      <c r="C128" s="143"/>
      <c r="D128" s="143"/>
      <c r="E128" s="143"/>
      <c r="F128" s="143"/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</row>
    <row r="129" spans="1:21" ht="12.75">
      <c r="A129" s="143"/>
      <c r="B129" s="143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</row>
    <row r="130" spans="1:21" ht="12.75">
      <c r="A130" s="143"/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</row>
    <row r="131" spans="1:21" ht="12.75">
      <c r="A131" s="143"/>
      <c r="B131" s="143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</row>
    <row r="132" spans="1:21" ht="12.75">
      <c r="A132" s="143"/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</row>
    <row r="133" spans="1:21" ht="12.75">
      <c r="A133" s="143"/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</row>
    <row r="134" spans="1:21" ht="12.75">
      <c r="A134" s="143"/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</row>
    <row r="135" spans="1:21" ht="12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</row>
    <row r="136" spans="1:21" ht="12.75">
      <c r="A136" s="143"/>
      <c r="B136" s="143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</row>
    <row r="137" spans="1:21" ht="12.75">
      <c r="A137" s="143"/>
      <c r="B137" s="143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</row>
    <row r="138" spans="1:21" ht="12.75">
      <c r="A138" s="143"/>
      <c r="B138" s="143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</row>
    <row r="139" spans="1:21" ht="12.75">
      <c r="A139" s="143"/>
      <c r="B139" s="143"/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</row>
    <row r="140" spans="1:21" ht="12.75">
      <c r="A140" s="143"/>
      <c r="B140" s="143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</row>
    <row r="141" spans="1:21" ht="12.75">
      <c r="A141" s="143"/>
      <c r="B141" s="143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</row>
    <row r="142" spans="1:21" ht="12.75">
      <c r="A142" s="143"/>
      <c r="B142" s="143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</row>
    <row r="143" spans="1:21" ht="12.75">
      <c r="A143" s="143"/>
      <c r="B143" s="143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</row>
    <row r="144" spans="1:21" ht="12.75">
      <c r="A144" s="143"/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</row>
    <row r="145" spans="1:21" ht="12.75">
      <c r="A145" s="143"/>
      <c r="B145" s="143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</row>
    <row r="146" spans="1:21" ht="12.75">
      <c r="A146" s="143"/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</row>
    <row r="147" spans="1:21" ht="12.75">
      <c r="A147" s="143"/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</row>
    <row r="148" spans="1:21" ht="12.75">
      <c r="A148" s="143"/>
      <c r="B148" s="143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</row>
    <row r="149" spans="1:21" ht="12.75">
      <c r="A149" s="143"/>
      <c r="B149" s="143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</row>
    <row r="150" spans="1:21" ht="12.75">
      <c r="A150" s="143"/>
      <c r="B150" s="143"/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143"/>
      <c r="U150" s="143"/>
    </row>
    <row r="151" spans="1:21" ht="12.75">
      <c r="A151" s="143"/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  <c r="U151" s="143"/>
    </row>
    <row r="152" spans="1:21" ht="12.75">
      <c r="A152" s="143"/>
      <c r="B152" s="143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  <c r="U152" s="143"/>
    </row>
    <row r="153" spans="1:21" ht="12.75">
      <c r="A153" s="143"/>
      <c r="B153" s="143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</row>
    <row r="154" spans="1:21" ht="12.75">
      <c r="A154" s="143"/>
      <c r="B154" s="143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  <c r="U154" s="143"/>
    </row>
    <row r="155" spans="1:21" ht="12.75">
      <c r="A155" s="143"/>
      <c r="B155" s="143"/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  <c r="U155" s="143"/>
    </row>
    <row r="156" spans="1:21" ht="12.75">
      <c r="A156" s="143"/>
      <c r="B156" s="143"/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3"/>
    </row>
    <row r="157" spans="1:21" ht="12.75">
      <c r="A157" s="143"/>
      <c r="B157" s="143"/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  <c r="U157" s="143"/>
    </row>
    <row r="158" spans="1:21" ht="12.75">
      <c r="A158" s="143"/>
      <c r="B158" s="143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</row>
    <row r="159" spans="1:21" ht="12.75">
      <c r="A159" s="143"/>
      <c r="B159" s="143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3"/>
    </row>
    <row r="160" spans="1:21" ht="12.75">
      <c r="A160" s="143"/>
      <c r="B160" s="143"/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  <c r="U160" s="143"/>
    </row>
    <row r="161" spans="1:21" ht="12.75">
      <c r="A161" s="143"/>
      <c r="B161" s="143"/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  <c r="U161" s="143"/>
    </row>
    <row r="162" spans="1:21" ht="12.75">
      <c r="A162" s="143"/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</row>
    <row r="163" spans="1:21" ht="12.75">
      <c r="A163" s="143"/>
      <c r="B163" s="143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143"/>
    </row>
    <row r="164" spans="1:21" ht="12.75">
      <c r="A164" s="143"/>
      <c r="B164" s="143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  <c r="U164" s="143"/>
    </row>
    <row r="165" spans="1:21" ht="12.75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</row>
    <row r="166" spans="1:21" ht="12.75">
      <c r="A166" s="143"/>
      <c r="B166" s="143"/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  <c r="T166" s="143"/>
      <c r="U166" s="143"/>
    </row>
    <row r="167" spans="1:21" ht="12.75">
      <c r="A167" s="143"/>
      <c r="B167" s="143"/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  <c r="U167" s="143"/>
    </row>
    <row r="168" spans="1:21" ht="12.75">
      <c r="A168" s="143"/>
      <c r="B168" s="143"/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  <c r="U168" s="143"/>
    </row>
    <row r="169" spans="1:21" ht="12.75">
      <c r="A169" s="143"/>
      <c r="B169" s="143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/>
      <c r="U169" s="143"/>
    </row>
    <row r="170" spans="1:21" ht="12.75">
      <c r="A170" s="143"/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  <c r="U170" s="143"/>
    </row>
    <row r="171" spans="1:21" ht="12.75">
      <c r="A171" s="143"/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  <c r="U171" s="143"/>
    </row>
    <row r="172" spans="1:21" ht="12.75">
      <c r="A172" s="143"/>
      <c r="B172" s="143"/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143"/>
      <c r="U172" s="143"/>
    </row>
    <row r="173" spans="1:21" ht="12.75">
      <c r="A173" s="143"/>
      <c r="B173" s="143"/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  <c r="U173" s="143"/>
    </row>
    <row r="174" spans="1:21" ht="12.75">
      <c r="A174" s="143"/>
      <c r="B174" s="143"/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  <c r="U174" s="143"/>
    </row>
    <row r="175" spans="1:21" ht="12.75">
      <c r="A175" s="143"/>
      <c r="B175" s="143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143"/>
    </row>
    <row r="176" spans="1:21" ht="12.75">
      <c r="A176" s="143"/>
      <c r="B176" s="143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  <c r="U176" s="143"/>
    </row>
    <row r="177" spans="1:21" ht="12.75">
      <c r="A177" s="143"/>
      <c r="B177" s="143"/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  <c r="U177" s="143"/>
    </row>
    <row r="178" spans="1:21" ht="12.75">
      <c r="A178" s="143"/>
      <c r="B178" s="143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  <c r="U178" s="143"/>
    </row>
    <row r="179" spans="1:21" ht="12.75">
      <c r="A179" s="143"/>
      <c r="B179" s="143"/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R179" s="143"/>
      <c r="S179" s="143"/>
      <c r="T179" s="143"/>
      <c r="U179" s="143"/>
    </row>
    <row r="180" spans="1:21" ht="12.75">
      <c r="A180" s="143"/>
      <c r="B180" s="143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  <c r="U180" s="143"/>
    </row>
    <row r="181" spans="1:21" ht="12.75">
      <c r="A181" s="143"/>
      <c r="B181" s="143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  <c r="U181" s="143"/>
    </row>
    <row r="182" spans="1:21" ht="12.75">
      <c r="A182" s="143"/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  <c r="U182" s="143"/>
    </row>
    <row r="183" spans="1:21" ht="12.75">
      <c r="A183" s="143"/>
      <c r="B183" s="143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  <c r="U183" s="143"/>
    </row>
    <row r="184" spans="1:21" ht="12.75">
      <c r="A184" s="143"/>
      <c r="B184" s="143"/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  <c r="U184" s="143"/>
    </row>
    <row r="185" spans="1:21" ht="12.75">
      <c r="A185" s="143"/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  <c r="U185" s="143"/>
    </row>
    <row r="186" spans="1:21" ht="12.75">
      <c r="A186" s="143"/>
      <c r="B186" s="143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  <c r="U186" s="143"/>
    </row>
    <row r="187" spans="1:21" ht="12.75">
      <c r="A187" s="143"/>
      <c r="B187" s="143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3"/>
      <c r="R187" s="143"/>
      <c r="S187" s="143"/>
      <c r="T187" s="143"/>
      <c r="U187" s="143"/>
    </row>
    <row r="188" spans="1:21" ht="12.75">
      <c r="A188" s="143"/>
      <c r="B188" s="143"/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  <c r="U188" s="143"/>
    </row>
    <row r="189" spans="1:21" ht="12.75">
      <c r="A189" s="143"/>
      <c r="B189" s="143"/>
      <c r="C189" s="143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  <c r="Q189" s="143"/>
      <c r="R189" s="143"/>
      <c r="S189" s="143"/>
      <c r="T189" s="143"/>
      <c r="U189" s="143"/>
    </row>
    <row r="190" spans="1:21" ht="12.75">
      <c r="A190" s="143"/>
      <c r="B190" s="143"/>
      <c r="C190" s="143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3"/>
      <c r="R190" s="143"/>
      <c r="S190" s="143"/>
      <c r="T190" s="143"/>
      <c r="U190" s="143"/>
    </row>
    <row r="191" spans="1:21" ht="12.75">
      <c r="A191" s="143"/>
      <c r="B191" s="143"/>
      <c r="C191" s="143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3"/>
      <c r="R191" s="143"/>
      <c r="S191" s="143"/>
      <c r="T191" s="143"/>
      <c r="U191" s="143"/>
    </row>
    <row r="192" spans="1:21" ht="12.75">
      <c r="A192" s="143"/>
      <c r="B192" s="143"/>
      <c r="C192" s="143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/>
      <c r="S192" s="143"/>
      <c r="T192" s="143"/>
      <c r="U192" s="143"/>
    </row>
    <row r="193" spans="1:21" ht="12.75">
      <c r="A193" s="143"/>
      <c r="B193" s="143"/>
      <c r="C193" s="143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3"/>
      <c r="R193" s="143"/>
      <c r="S193" s="143"/>
      <c r="T193" s="143"/>
      <c r="U193" s="143"/>
    </row>
    <row r="194" spans="1:21" ht="12.75">
      <c r="A194" s="143"/>
      <c r="B194" s="143"/>
      <c r="C194" s="143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  <c r="Q194" s="143"/>
      <c r="R194" s="143"/>
      <c r="S194" s="143"/>
      <c r="T194" s="143"/>
      <c r="U194" s="143"/>
    </row>
    <row r="195" spans="1:21" ht="12.75">
      <c r="A195" s="143"/>
      <c r="B195" s="143"/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  <c r="R195" s="143"/>
      <c r="S195" s="143"/>
      <c r="T195" s="143"/>
      <c r="U195" s="143"/>
    </row>
    <row r="196" spans="1:21" ht="12.75">
      <c r="A196" s="143"/>
      <c r="B196" s="143"/>
      <c r="C196" s="143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3"/>
      <c r="R196" s="143"/>
      <c r="S196" s="143"/>
      <c r="T196" s="143"/>
      <c r="U196" s="143"/>
    </row>
    <row r="197" spans="1:21" ht="12.75">
      <c r="A197" s="143"/>
      <c r="B197" s="143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  <c r="U197" s="143"/>
    </row>
    <row r="198" spans="1:21" ht="12.75">
      <c r="A198" s="143"/>
      <c r="B198" s="143"/>
      <c r="C198" s="143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  <c r="Q198" s="143"/>
      <c r="R198" s="143"/>
      <c r="S198" s="143"/>
      <c r="T198" s="143"/>
      <c r="U198" s="143"/>
    </row>
    <row r="199" spans="1:21" ht="12.75">
      <c r="A199" s="143"/>
      <c r="B199" s="143"/>
      <c r="C199" s="143"/>
      <c r="D199" s="143"/>
      <c r="E199" s="143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P199" s="143"/>
      <c r="Q199" s="143"/>
      <c r="R199" s="143"/>
      <c r="S199" s="143"/>
      <c r="T199" s="143"/>
      <c r="U199" s="143"/>
    </row>
    <row r="200" spans="1:21" ht="12.75">
      <c r="A200" s="143"/>
      <c r="B200" s="143"/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U200" s="143"/>
    </row>
    <row r="201" spans="1:21" ht="12.75">
      <c r="A201" s="143"/>
      <c r="B201" s="143"/>
      <c r="C201" s="143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  <c r="R201" s="143"/>
      <c r="S201" s="143"/>
      <c r="T201" s="143"/>
      <c r="U201" s="143"/>
    </row>
    <row r="202" spans="1:21" ht="12.75">
      <c r="A202" s="143"/>
      <c r="B202" s="143"/>
      <c r="C202" s="143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  <c r="Q202" s="143"/>
      <c r="R202" s="143"/>
      <c r="S202" s="143"/>
      <c r="T202" s="143"/>
      <c r="U202" s="143"/>
    </row>
    <row r="203" spans="1:21" ht="12.75">
      <c r="A203" s="143"/>
      <c r="B203" s="143"/>
      <c r="C203" s="143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  <c r="Q203" s="143"/>
      <c r="R203" s="143"/>
      <c r="S203" s="143"/>
      <c r="T203" s="143"/>
      <c r="U203" s="143"/>
    </row>
    <row r="204" spans="1:21" ht="12.75">
      <c r="A204" s="143"/>
      <c r="B204" s="143"/>
      <c r="C204" s="143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3"/>
      <c r="R204" s="143"/>
      <c r="S204" s="143"/>
      <c r="T204" s="143"/>
      <c r="U204" s="143"/>
    </row>
    <row r="205" spans="1:21" ht="12.75">
      <c r="A205" s="143"/>
      <c r="B205" s="143"/>
      <c r="C205" s="143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  <c r="Q205" s="143"/>
      <c r="R205" s="143"/>
      <c r="S205" s="143"/>
      <c r="T205" s="143"/>
      <c r="U205" s="143"/>
    </row>
    <row r="206" spans="1:21" ht="12.75">
      <c r="A206" s="143"/>
      <c r="B206" s="143"/>
      <c r="C206" s="143"/>
      <c r="D206" s="143"/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  <c r="Q206" s="143"/>
      <c r="R206" s="143"/>
      <c r="S206" s="143"/>
      <c r="T206" s="143"/>
      <c r="U206" s="143"/>
    </row>
  </sheetData>
  <mergeCells count="191">
    <mergeCell ref="D4:E4"/>
    <mergeCell ref="A35:A36"/>
    <mergeCell ref="B35:B36"/>
    <mergeCell ref="C35:C36"/>
    <mergeCell ref="D35:D36"/>
    <mergeCell ref="B9:B10"/>
    <mergeCell ref="C9:C10"/>
    <mergeCell ref="D9:D10"/>
    <mergeCell ref="A7:A8"/>
    <mergeCell ref="B7:B8"/>
    <mergeCell ref="M31:M32"/>
    <mergeCell ref="N31:N32"/>
    <mergeCell ref="O31:O32"/>
    <mergeCell ref="L33:L34"/>
    <mergeCell ref="M33:M34"/>
    <mergeCell ref="N33:N34"/>
    <mergeCell ref="O33:O34"/>
    <mergeCell ref="M27:M28"/>
    <mergeCell ref="N27:N28"/>
    <mergeCell ref="O27:O28"/>
    <mergeCell ref="L29:L30"/>
    <mergeCell ref="M29:M30"/>
    <mergeCell ref="N29:N30"/>
    <mergeCell ref="O29:O30"/>
    <mergeCell ref="T24:T25"/>
    <mergeCell ref="U24:U25"/>
    <mergeCell ref="L22:L23"/>
    <mergeCell ref="M22:M23"/>
    <mergeCell ref="L24:L25"/>
    <mergeCell ref="M24:M25"/>
    <mergeCell ref="N24:N25"/>
    <mergeCell ref="O24:O25"/>
    <mergeCell ref="N22:N23"/>
    <mergeCell ref="O22:O23"/>
    <mergeCell ref="T18:T19"/>
    <mergeCell ref="U18:U19"/>
    <mergeCell ref="T20:T21"/>
    <mergeCell ref="U20:U21"/>
    <mergeCell ref="T22:T23"/>
    <mergeCell ref="U22:U23"/>
    <mergeCell ref="L20:L21"/>
    <mergeCell ref="M20:M21"/>
    <mergeCell ref="N20:N21"/>
    <mergeCell ref="O20:O21"/>
    <mergeCell ref="O13:O14"/>
    <mergeCell ref="L18:L19"/>
    <mergeCell ref="M18:M19"/>
    <mergeCell ref="N18:N19"/>
    <mergeCell ref="O18:O19"/>
    <mergeCell ref="T13:T14"/>
    <mergeCell ref="U9:U10"/>
    <mergeCell ref="T11:T12"/>
    <mergeCell ref="U11:U12"/>
    <mergeCell ref="U13:U14"/>
    <mergeCell ref="T9:T10"/>
    <mergeCell ref="O9:O10"/>
    <mergeCell ref="L11:L12"/>
    <mergeCell ref="M11:M12"/>
    <mergeCell ref="N11:N12"/>
    <mergeCell ref="O11:O12"/>
    <mergeCell ref="U5:U6"/>
    <mergeCell ref="L7:L8"/>
    <mergeCell ref="M7:M8"/>
    <mergeCell ref="N7:N8"/>
    <mergeCell ref="O7:O8"/>
    <mergeCell ref="T7:T8"/>
    <mergeCell ref="U7:U8"/>
    <mergeCell ref="T5:T6"/>
    <mergeCell ref="P5:S5"/>
    <mergeCell ref="M5:M6"/>
    <mergeCell ref="N5:N6"/>
    <mergeCell ref="O5:O6"/>
    <mergeCell ref="J40:J41"/>
    <mergeCell ref="L9:L10"/>
    <mergeCell ref="M9:M10"/>
    <mergeCell ref="N9:N10"/>
    <mergeCell ref="L13:L14"/>
    <mergeCell ref="M13:M14"/>
    <mergeCell ref="N13:N14"/>
    <mergeCell ref="J9:J10"/>
    <mergeCell ref="J42:J43"/>
    <mergeCell ref="K42:K43"/>
    <mergeCell ref="J44:J45"/>
    <mergeCell ref="L5:L6"/>
    <mergeCell ref="L27:L28"/>
    <mergeCell ref="L31:L32"/>
    <mergeCell ref="J35:J36"/>
    <mergeCell ref="K35:K36"/>
    <mergeCell ref="K40:K41"/>
    <mergeCell ref="J18:J19"/>
    <mergeCell ref="A42:A43"/>
    <mergeCell ref="B42:B43"/>
    <mergeCell ref="C42:C43"/>
    <mergeCell ref="D42:D43"/>
    <mergeCell ref="B38:B39"/>
    <mergeCell ref="C38:C39"/>
    <mergeCell ref="A40:A41"/>
    <mergeCell ref="B40:B41"/>
    <mergeCell ref="C40:C41"/>
    <mergeCell ref="D40:D41"/>
    <mergeCell ref="J31:J32"/>
    <mergeCell ref="J33:J34"/>
    <mergeCell ref="A33:A34"/>
    <mergeCell ref="B33:B34"/>
    <mergeCell ref="C33:C34"/>
    <mergeCell ref="A31:A32"/>
    <mergeCell ref="B31:B32"/>
    <mergeCell ref="C31:C32"/>
    <mergeCell ref="A38:A39"/>
    <mergeCell ref="K9:K10"/>
    <mergeCell ref="J11:J12"/>
    <mergeCell ref="K11:K12"/>
    <mergeCell ref="J13:J14"/>
    <mergeCell ref="K13:K14"/>
    <mergeCell ref="J15:J16"/>
    <mergeCell ref="K15:K16"/>
    <mergeCell ref="A5:A6"/>
    <mergeCell ref="B5:B6"/>
    <mergeCell ref="C5:C6"/>
    <mergeCell ref="D5:D6"/>
    <mergeCell ref="J5:J6"/>
    <mergeCell ref="K5:K6"/>
    <mergeCell ref="J7:J8"/>
    <mergeCell ref="K7:K8"/>
    <mergeCell ref="C7:C8"/>
    <mergeCell ref="D7:D8"/>
    <mergeCell ref="A9:A10"/>
    <mergeCell ref="C11:C12"/>
    <mergeCell ref="D11:D12"/>
    <mergeCell ref="A15:A16"/>
    <mergeCell ref="B15:B16"/>
    <mergeCell ref="C15:C16"/>
    <mergeCell ref="D15:D16"/>
    <mergeCell ref="A22:A23"/>
    <mergeCell ref="B22:B23"/>
    <mergeCell ref="C18:C19"/>
    <mergeCell ref="D18:D19"/>
    <mergeCell ref="J27:J28"/>
    <mergeCell ref="A44:A45"/>
    <mergeCell ref="B44:B45"/>
    <mergeCell ref="A20:A21"/>
    <mergeCell ref="J20:J21"/>
    <mergeCell ref="J22:J23"/>
    <mergeCell ref="J24:J25"/>
    <mergeCell ref="C20:C21"/>
    <mergeCell ref="D20:D21"/>
    <mergeCell ref="B20:B21"/>
    <mergeCell ref="A27:A28"/>
    <mergeCell ref="B27:B28"/>
    <mergeCell ref="C27:C28"/>
    <mergeCell ref="D27:D28"/>
    <mergeCell ref="C44:C45"/>
    <mergeCell ref="D44:D45"/>
    <mergeCell ref="K31:K32"/>
    <mergeCell ref="J38:J39"/>
    <mergeCell ref="D38:D39"/>
    <mergeCell ref="K38:K39"/>
    <mergeCell ref="D33:D34"/>
    <mergeCell ref="K33:K34"/>
    <mergeCell ref="D31:D32"/>
    <mergeCell ref="K44:K45"/>
    <mergeCell ref="K18:K19"/>
    <mergeCell ref="E5:I5"/>
    <mergeCell ref="A13:A14"/>
    <mergeCell ref="B13:B14"/>
    <mergeCell ref="C13:C14"/>
    <mergeCell ref="D13:D14"/>
    <mergeCell ref="A18:A19"/>
    <mergeCell ref="B18:B19"/>
    <mergeCell ref="A11:A12"/>
    <mergeCell ref="B11:B12"/>
    <mergeCell ref="K22:K23"/>
    <mergeCell ref="C24:C25"/>
    <mergeCell ref="D24:D25"/>
    <mergeCell ref="K20:K21"/>
    <mergeCell ref="C22:C23"/>
    <mergeCell ref="D22:D23"/>
    <mergeCell ref="K29:K30"/>
    <mergeCell ref="K24:K25"/>
    <mergeCell ref="K27:K28"/>
    <mergeCell ref="A29:A30"/>
    <mergeCell ref="B29:B30"/>
    <mergeCell ref="C29:C30"/>
    <mergeCell ref="D29:D30"/>
    <mergeCell ref="J29:J30"/>
    <mergeCell ref="A24:A25"/>
    <mergeCell ref="B24:B25"/>
    <mergeCell ref="A1:U1"/>
    <mergeCell ref="E2:N2"/>
    <mergeCell ref="A3:U3"/>
    <mergeCell ref="S2:U2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A6" sqref="A6:G17"/>
    </sheetView>
  </sheetViews>
  <sheetFormatPr defaultColWidth="9.140625" defaultRowHeight="12.75"/>
  <cols>
    <col min="1" max="1" width="6.57421875" style="0" customWidth="1"/>
    <col min="2" max="2" width="7.140625" style="0" customWidth="1"/>
    <col min="3" max="3" width="24.421875" style="0" customWidth="1"/>
    <col min="5" max="5" width="18.140625" style="0" customWidth="1"/>
    <col min="6" max="6" width="11.421875" style="0" customWidth="1"/>
    <col min="7" max="7" width="18.28125" style="0" customWidth="1"/>
  </cols>
  <sheetData>
    <row r="1" spans="1:7" ht="27.75" customHeight="1" thickBot="1">
      <c r="A1" s="220" t="s">
        <v>163</v>
      </c>
      <c r="B1" s="221"/>
      <c r="C1" s="221"/>
      <c r="D1" s="221"/>
      <c r="E1" s="221"/>
      <c r="F1" s="221"/>
      <c r="G1" s="221"/>
    </row>
    <row r="2" spans="1:7" ht="23.25" customHeight="1" thickBot="1">
      <c r="A2" s="222" t="str">
        <f>HYPERLINK('[2]реквизиты'!$A$2)</f>
        <v>Чемпионат России по САМБО среди женщин</v>
      </c>
      <c r="B2" s="223"/>
      <c r="C2" s="223"/>
      <c r="D2" s="223"/>
      <c r="E2" s="223"/>
      <c r="F2" s="223"/>
      <c r="G2" s="224"/>
    </row>
    <row r="3" spans="4:5" ht="23.25" customHeight="1" thickBot="1">
      <c r="D3" s="221" t="s">
        <v>162</v>
      </c>
      <c r="E3" s="221"/>
    </row>
    <row r="4" spans="1:7" ht="12" customHeight="1">
      <c r="A4" s="233" t="s">
        <v>33</v>
      </c>
      <c r="B4" s="235" t="s">
        <v>0</v>
      </c>
      <c r="C4" s="235" t="s">
        <v>1</v>
      </c>
      <c r="D4" s="235" t="s">
        <v>21</v>
      </c>
      <c r="E4" s="235" t="s">
        <v>22</v>
      </c>
      <c r="F4" s="235" t="s">
        <v>23</v>
      </c>
      <c r="G4" s="237" t="s">
        <v>24</v>
      </c>
    </row>
    <row r="5" spans="1:7" ht="12" customHeight="1" thickBot="1">
      <c r="A5" s="234"/>
      <c r="B5" s="236"/>
      <c r="C5" s="236"/>
      <c r="D5" s="236"/>
      <c r="E5" s="236"/>
      <c r="F5" s="236"/>
      <c r="G5" s="238"/>
    </row>
    <row r="6" spans="1:7" ht="12" customHeight="1">
      <c r="A6" s="239" t="s">
        <v>136</v>
      </c>
      <c r="B6" s="241"/>
      <c r="C6" s="243" t="s">
        <v>79</v>
      </c>
      <c r="D6" s="245" t="s">
        <v>80</v>
      </c>
      <c r="E6" s="247" t="s">
        <v>81</v>
      </c>
      <c r="F6" s="249" t="s">
        <v>82</v>
      </c>
      <c r="G6" s="251" t="s">
        <v>83</v>
      </c>
    </row>
    <row r="7" spans="1:7" ht="12" customHeight="1">
      <c r="A7" s="240"/>
      <c r="B7" s="242"/>
      <c r="C7" s="244"/>
      <c r="D7" s="246"/>
      <c r="E7" s="248"/>
      <c r="F7" s="250"/>
      <c r="G7" s="252"/>
    </row>
    <row r="8" spans="1:7" ht="12" customHeight="1">
      <c r="A8" s="253" t="s">
        <v>147</v>
      </c>
      <c r="B8" s="254"/>
      <c r="C8" s="255" t="s">
        <v>102</v>
      </c>
      <c r="D8" s="256" t="s">
        <v>103</v>
      </c>
      <c r="E8" s="258" t="s">
        <v>104</v>
      </c>
      <c r="F8" s="259" t="s">
        <v>105</v>
      </c>
      <c r="G8" s="260" t="s">
        <v>106</v>
      </c>
    </row>
    <row r="9" spans="1:7" ht="12" customHeight="1">
      <c r="A9" s="253"/>
      <c r="B9" s="254"/>
      <c r="C9" s="255"/>
      <c r="D9" s="257"/>
      <c r="E9" s="258"/>
      <c r="F9" s="259"/>
      <c r="G9" s="261"/>
    </row>
    <row r="10" spans="1:7" ht="12" customHeight="1">
      <c r="A10" s="262" t="s">
        <v>134</v>
      </c>
      <c r="B10" s="263"/>
      <c r="C10" s="264" t="s">
        <v>97</v>
      </c>
      <c r="D10" s="265" t="s">
        <v>98</v>
      </c>
      <c r="E10" s="267" t="s">
        <v>99</v>
      </c>
      <c r="F10" s="268" t="s">
        <v>100</v>
      </c>
      <c r="G10" s="269" t="s">
        <v>101</v>
      </c>
    </row>
    <row r="11" spans="1:7" ht="12" customHeight="1">
      <c r="A11" s="262"/>
      <c r="B11" s="263"/>
      <c r="C11" s="264"/>
      <c r="D11" s="266"/>
      <c r="E11" s="267"/>
      <c r="F11" s="268"/>
      <c r="G11" s="270"/>
    </row>
    <row r="12" spans="1:7" ht="12" customHeight="1">
      <c r="A12" s="262" t="s">
        <v>134</v>
      </c>
      <c r="B12" s="263"/>
      <c r="C12" s="264" t="s">
        <v>74</v>
      </c>
      <c r="D12" s="266" t="s">
        <v>75</v>
      </c>
      <c r="E12" s="267" t="s">
        <v>76</v>
      </c>
      <c r="F12" s="268" t="s">
        <v>77</v>
      </c>
      <c r="G12" s="269" t="s">
        <v>78</v>
      </c>
    </row>
    <row r="13" spans="1:7" ht="12" customHeight="1">
      <c r="A13" s="262"/>
      <c r="B13" s="263"/>
      <c r="C13" s="264"/>
      <c r="D13" s="266"/>
      <c r="E13" s="267"/>
      <c r="F13" s="268"/>
      <c r="G13" s="270"/>
    </row>
    <row r="14" spans="1:7" ht="12" customHeight="1">
      <c r="A14" s="271" t="s">
        <v>140</v>
      </c>
      <c r="B14" s="272"/>
      <c r="C14" s="273" t="s">
        <v>52</v>
      </c>
      <c r="D14" s="274" t="s">
        <v>53</v>
      </c>
      <c r="E14" s="275" t="s">
        <v>54</v>
      </c>
      <c r="F14" s="276"/>
      <c r="G14" s="277" t="s">
        <v>126</v>
      </c>
    </row>
    <row r="15" spans="1:7" ht="12" customHeight="1">
      <c r="A15" s="271"/>
      <c r="B15" s="272"/>
      <c r="C15" s="273"/>
      <c r="D15" s="274"/>
      <c r="E15" s="275"/>
      <c r="F15" s="276"/>
      <c r="G15" s="278"/>
    </row>
    <row r="16" spans="1:7" ht="12" customHeight="1">
      <c r="A16" s="271" t="s">
        <v>140</v>
      </c>
      <c r="B16" s="272"/>
      <c r="C16" s="273" t="s">
        <v>70</v>
      </c>
      <c r="D16" s="274" t="s">
        <v>71</v>
      </c>
      <c r="E16" s="275" t="s">
        <v>125</v>
      </c>
      <c r="F16" s="276" t="s">
        <v>72</v>
      </c>
      <c r="G16" s="277" t="s">
        <v>73</v>
      </c>
    </row>
    <row r="17" spans="1:7" ht="12" customHeight="1">
      <c r="A17" s="271"/>
      <c r="B17" s="272"/>
      <c r="C17" s="273"/>
      <c r="D17" s="274"/>
      <c r="E17" s="275"/>
      <c r="F17" s="276"/>
      <c r="G17" s="278"/>
    </row>
    <row r="18" spans="1:7" ht="12" customHeight="1">
      <c r="A18" s="279" t="s">
        <v>159</v>
      </c>
      <c r="B18" s="280"/>
      <c r="C18" s="281" t="s">
        <v>44</v>
      </c>
      <c r="D18" s="227" t="s">
        <v>45</v>
      </c>
      <c r="E18" s="229" t="s">
        <v>41</v>
      </c>
      <c r="F18" s="231" t="s">
        <v>46</v>
      </c>
      <c r="G18" s="214" t="s">
        <v>43</v>
      </c>
    </row>
    <row r="19" spans="1:7" ht="12" customHeight="1">
      <c r="A19" s="279"/>
      <c r="B19" s="280"/>
      <c r="C19" s="281"/>
      <c r="D19" s="227"/>
      <c r="E19" s="229"/>
      <c r="F19" s="231"/>
      <c r="G19" s="282"/>
    </row>
    <row r="20" spans="1:7" ht="12" customHeight="1">
      <c r="A20" s="216" t="s">
        <v>159</v>
      </c>
      <c r="B20" s="218"/>
      <c r="C20" s="225" t="s">
        <v>39</v>
      </c>
      <c r="D20" s="227" t="s">
        <v>40</v>
      </c>
      <c r="E20" s="229" t="s">
        <v>41</v>
      </c>
      <c r="F20" s="231" t="s">
        <v>42</v>
      </c>
      <c r="G20" s="214" t="s">
        <v>43</v>
      </c>
    </row>
    <row r="21" spans="1:7" ht="12" customHeight="1">
      <c r="A21" s="216"/>
      <c r="B21" s="218"/>
      <c r="C21" s="225"/>
      <c r="D21" s="227"/>
      <c r="E21" s="229"/>
      <c r="F21" s="231"/>
      <c r="G21" s="282"/>
    </row>
    <row r="22" spans="1:7" ht="12" customHeight="1">
      <c r="A22" s="279" t="s">
        <v>156</v>
      </c>
      <c r="B22" s="280"/>
      <c r="C22" s="281" t="s">
        <v>89</v>
      </c>
      <c r="D22" s="227" t="s">
        <v>90</v>
      </c>
      <c r="E22" s="229" t="s">
        <v>91</v>
      </c>
      <c r="F22" s="231" t="s">
        <v>92</v>
      </c>
      <c r="G22" s="214" t="s">
        <v>93</v>
      </c>
    </row>
    <row r="23" spans="1:7" ht="12" customHeight="1">
      <c r="A23" s="279"/>
      <c r="B23" s="280"/>
      <c r="C23" s="281"/>
      <c r="D23" s="227"/>
      <c r="E23" s="229"/>
      <c r="F23" s="231"/>
      <c r="G23" s="282"/>
    </row>
    <row r="24" spans="1:7" ht="12" customHeight="1">
      <c r="A24" s="216" t="s">
        <v>156</v>
      </c>
      <c r="B24" s="218"/>
      <c r="C24" s="225" t="s">
        <v>60</v>
      </c>
      <c r="D24" s="283" t="s">
        <v>61</v>
      </c>
      <c r="E24" s="229" t="s">
        <v>62</v>
      </c>
      <c r="F24" s="231" t="s">
        <v>63</v>
      </c>
      <c r="G24" s="214" t="s">
        <v>64</v>
      </c>
    </row>
    <row r="25" spans="1:7" ht="12" customHeight="1">
      <c r="A25" s="216"/>
      <c r="B25" s="218"/>
      <c r="C25" s="225"/>
      <c r="D25" s="227"/>
      <c r="E25" s="229"/>
      <c r="F25" s="231"/>
      <c r="G25" s="282"/>
    </row>
    <row r="26" spans="1:7" ht="12" customHeight="1">
      <c r="A26" s="216" t="s">
        <v>156</v>
      </c>
      <c r="B26" s="218"/>
      <c r="C26" s="225" t="s">
        <v>117</v>
      </c>
      <c r="D26" s="227" t="s">
        <v>118</v>
      </c>
      <c r="E26" s="229" t="s">
        <v>119</v>
      </c>
      <c r="F26" s="231"/>
      <c r="G26" s="214" t="s">
        <v>120</v>
      </c>
    </row>
    <row r="27" spans="1:7" ht="12" customHeight="1">
      <c r="A27" s="216"/>
      <c r="B27" s="218"/>
      <c r="C27" s="225"/>
      <c r="D27" s="227"/>
      <c r="E27" s="229"/>
      <c r="F27" s="231"/>
      <c r="G27" s="282"/>
    </row>
    <row r="28" spans="1:7" ht="12" customHeight="1">
      <c r="A28" s="216" t="s">
        <v>156</v>
      </c>
      <c r="B28" s="218"/>
      <c r="C28" s="225" t="s">
        <v>55</v>
      </c>
      <c r="D28" s="227" t="s">
        <v>56</v>
      </c>
      <c r="E28" s="229" t="s">
        <v>57</v>
      </c>
      <c r="F28" s="225" t="s">
        <v>58</v>
      </c>
      <c r="G28" s="214" t="s">
        <v>59</v>
      </c>
    </row>
    <row r="29" spans="1:7" ht="12" customHeight="1">
      <c r="A29" s="216"/>
      <c r="B29" s="218"/>
      <c r="C29" s="225"/>
      <c r="D29" s="227"/>
      <c r="E29" s="229"/>
      <c r="F29" s="225"/>
      <c r="G29" s="282"/>
    </row>
    <row r="30" spans="1:7" ht="12" customHeight="1">
      <c r="A30" s="279" t="s">
        <v>157</v>
      </c>
      <c r="B30" s="280"/>
      <c r="C30" s="281" t="s">
        <v>112</v>
      </c>
      <c r="D30" s="227" t="s">
        <v>113</v>
      </c>
      <c r="E30" s="229" t="s">
        <v>114</v>
      </c>
      <c r="F30" s="231" t="s">
        <v>115</v>
      </c>
      <c r="G30" s="214" t="s">
        <v>116</v>
      </c>
    </row>
    <row r="31" spans="1:7" ht="12" customHeight="1">
      <c r="A31" s="279"/>
      <c r="B31" s="280"/>
      <c r="C31" s="281"/>
      <c r="D31" s="227"/>
      <c r="E31" s="229"/>
      <c r="F31" s="231"/>
      <c r="G31" s="282"/>
    </row>
    <row r="32" spans="1:7" ht="12" customHeight="1">
      <c r="A32" s="216" t="s">
        <v>157</v>
      </c>
      <c r="B32" s="218"/>
      <c r="C32" s="225" t="s">
        <v>107</v>
      </c>
      <c r="D32" s="227" t="s">
        <v>108</v>
      </c>
      <c r="E32" s="229" t="s">
        <v>109</v>
      </c>
      <c r="F32" s="231" t="s">
        <v>110</v>
      </c>
      <c r="G32" s="214" t="s">
        <v>111</v>
      </c>
    </row>
    <row r="33" spans="1:7" ht="12" customHeight="1">
      <c r="A33" s="216"/>
      <c r="B33" s="218"/>
      <c r="C33" s="225"/>
      <c r="D33" s="227"/>
      <c r="E33" s="229"/>
      <c r="F33" s="231"/>
      <c r="G33" s="282"/>
    </row>
    <row r="34" spans="1:7" ht="12" customHeight="1">
      <c r="A34" s="216" t="s">
        <v>157</v>
      </c>
      <c r="B34" s="218"/>
      <c r="C34" s="225" t="s">
        <v>84</v>
      </c>
      <c r="D34" s="227" t="s">
        <v>85</v>
      </c>
      <c r="E34" s="229" t="s">
        <v>86</v>
      </c>
      <c r="F34" s="231" t="s">
        <v>87</v>
      </c>
      <c r="G34" s="214" t="s">
        <v>88</v>
      </c>
    </row>
    <row r="35" spans="1:7" ht="12" customHeight="1">
      <c r="A35" s="216"/>
      <c r="B35" s="218"/>
      <c r="C35" s="225"/>
      <c r="D35" s="227"/>
      <c r="E35" s="229"/>
      <c r="F35" s="231"/>
      <c r="G35" s="282"/>
    </row>
    <row r="36" spans="1:7" ht="12" customHeight="1">
      <c r="A36" s="216" t="s">
        <v>157</v>
      </c>
      <c r="B36" s="218"/>
      <c r="C36" s="225" t="s">
        <v>94</v>
      </c>
      <c r="D36" s="227" t="s">
        <v>123</v>
      </c>
      <c r="E36" s="229" t="s">
        <v>95</v>
      </c>
      <c r="F36" s="231" t="s">
        <v>124</v>
      </c>
      <c r="G36" s="214" t="s">
        <v>96</v>
      </c>
    </row>
    <row r="37" spans="1:7" ht="12" customHeight="1">
      <c r="A37" s="216"/>
      <c r="B37" s="218"/>
      <c r="C37" s="225"/>
      <c r="D37" s="227"/>
      <c r="E37" s="229"/>
      <c r="F37" s="231"/>
      <c r="G37" s="282"/>
    </row>
    <row r="38" spans="1:7" ht="12.75" customHeight="1">
      <c r="A38" s="279" t="s">
        <v>158</v>
      </c>
      <c r="B38" s="280"/>
      <c r="C38" s="281" t="s">
        <v>65</v>
      </c>
      <c r="D38" s="283" t="s">
        <v>66</v>
      </c>
      <c r="E38" s="229" t="s">
        <v>67</v>
      </c>
      <c r="F38" s="231" t="s">
        <v>68</v>
      </c>
      <c r="G38" s="214" t="s">
        <v>69</v>
      </c>
    </row>
    <row r="39" spans="1:7" ht="12.75">
      <c r="A39" s="279"/>
      <c r="B39" s="280"/>
      <c r="C39" s="281"/>
      <c r="D39" s="227"/>
      <c r="E39" s="229"/>
      <c r="F39" s="231"/>
      <c r="G39" s="282"/>
    </row>
    <row r="40" spans="1:7" ht="12.75">
      <c r="A40" s="216" t="s">
        <v>158</v>
      </c>
      <c r="B40" s="218"/>
      <c r="C40" s="225" t="s">
        <v>47</v>
      </c>
      <c r="D40" s="227" t="s">
        <v>48</v>
      </c>
      <c r="E40" s="229" t="s">
        <v>49</v>
      </c>
      <c r="F40" s="231" t="s">
        <v>50</v>
      </c>
      <c r="G40" s="214" t="s">
        <v>51</v>
      </c>
    </row>
    <row r="41" spans="1:7" ht="13.5" thickBot="1">
      <c r="A41" s="217"/>
      <c r="B41" s="219"/>
      <c r="C41" s="226"/>
      <c r="D41" s="228"/>
      <c r="E41" s="230"/>
      <c r="F41" s="232"/>
      <c r="G41" s="215"/>
    </row>
    <row r="43" spans="1:7" ht="15.75">
      <c r="A43" s="55" t="s">
        <v>164</v>
      </c>
      <c r="B43" s="15"/>
      <c r="C43" s="15"/>
      <c r="D43" s="17"/>
      <c r="E43" s="17"/>
      <c r="F43" s="17"/>
      <c r="G43" s="56" t="s">
        <v>165</v>
      </c>
    </row>
    <row r="44" spans="1:7" ht="15.75">
      <c r="A44" s="55"/>
      <c r="B44" s="7"/>
      <c r="C44" s="7"/>
      <c r="D44" s="7"/>
      <c r="E44" s="7"/>
      <c r="F44" s="7"/>
      <c r="G44" s="15" t="s">
        <v>166</v>
      </c>
    </row>
    <row r="45" spans="1:7" ht="15.75">
      <c r="A45" s="55" t="s">
        <v>167</v>
      </c>
      <c r="B45" s="7"/>
      <c r="C45" s="7"/>
      <c r="D45" s="49"/>
      <c r="E45" s="49"/>
      <c r="F45" s="49"/>
      <c r="G45" s="56" t="s">
        <v>168</v>
      </c>
    </row>
    <row r="46" ht="12.75">
      <c r="G46" t="s">
        <v>169</v>
      </c>
    </row>
  </sheetData>
  <mergeCells count="136">
    <mergeCell ref="A38:A39"/>
    <mergeCell ref="B38:B39"/>
    <mergeCell ref="C38:C39"/>
    <mergeCell ref="D38:D39"/>
    <mergeCell ref="E36:E37"/>
    <mergeCell ref="F36:F37"/>
    <mergeCell ref="G36:G37"/>
    <mergeCell ref="E38:E39"/>
    <mergeCell ref="F38:F39"/>
    <mergeCell ref="G38:G39"/>
    <mergeCell ref="A36:A37"/>
    <mergeCell ref="B36:B37"/>
    <mergeCell ref="C36:C37"/>
    <mergeCell ref="D36:D37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F4:F5"/>
    <mergeCell ref="G4:G5"/>
    <mergeCell ref="D3:E3"/>
    <mergeCell ref="A6:A7"/>
    <mergeCell ref="B6:B7"/>
    <mergeCell ref="C6:C7"/>
    <mergeCell ref="D6:D7"/>
    <mergeCell ref="E6:E7"/>
    <mergeCell ref="F6:F7"/>
    <mergeCell ref="G6:G7"/>
    <mergeCell ref="B4:B5"/>
    <mergeCell ref="C4:C5"/>
    <mergeCell ref="D4:D5"/>
    <mergeCell ref="E4:E5"/>
    <mergeCell ref="G40:G41"/>
    <mergeCell ref="A40:A41"/>
    <mergeCell ref="B40:B41"/>
    <mergeCell ref="A1:G1"/>
    <mergeCell ref="A2:G2"/>
    <mergeCell ref="C40:C41"/>
    <mergeCell ref="D40:D41"/>
    <mergeCell ref="E40:E41"/>
    <mergeCell ref="F40:F41"/>
    <mergeCell ref="A4:A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25">
      <selection activeCell="I38" sqref="A27:I38"/>
    </sheetView>
  </sheetViews>
  <sheetFormatPr defaultColWidth="9.140625" defaultRowHeight="12.75"/>
  <cols>
    <col min="1" max="2" width="6.28125" style="0" customWidth="1"/>
    <col min="3" max="3" width="20.28125" style="0" customWidth="1"/>
    <col min="6" max="6" width="22.00390625" style="0" customWidth="1"/>
  </cols>
  <sheetData>
    <row r="1" ht="32.25" customHeight="1">
      <c r="F1" s="9" t="s">
        <v>122</v>
      </c>
    </row>
    <row r="2" ht="12.75">
      <c r="C2" s="10" t="s">
        <v>28</v>
      </c>
    </row>
    <row r="3" ht="12.75">
      <c r="C3" s="11" t="s">
        <v>29</v>
      </c>
    </row>
    <row r="4" spans="1:9" ht="12.75">
      <c r="A4" s="227" t="s">
        <v>30</v>
      </c>
      <c r="B4" s="227" t="s">
        <v>0</v>
      </c>
      <c r="C4" s="290" t="s">
        <v>1</v>
      </c>
      <c r="D4" s="227" t="s">
        <v>2</v>
      </c>
      <c r="E4" s="227" t="s">
        <v>3</v>
      </c>
      <c r="F4" s="227" t="s">
        <v>14</v>
      </c>
      <c r="G4" s="227" t="s">
        <v>15</v>
      </c>
      <c r="H4" s="227" t="s">
        <v>16</v>
      </c>
      <c r="I4" s="227" t="s">
        <v>17</v>
      </c>
    </row>
    <row r="5" spans="1:9" ht="12.75">
      <c r="A5" s="287"/>
      <c r="B5" s="287"/>
      <c r="C5" s="287"/>
      <c r="D5" s="287"/>
      <c r="E5" s="287"/>
      <c r="F5" s="287"/>
      <c r="G5" s="287"/>
      <c r="H5" s="287"/>
      <c r="I5" s="287"/>
    </row>
    <row r="6" spans="1:9" ht="12.75">
      <c r="A6" s="288"/>
      <c r="B6" s="291">
        <v>2</v>
      </c>
      <c r="C6" s="292" t="str">
        <f>VLOOKUP(B6,'пр.взвешивания'!B5:C38,2,FALSE)</f>
        <v>СЕМЕНОВА Светлана Юрьевна</v>
      </c>
      <c r="D6" s="292" t="str">
        <f>VLOOKUP(C6,'пр.взвешивания'!C5:D38,2,FALSE)</f>
        <v>12.09.80 мс</v>
      </c>
      <c r="E6" s="292" t="str">
        <f>VLOOKUP(D6,'пр.взвешивания'!D5:E38,2,FALSE)</f>
        <v>ЦФО Калужская Калуга ВС</v>
      </c>
      <c r="F6" s="285"/>
      <c r="G6" s="289"/>
      <c r="H6" s="231"/>
      <c r="I6" s="227"/>
    </row>
    <row r="7" spans="1:9" ht="12.75">
      <c r="A7" s="288"/>
      <c r="B7" s="227"/>
      <c r="C7" s="292"/>
      <c r="D7" s="292"/>
      <c r="E7" s="292"/>
      <c r="F7" s="285"/>
      <c r="G7" s="285"/>
      <c r="H7" s="231"/>
      <c r="I7" s="227"/>
    </row>
    <row r="8" spans="1:9" ht="12.75">
      <c r="A8" s="286"/>
      <c r="B8" s="291">
        <v>15</v>
      </c>
      <c r="C8" s="292" t="str">
        <f>VLOOKUP(B8,'пр.взвешивания'!B5:C38,2,FALSE)</f>
        <v>УСОЛЬЦЕВА Ольга Михайловна</v>
      </c>
      <c r="D8" s="292" t="str">
        <f>VLOOKUP(C8,'пр.взвешивания'!C5:D38,2,FALSE)</f>
        <v>24.09.84 мсмк</v>
      </c>
      <c r="E8" s="292" t="str">
        <f>VLOOKUP(D8,'пр.взвешивания'!D5:E38,2,FALSE)</f>
        <v>ЦФО Рязанская Рязань МО</v>
      </c>
      <c r="F8" s="285"/>
      <c r="G8" s="285"/>
      <c r="H8" s="227"/>
      <c r="I8" s="227"/>
    </row>
    <row r="9" spans="1:9" ht="12.75">
      <c r="A9" s="286"/>
      <c r="B9" s="227"/>
      <c r="C9" s="292"/>
      <c r="D9" s="292"/>
      <c r="E9" s="292"/>
      <c r="F9" s="285"/>
      <c r="G9" s="285"/>
      <c r="H9" s="227"/>
      <c r="I9" s="227"/>
    </row>
    <row r="10" ht="24.75" customHeight="1">
      <c r="E10" s="12" t="s">
        <v>31</v>
      </c>
    </row>
    <row r="11" spans="5:9" ht="24.75" customHeight="1">
      <c r="E11" s="12" t="s">
        <v>7</v>
      </c>
      <c r="F11" s="13"/>
      <c r="G11" s="13"/>
      <c r="H11" s="13"/>
      <c r="I11" s="13"/>
    </row>
    <row r="12" ht="24.75" customHeight="1">
      <c r="E12" s="12" t="s">
        <v>8</v>
      </c>
    </row>
    <row r="13" spans="5:9" ht="24.75" customHeight="1">
      <c r="E13" s="12"/>
      <c r="F13" s="1"/>
      <c r="G13" s="1"/>
      <c r="H13" s="1"/>
      <c r="I13" s="1"/>
    </row>
    <row r="14" spans="5:9" ht="24.75" customHeight="1">
      <c r="E14" s="4"/>
      <c r="F14" s="4"/>
      <c r="G14" s="4"/>
      <c r="H14" s="4"/>
      <c r="I14" s="4"/>
    </row>
    <row r="15" ht="12.75">
      <c r="C15" s="11" t="s">
        <v>29</v>
      </c>
    </row>
    <row r="16" spans="1:9" ht="12.75">
      <c r="A16" s="227" t="s">
        <v>30</v>
      </c>
      <c r="B16" s="227" t="s">
        <v>0</v>
      </c>
      <c r="C16" s="290" t="s">
        <v>1</v>
      </c>
      <c r="D16" s="227" t="s">
        <v>2</v>
      </c>
      <c r="E16" s="227" t="s">
        <v>3</v>
      </c>
      <c r="F16" s="227" t="s">
        <v>14</v>
      </c>
      <c r="G16" s="227" t="s">
        <v>15</v>
      </c>
      <c r="H16" s="227" t="s">
        <v>16</v>
      </c>
      <c r="I16" s="227" t="s">
        <v>17</v>
      </c>
    </row>
    <row r="17" spans="1:9" ht="12.75">
      <c r="A17" s="287"/>
      <c r="B17" s="287"/>
      <c r="C17" s="287"/>
      <c r="D17" s="287"/>
      <c r="E17" s="287"/>
      <c r="F17" s="287"/>
      <c r="G17" s="287"/>
      <c r="H17" s="287"/>
      <c r="I17" s="287"/>
    </row>
    <row r="18" spans="1:9" ht="12.75">
      <c r="A18" s="288"/>
      <c r="B18" s="291">
        <v>10</v>
      </c>
      <c r="C18" s="292" t="str">
        <f>VLOOKUP(B18,'пр.взвешивания'!B5:C38,2,FALSE)</f>
        <v>БАРАНОВА Марина Юрьевна</v>
      </c>
      <c r="D18" s="292" t="str">
        <f>VLOOKUP(C18,'пр.взвешивания'!C5:D38,2,FALSE)</f>
        <v>10.05.88 мс</v>
      </c>
      <c r="E18" s="292" t="str">
        <f>VLOOKUP(D18,'пр.взвешивания'!D5:E38,2,FALSE)</f>
        <v>ПФО Пермский Пермь ПР</v>
      </c>
      <c r="F18" s="285"/>
      <c r="G18" s="289"/>
      <c r="H18" s="231"/>
      <c r="I18" s="227"/>
    </row>
    <row r="19" spans="1:9" ht="12.75">
      <c r="A19" s="288"/>
      <c r="B19" s="227"/>
      <c r="C19" s="292"/>
      <c r="D19" s="292"/>
      <c r="E19" s="292"/>
      <c r="F19" s="285"/>
      <c r="G19" s="285"/>
      <c r="H19" s="231"/>
      <c r="I19" s="227"/>
    </row>
    <row r="20" spans="1:9" ht="12.75">
      <c r="A20" s="286"/>
      <c r="B20" s="291">
        <v>6</v>
      </c>
      <c r="C20" s="292" t="str">
        <f>VLOOKUP(B20,'пр.взвешивания'!B5:C38,2,FALSE)</f>
        <v>АВЕРУШКИНА Светлана Егоровна</v>
      </c>
      <c r="D20" s="292" t="str">
        <f>VLOOKUP(C20,'пр.взвешивания'!C5:D38,2,FALSE)</f>
        <v>07.05.79 мсмк</v>
      </c>
      <c r="E20" s="292" t="str">
        <f>VLOOKUP(D20,'пр.взвешивания'!D5:E38,2,FALSE)</f>
        <v>ПФО Пермский Пермь Д</v>
      </c>
      <c r="F20" s="285"/>
      <c r="G20" s="285"/>
      <c r="H20" s="227"/>
      <c r="I20" s="227"/>
    </row>
    <row r="21" spans="1:9" ht="12.75">
      <c r="A21" s="286"/>
      <c r="B21" s="227"/>
      <c r="C21" s="292"/>
      <c r="D21" s="292"/>
      <c r="E21" s="292"/>
      <c r="F21" s="285"/>
      <c r="G21" s="285"/>
      <c r="H21" s="227"/>
      <c r="I21" s="227"/>
    </row>
    <row r="22" ht="24.75" customHeight="1">
      <c r="E22" s="12" t="s">
        <v>31</v>
      </c>
    </row>
    <row r="23" spans="5:9" ht="24.75" customHeight="1">
      <c r="E23" s="12" t="s">
        <v>7</v>
      </c>
      <c r="F23" s="13"/>
      <c r="G23" s="13"/>
      <c r="H23" s="13"/>
      <c r="I23" s="13"/>
    </row>
    <row r="24" ht="24.75" customHeight="1">
      <c r="E24" s="12" t="s">
        <v>8</v>
      </c>
    </row>
    <row r="25" spans="5:9" ht="24.75" customHeight="1">
      <c r="E25" s="12"/>
      <c r="F25" s="1"/>
      <c r="G25" s="1"/>
      <c r="H25" s="1"/>
      <c r="I25" s="1"/>
    </row>
    <row r="26" spans="5:9" ht="24.75" customHeight="1">
      <c r="E26" s="4"/>
      <c r="F26" s="4"/>
      <c r="G26" s="4"/>
      <c r="H26" s="4"/>
      <c r="I26" s="4"/>
    </row>
    <row r="27" ht="24.75" customHeight="1">
      <c r="E27" s="9" t="s">
        <v>155</v>
      </c>
    </row>
    <row r="28" ht="12.75">
      <c r="C28" s="14" t="s">
        <v>25</v>
      </c>
    </row>
    <row r="29" spans="1:9" ht="12.75">
      <c r="A29" s="227" t="s">
        <v>30</v>
      </c>
      <c r="B29" s="227" t="s">
        <v>0</v>
      </c>
      <c r="C29" s="290" t="s">
        <v>1</v>
      </c>
      <c r="D29" s="227" t="s">
        <v>2</v>
      </c>
      <c r="E29" s="227" t="s">
        <v>3</v>
      </c>
      <c r="F29" s="227" t="s">
        <v>14</v>
      </c>
      <c r="G29" s="227" t="s">
        <v>15</v>
      </c>
      <c r="H29" s="227" t="s">
        <v>16</v>
      </c>
      <c r="I29" s="227" t="s">
        <v>17</v>
      </c>
    </row>
    <row r="30" spans="1:9" ht="12.75">
      <c r="A30" s="287"/>
      <c r="B30" s="287"/>
      <c r="C30" s="287"/>
      <c r="D30" s="287"/>
      <c r="E30" s="287"/>
      <c r="F30" s="287"/>
      <c r="G30" s="287"/>
      <c r="H30" s="287"/>
      <c r="I30" s="287"/>
    </row>
    <row r="31" spans="1:9" ht="12.75">
      <c r="A31" s="288"/>
      <c r="B31" s="227">
        <v>15</v>
      </c>
      <c r="C31" s="284" t="str">
        <f>VLOOKUP(B31,'пр.взвешивания'!B5:C38,2,FALSE)</f>
        <v>УСОЛЬЦЕВА Ольга Михайловна</v>
      </c>
      <c r="D31" s="284" t="str">
        <f>VLOOKUP(C31,'пр.взвешивания'!C5:D38,2,FALSE)</f>
        <v>24.09.84 мсмк</v>
      </c>
      <c r="E31" s="284" t="str">
        <f>VLOOKUP(D31,'пр.взвешивания'!D5:E38,2,FALSE)</f>
        <v>ЦФО Рязанская Рязань МО</v>
      </c>
      <c r="F31" s="285"/>
      <c r="G31" s="289"/>
      <c r="H31" s="231"/>
      <c r="I31" s="227"/>
    </row>
    <row r="32" spans="1:9" ht="12.75">
      <c r="A32" s="288"/>
      <c r="B32" s="227"/>
      <c r="C32" s="284"/>
      <c r="D32" s="284"/>
      <c r="E32" s="284"/>
      <c r="F32" s="285"/>
      <c r="G32" s="285"/>
      <c r="H32" s="231"/>
      <c r="I32" s="227"/>
    </row>
    <row r="33" spans="1:9" ht="12.75">
      <c r="A33" s="286"/>
      <c r="B33" s="227">
        <v>10</v>
      </c>
      <c r="C33" s="284" t="str">
        <f>VLOOKUP(B33,'пр.взвешивания'!B5:C38,2,FALSE)</f>
        <v>БАРАНОВА Марина Юрьевна</v>
      </c>
      <c r="D33" s="284" t="str">
        <f>VLOOKUP(C33,'пр.взвешивания'!C5:D38,2,FALSE)</f>
        <v>10.05.88 мс</v>
      </c>
      <c r="E33" s="284" t="str">
        <f>VLOOKUP(D33,'пр.взвешивания'!D5:E38,2,FALSE)</f>
        <v>ПФО Пермский Пермь ПР</v>
      </c>
      <c r="F33" s="285"/>
      <c r="G33" s="285"/>
      <c r="H33" s="227"/>
      <c r="I33" s="227"/>
    </row>
    <row r="34" spans="1:9" ht="12.75">
      <c r="A34" s="286"/>
      <c r="B34" s="227"/>
      <c r="C34" s="284"/>
      <c r="D34" s="284"/>
      <c r="E34" s="284"/>
      <c r="F34" s="285"/>
      <c r="G34" s="285"/>
      <c r="H34" s="227"/>
      <c r="I34" s="227"/>
    </row>
    <row r="35" ht="24.75" customHeight="1">
      <c r="E35" s="12" t="s">
        <v>31</v>
      </c>
    </row>
    <row r="36" spans="5:9" ht="24.75" customHeight="1">
      <c r="E36" s="12" t="s">
        <v>7</v>
      </c>
      <c r="F36" s="13"/>
      <c r="G36" s="13"/>
      <c r="H36" s="13"/>
      <c r="I36" s="13"/>
    </row>
    <row r="37" ht="24.75" customHeight="1">
      <c r="E37" s="12" t="s">
        <v>8</v>
      </c>
    </row>
    <row r="38" spans="5:9" ht="24.75" customHeight="1">
      <c r="E38" s="12"/>
      <c r="F38" s="1"/>
      <c r="G38" s="1"/>
      <c r="H38" s="1"/>
      <c r="I38" s="1"/>
    </row>
    <row r="39" spans="5:9" ht="24.75" customHeight="1">
      <c r="E39" s="4"/>
      <c r="F39" s="4"/>
      <c r="G39" s="4"/>
      <c r="H39" s="4"/>
      <c r="I39" s="4"/>
    </row>
    <row r="40" spans="5:9" ht="24.75" customHeight="1">
      <c r="E40" s="4"/>
      <c r="F40" s="4"/>
      <c r="G40" s="4"/>
      <c r="H40" s="4"/>
      <c r="I40" s="4"/>
    </row>
    <row r="41" ht="24.75" customHeight="1"/>
    <row r="42" ht="24.75" customHeight="1"/>
    <row r="43" ht="24.75" customHeight="1"/>
    <row r="44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9"/>
  <sheetViews>
    <sheetView workbookViewId="0" topLeftCell="A183">
      <selection activeCell="H207" sqref="A187:H208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</cols>
  <sheetData>
    <row r="1" spans="1:9" ht="15" customHeight="1">
      <c r="A1" s="300" t="s">
        <v>35</v>
      </c>
      <c r="B1" s="300"/>
      <c r="C1" s="300"/>
      <c r="D1" s="300"/>
      <c r="E1" s="300"/>
      <c r="F1" s="300"/>
      <c r="G1" s="300"/>
      <c r="H1" s="300"/>
      <c r="I1" s="7"/>
    </row>
    <row r="2" spans="1:9" ht="18.75" customHeight="1">
      <c r="A2" s="18" t="s">
        <v>9</v>
      </c>
      <c r="B2" s="6" t="s">
        <v>18</v>
      </c>
      <c r="C2" s="6"/>
      <c r="D2" s="6"/>
      <c r="E2" s="18" t="s">
        <v>121</v>
      </c>
      <c r="F2" s="6"/>
      <c r="G2" s="6"/>
      <c r="H2" s="6"/>
      <c r="I2" s="7"/>
    </row>
    <row r="3" spans="1:8" ht="12.75" customHeight="1">
      <c r="A3" s="227" t="s">
        <v>0</v>
      </c>
      <c r="B3" s="227" t="s">
        <v>1</v>
      </c>
      <c r="C3" s="227" t="s">
        <v>2</v>
      </c>
      <c r="D3" s="227" t="s">
        <v>3</v>
      </c>
      <c r="E3" s="227" t="s">
        <v>14</v>
      </c>
      <c r="F3" s="227" t="s">
        <v>15</v>
      </c>
      <c r="G3" s="227" t="s">
        <v>16</v>
      </c>
      <c r="H3" s="227" t="s">
        <v>17</v>
      </c>
    </row>
    <row r="4" spans="1:8" ht="12.75" customHeight="1">
      <c r="A4" s="287"/>
      <c r="B4" s="287"/>
      <c r="C4" s="287"/>
      <c r="D4" s="287"/>
      <c r="E4" s="287"/>
      <c r="F4" s="287"/>
      <c r="G4" s="287"/>
      <c r="H4" s="287"/>
    </row>
    <row r="5" spans="1:8" ht="12.75" customHeight="1">
      <c r="A5" s="227">
        <v>1</v>
      </c>
      <c r="B5" s="163" t="str">
        <f>VLOOKUP(A5,'пр.взвешивания'!B5:E40,2,FALSE)</f>
        <v>НАЗАРЕНКО Олеся Евгеньевна</v>
      </c>
      <c r="C5" s="298" t="str">
        <f>VLOOKUP(B5,'пр.взвешивания'!C5:F40,2,FALSE)</f>
        <v>21.03.76 мс</v>
      </c>
      <c r="D5" s="298" t="str">
        <f>VLOOKUP(C5,'пр.взвешивания'!D5:G40,2,FALSE)</f>
        <v>МОСКВА  С-70 Д </v>
      </c>
      <c r="E5" s="285"/>
      <c r="F5" s="289"/>
      <c r="G5" s="231"/>
      <c r="H5" s="227"/>
    </row>
    <row r="6" spans="1:8" ht="12.75" customHeight="1">
      <c r="A6" s="227"/>
      <c r="B6" s="225"/>
      <c r="C6" s="227"/>
      <c r="D6" s="227"/>
      <c r="E6" s="285"/>
      <c r="F6" s="285"/>
      <c r="G6" s="231"/>
      <c r="H6" s="227"/>
    </row>
    <row r="7" spans="1:8" ht="12.75" customHeight="1">
      <c r="A7" s="287">
        <v>2</v>
      </c>
      <c r="B7" s="163" t="str">
        <f>VLOOKUP(A7,'пр.взвешивания'!B7:E42,2,FALSE)</f>
        <v>СЕМЕНОВА Светлана Юрьевна</v>
      </c>
      <c r="C7" s="298" t="str">
        <f>VLOOKUP(B7,'пр.взвешивания'!C7:F42,2,FALSE)</f>
        <v>12.09.80 мс</v>
      </c>
      <c r="D7" s="298" t="str">
        <f>VLOOKUP(C7,'пр.взвешивания'!D7:G42,2,FALSE)</f>
        <v>ЦФО Калужская Калуга ВС</v>
      </c>
      <c r="E7" s="293"/>
      <c r="F7" s="293"/>
      <c r="G7" s="287"/>
      <c r="H7" s="287"/>
    </row>
    <row r="8" spans="1:8" ht="12.75" customHeight="1" thickBot="1">
      <c r="A8" s="236"/>
      <c r="B8" s="226"/>
      <c r="C8" s="228"/>
      <c r="D8" s="228"/>
      <c r="E8" s="294"/>
      <c r="F8" s="294"/>
      <c r="G8" s="236"/>
      <c r="H8" s="236"/>
    </row>
    <row r="9" spans="1:8" ht="12.75" customHeight="1">
      <c r="A9" s="227">
        <v>5</v>
      </c>
      <c r="B9" s="297" t="str">
        <f>VLOOKUP(A9,'пр.взвешивания'!B9:E44,2,FALSE)</f>
        <v>ДИЦЫНА Любовь Николаевна</v>
      </c>
      <c r="C9" s="299" t="str">
        <f>VLOOKUP(B9,'пр.взвешивания'!C9:F44,2,FALSE)</f>
        <v>29.06.88 кмс</v>
      </c>
      <c r="D9" s="299" t="str">
        <f>VLOOKUP(C9,'пр.взвешивания'!D9:G44,2,FALSE)</f>
        <v>ПФО Нижегоровдская Кстово ПР</v>
      </c>
      <c r="E9" s="285"/>
      <c r="F9" s="289"/>
      <c r="G9" s="231"/>
      <c r="H9" s="227"/>
    </row>
    <row r="10" spans="1:8" ht="12.75" customHeight="1">
      <c r="A10" s="227"/>
      <c r="B10" s="225"/>
      <c r="C10" s="227"/>
      <c r="D10" s="227"/>
      <c r="E10" s="285"/>
      <c r="F10" s="285"/>
      <c r="G10" s="231"/>
      <c r="H10" s="227"/>
    </row>
    <row r="11" spans="1:8" ht="12.75" customHeight="1">
      <c r="A11" s="287">
        <v>4</v>
      </c>
      <c r="B11" s="163" t="str">
        <f>VLOOKUP(A11,'пр.взвешивания'!B11:E46,2,FALSE)</f>
        <v>БОБРОВА Виктория Викторовна</v>
      </c>
      <c r="C11" s="298" t="str">
        <f>VLOOKUP(B11,'пр.взвешивания'!C11:F46,2,FALSE)</f>
        <v>26.01.87 кмс</v>
      </c>
      <c r="D11" s="298" t="str">
        <f>VLOOKUP(C11,'пр.взвешивания'!D11:G46,2,FALSE)</f>
        <v>ЮФО Краснодарский Краснодар МО</v>
      </c>
      <c r="E11" s="293"/>
      <c r="F11" s="293"/>
      <c r="G11" s="287"/>
      <c r="H11" s="287"/>
    </row>
    <row r="12" spans="1:8" ht="12.75" customHeight="1" thickBot="1">
      <c r="A12" s="236"/>
      <c r="B12" s="226"/>
      <c r="C12" s="228"/>
      <c r="D12" s="228"/>
      <c r="E12" s="294"/>
      <c r="F12" s="294"/>
      <c r="G12" s="236"/>
      <c r="H12" s="236"/>
    </row>
    <row r="13" spans="1:8" ht="12.75" customHeight="1">
      <c r="A13" s="287">
        <v>3</v>
      </c>
      <c r="B13" s="295" t="str">
        <f>VLOOKUP(A13,'пр.взвешивания'!B5:E40,2,FALSE)</f>
        <v>УФИМЦЕВА Ирина Николаевна</v>
      </c>
      <c r="C13" s="301"/>
      <c r="D13" s="301"/>
      <c r="E13" s="287" t="s">
        <v>32</v>
      </c>
      <c r="F13" s="293"/>
      <c r="G13" s="287"/>
      <c r="H13" s="287"/>
    </row>
    <row r="14" spans="1:8" ht="12.75" customHeight="1" thickBot="1">
      <c r="A14" s="236"/>
      <c r="B14" s="296"/>
      <c r="C14" s="228"/>
      <c r="D14" s="228"/>
      <c r="E14" s="236"/>
      <c r="F14" s="294"/>
      <c r="G14" s="236"/>
      <c r="H14" s="236"/>
    </row>
    <row r="15" spans="1:8" ht="20.25" customHeight="1">
      <c r="A15" s="7"/>
      <c r="B15" s="6" t="s">
        <v>19</v>
      </c>
      <c r="C15" s="85"/>
      <c r="D15" s="85"/>
      <c r="E15" s="7"/>
      <c r="F15" s="7"/>
      <c r="G15" s="7"/>
      <c r="H15" s="7"/>
    </row>
    <row r="16" spans="1:8" ht="12.75" customHeight="1">
      <c r="A16" s="227">
        <v>1</v>
      </c>
      <c r="B16" s="163" t="str">
        <f>VLOOKUP(A16,'пр.взвешивания'!B5:E40,2,FALSE)</f>
        <v>НАЗАРЕНКО Олеся Евгеньевна</v>
      </c>
      <c r="C16" s="298" t="str">
        <f>VLOOKUP(B16,'пр.взвешивания'!C5:F40,2,FALSE)</f>
        <v>21.03.76 мс</v>
      </c>
      <c r="D16" s="298" t="str">
        <f>VLOOKUP(C16,'пр.взвешивания'!D5:G40,2,FALSE)</f>
        <v>МОСКВА  С-70 Д </v>
      </c>
      <c r="E16" s="285"/>
      <c r="F16" s="289"/>
      <c r="G16" s="231"/>
      <c r="H16" s="227"/>
    </row>
    <row r="17" spans="1:8" ht="12.75" customHeight="1">
      <c r="A17" s="227"/>
      <c r="B17" s="225"/>
      <c r="C17" s="227"/>
      <c r="D17" s="227"/>
      <c r="E17" s="285"/>
      <c r="F17" s="285"/>
      <c r="G17" s="231"/>
      <c r="H17" s="227"/>
    </row>
    <row r="18" spans="1:8" ht="12.75" customHeight="1">
      <c r="A18" s="287">
        <v>3</v>
      </c>
      <c r="B18" s="163" t="str">
        <f>VLOOKUP(A18,'пр.взвешивания'!B7:E42,2,FALSE)</f>
        <v>УФИМЦЕВА Ирина Николаевна</v>
      </c>
      <c r="C18" s="298" t="str">
        <f>VLOOKUP(B18,'пр.взвешивания'!C7:F42,2,FALSE)</f>
        <v>01.04.89 мс</v>
      </c>
      <c r="D18" s="298" t="str">
        <f>VLOOKUP(C18,'пр.взвешивания'!D7:G42,2,FALSE)</f>
        <v>С.Петербург МО</v>
      </c>
      <c r="E18" s="293"/>
      <c r="F18" s="293"/>
      <c r="G18" s="287"/>
      <c r="H18" s="287"/>
    </row>
    <row r="19" spans="1:8" ht="12.75" customHeight="1" thickBot="1">
      <c r="A19" s="236"/>
      <c r="B19" s="226"/>
      <c r="C19" s="228"/>
      <c r="D19" s="228"/>
      <c r="E19" s="294"/>
      <c r="F19" s="294"/>
      <c r="G19" s="236"/>
      <c r="H19" s="236"/>
    </row>
    <row r="20" spans="1:8" ht="12.75" customHeight="1">
      <c r="A20" s="227">
        <v>2</v>
      </c>
      <c r="B20" s="297" t="str">
        <f>VLOOKUP(A20,'пр.взвешивания'!B5:E40,2,FALSE)</f>
        <v>СЕМЕНОВА Светлана Юрьевна</v>
      </c>
      <c r="C20" s="299" t="str">
        <f>VLOOKUP(B20,'пр.взвешивания'!C5:F40,2,FALSE)</f>
        <v>12.09.80 мс</v>
      </c>
      <c r="D20" s="299" t="str">
        <f>VLOOKUP(C20,'пр.взвешивания'!D5:G40,2,FALSE)</f>
        <v>ЦФО Калужская Калуга ВС</v>
      </c>
      <c r="E20" s="285"/>
      <c r="F20" s="289"/>
      <c r="G20" s="231"/>
      <c r="H20" s="227"/>
    </row>
    <row r="21" spans="1:8" ht="12.75" customHeight="1">
      <c r="A21" s="227"/>
      <c r="B21" s="225"/>
      <c r="C21" s="227"/>
      <c r="D21" s="227"/>
      <c r="E21" s="285"/>
      <c r="F21" s="285"/>
      <c r="G21" s="231"/>
      <c r="H21" s="227"/>
    </row>
    <row r="22" spans="1:8" ht="12.75" customHeight="1">
      <c r="A22" s="287">
        <v>4</v>
      </c>
      <c r="B22" s="163" t="str">
        <f>VLOOKUP(A22,'пр.взвешивания'!B11:E46,2,FALSE)</f>
        <v>БОБРОВА Виктория Викторовна</v>
      </c>
      <c r="C22" s="298" t="str">
        <f>VLOOKUP(B22,'пр.взвешивания'!C11:F46,2,FALSE)</f>
        <v>26.01.87 кмс</v>
      </c>
      <c r="D22" s="298" t="str">
        <f>VLOOKUP(C22,'пр.взвешивания'!D11:G46,2,FALSE)</f>
        <v>ЮФО Краснодарский Краснодар МО</v>
      </c>
      <c r="E22" s="293"/>
      <c r="F22" s="293"/>
      <c r="G22" s="287"/>
      <c r="H22" s="287"/>
    </row>
    <row r="23" spans="1:8" ht="12.75" customHeight="1" thickBot="1">
      <c r="A23" s="236"/>
      <c r="B23" s="226"/>
      <c r="C23" s="228"/>
      <c r="D23" s="228"/>
      <c r="E23" s="294"/>
      <c r="F23" s="294"/>
      <c r="G23" s="236"/>
      <c r="H23" s="236"/>
    </row>
    <row r="24" spans="1:8" ht="12.75" customHeight="1">
      <c r="A24" s="287">
        <v>5</v>
      </c>
      <c r="B24" s="295" t="str">
        <f>VLOOKUP(A24,'пр.взвешивания'!B13:E48,2,FALSE)</f>
        <v>ДИЦЫНА Любовь Николаевна</v>
      </c>
      <c r="C24" s="301" t="str">
        <f>VLOOKUP(B24,'пр.взвешивания'!C13:F48,2,FALSE)</f>
        <v>29.06.88 кмс</v>
      </c>
      <c r="D24" s="301" t="str">
        <f>VLOOKUP(C24,'пр.взвешивания'!D13:G48,2,FALSE)</f>
        <v>ПФО Нижегоровдская Кстово ПР</v>
      </c>
      <c r="E24" s="287" t="s">
        <v>32</v>
      </c>
      <c r="F24" s="293"/>
      <c r="G24" s="287"/>
      <c r="H24" s="287"/>
    </row>
    <row r="25" spans="1:8" ht="12.75" customHeight="1" thickBot="1">
      <c r="A25" s="236"/>
      <c r="B25" s="296"/>
      <c r="C25" s="228"/>
      <c r="D25" s="228"/>
      <c r="E25" s="236"/>
      <c r="F25" s="294"/>
      <c r="G25" s="236"/>
      <c r="H25" s="236"/>
    </row>
    <row r="26" spans="1:8" ht="18.75" customHeight="1">
      <c r="A26" s="7"/>
      <c r="B26" s="6" t="s">
        <v>20</v>
      </c>
      <c r="C26" s="85"/>
      <c r="D26" s="85"/>
      <c r="E26" s="7"/>
      <c r="F26" s="7"/>
      <c r="G26" s="7"/>
      <c r="H26" s="7"/>
    </row>
    <row r="27" spans="1:8" ht="12.75" customHeight="1">
      <c r="A27" s="227">
        <v>1</v>
      </c>
      <c r="B27" s="163" t="str">
        <f>VLOOKUP(A27,'пр.взвешивания'!B5:E40,2,FALSE)</f>
        <v>НАЗАРЕНКО Олеся Евгеньевна</v>
      </c>
      <c r="C27" s="298" t="str">
        <f>VLOOKUP(B27,'пр.взвешивания'!C5:F40,2,FALSE)</f>
        <v>21.03.76 мс</v>
      </c>
      <c r="D27" s="298" t="str">
        <f>VLOOKUP(C27,'пр.взвешивания'!D5:G40,2,FALSE)</f>
        <v>МОСКВА  С-70 Д </v>
      </c>
      <c r="E27" s="285"/>
      <c r="F27" s="289"/>
      <c r="G27" s="231"/>
      <c r="H27" s="227"/>
    </row>
    <row r="28" spans="1:8" ht="12.75" customHeight="1">
      <c r="A28" s="227"/>
      <c r="B28" s="225"/>
      <c r="C28" s="227"/>
      <c r="D28" s="227"/>
      <c r="E28" s="285"/>
      <c r="F28" s="285"/>
      <c r="G28" s="231"/>
      <c r="H28" s="227"/>
    </row>
    <row r="29" spans="1:8" ht="12.75" customHeight="1">
      <c r="A29" s="287">
        <v>4</v>
      </c>
      <c r="B29" s="163" t="str">
        <f>VLOOKUP(A29,'пр.взвешивания'!B7:E42,2,FALSE)</f>
        <v>БОБРОВА Виктория Викторовна</v>
      </c>
      <c r="C29" s="298" t="str">
        <f>VLOOKUP(B29,'пр.взвешивания'!C7:F42,2,FALSE)</f>
        <v>26.01.87 кмс</v>
      </c>
      <c r="D29" s="298" t="str">
        <f>VLOOKUP(C29,'пр.взвешивания'!D7:G42,2,FALSE)</f>
        <v>ЮФО Краснодарский Краснодар МО</v>
      </c>
      <c r="E29" s="293"/>
      <c r="F29" s="293"/>
      <c r="G29" s="287"/>
      <c r="H29" s="287"/>
    </row>
    <row r="30" spans="1:8" ht="12.75" customHeight="1" thickBot="1">
      <c r="A30" s="236"/>
      <c r="B30" s="226"/>
      <c r="C30" s="228"/>
      <c r="D30" s="228"/>
      <c r="E30" s="294"/>
      <c r="F30" s="294"/>
      <c r="G30" s="236"/>
      <c r="H30" s="236"/>
    </row>
    <row r="31" spans="1:8" ht="12.75" customHeight="1">
      <c r="A31" s="227">
        <v>3</v>
      </c>
      <c r="B31" s="297" t="str">
        <f>VLOOKUP(A31,'пр.взвешивания'!B9:E44,2,FALSE)</f>
        <v>УФИМЦЕВА Ирина Николаевна</v>
      </c>
      <c r="C31" s="299" t="str">
        <f>VLOOKUP(B31,'пр.взвешивания'!C9:F44,2,FALSE)</f>
        <v>01.04.89 мс</v>
      </c>
      <c r="D31" s="299" t="str">
        <f>VLOOKUP(C31,'пр.взвешивания'!D9:G44,2,FALSE)</f>
        <v>С.Петербург МО</v>
      </c>
      <c r="E31" s="285"/>
      <c r="F31" s="289"/>
      <c r="G31" s="231"/>
      <c r="H31" s="227"/>
    </row>
    <row r="32" spans="1:8" ht="12.75" customHeight="1">
      <c r="A32" s="227"/>
      <c r="B32" s="225"/>
      <c r="C32" s="227"/>
      <c r="D32" s="227"/>
      <c r="E32" s="285"/>
      <c r="F32" s="285"/>
      <c r="G32" s="231"/>
      <c r="H32" s="227"/>
    </row>
    <row r="33" spans="1:8" ht="12.75" customHeight="1">
      <c r="A33" s="287">
        <v>5</v>
      </c>
      <c r="B33" s="163" t="str">
        <f>VLOOKUP(A33,'пр.взвешивания'!B11:E46,2,FALSE)</f>
        <v>ДИЦЫНА Любовь Николаевна</v>
      </c>
      <c r="C33" s="298" t="str">
        <f>VLOOKUP(B33,'пр.взвешивания'!C11:F46,2,FALSE)</f>
        <v>29.06.88 кмс</v>
      </c>
      <c r="D33" s="298" t="str">
        <f>VLOOKUP(C33,'пр.взвешивания'!D11:G46,2,FALSE)</f>
        <v>ПФО Нижегоровдская Кстово ПР</v>
      </c>
      <c r="E33" s="293"/>
      <c r="F33" s="293"/>
      <c r="G33" s="287"/>
      <c r="H33" s="287"/>
    </row>
    <row r="34" spans="1:8" ht="12.75" customHeight="1" thickBot="1">
      <c r="A34" s="236"/>
      <c r="B34" s="226"/>
      <c r="C34" s="228"/>
      <c r="D34" s="228"/>
      <c r="E34" s="294"/>
      <c r="F34" s="294"/>
      <c r="G34" s="236"/>
      <c r="H34" s="236"/>
    </row>
    <row r="35" spans="1:8" ht="12.75" customHeight="1">
      <c r="A35" s="287">
        <v>2</v>
      </c>
      <c r="B35" s="295" t="str">
        <f>VLOOKUP(A35,'пр.взвешивания'!B5:E40,2,FALSE)</f>
        <v>СЕМЕНОВА Светлана Юрьевна</v>
      </c>
      <c r="C35" s="301" t="str">
        <f>VLOOKUP(B35,'пр.взвешивания'!C5:F40,2,FALSE)</f>
        <v>12.09.80 мс</v>
      </c>
      <c r="D35" s="301" t="str">
        <f>VLOOKUP(C35,'пр.взвешивания'!D5:G40,2,FALSE)</f>
        <v>ЦФО Калужская Калуга ВС</v>
      </c>
      <c r="E35" s="287" t="s">
        <v>32</v>
      </c>
      <c r="F35" s="293"/>
      <c r="G35" s="287"/>
      <c r="H35" s="287"/>
    </row>
    <row r="36" spans="1:8" ht="12.75" customHeight="1" thickBot="1">
      <c r="A36" s="236"/>
      <c r="B36" s="296"/>
      <c r="C36" s="228"/>
      <c r="D36" s="228"/>
      <c r="E36" s="236"/>
      <c r="F36" s="294"/>
      <c r="G36" s="236"/>
      <c r="H36" s="236"/>
    </row>
    <row r="37" spans="1:8" ht="18.75" customHeight="1">
      <c r="A37" s="7"/>
      <c r="B37" s="6" t="s">
        <v>26</v>
      </c>
      <c r="C37" s="85"/>
      <c r="D37" s="85"/>
      <c r="E37" s="7"/>
      <c r="F37" s="7"/>
      <c r="G37" s="7"/>
      <c r="H37" s="7"/>
    </row>
    <row r="38" spans="1:8" ht="12.75" customHeight="1">
      <c r="A38" s="227">
        <v>1</v>
      </c>
      <c r="B38" s="163" t="str">
        <f>VLOOKUP(A38,'пр.взвешивания'!B5:E40,2,FALSE)</f>
        <v>НАЗАРЕНКО Олеся Евгеньевна</v>
      </c>
      <c r="C38" s="298" t="str">
        <f>VLOOKUP(B38,'пр.взвешивания'!C5:F40,2,FALSE)</f>
        <v>21.03.76 мс</v>
      </c>
      <c r="D38" s="298" t="str">
        <f>VLOOKUP(C38,'пр.взвешивания'!D5:G40,2,FALSE)</f>
        <v>МОСКВА  С-70 Д </v>
      </c>
      <c r="E38" s="285"/>
      <c r="F38" s="289"/>
      <c r="G38" s="231"/>
      <c r="H38" s="227"/>
    </row>
    <row r="39" spans="1:8" ht="12.75" customHeight="1">
      <c r="A39" s="227"/>
      <c r="B39" s="225"/>
      <c r="C39" s="227"/>
      <c r="D39" s="227"/>
      <c r="E39" s="285"/>
      <c r="F39" s="285"/>
      <c r="G39" s="231"/>
      <c r="H39" s="227"/>
    </row>
    <row r="40" spans="1:8" ht="12.75" customHeight="1">
      <c r="A40" s="287">
        <v>5</v>
      </c>
      <c r="B40" s="163" t="str">
        <f>VLOOKUP(A40,'пр.взвешивания'!B7:E42,2,FALSE)</f>
        <v>ДИЦЫНА Любовь Николаевна</v>
      </c>
      <c r="C40" s="298" t="str">
        <f>VLOOKUP(B40,'пр.взвешивания'!C7:F42,2,FALSE)</f>
        <v>29.06.88 кмс</v>
      </c>
      <c r="D40" s="298" t="str">
        <f>VLOOKUP(C40,'пр.взвешивания'!D7:G42,2,FALSE)</f>
        <v>ПФО Нижегоровдская Кстово ПР</v>
      </c>
      <c r="E40" s="293"/>
      <c r="F40" s="293"/>
      <c r="G40" s="287"/>
      <c r="H40" s="287"/>
    </row>
    <row r="41" spans="1:8" ht="12.75" customHeight="1" thickBot="1">
      <c r="A41" s="236"/>
      <c r="B41" s="226"/>
      <c r="C41" s="228"/>
      <c r="D41" s="228"/>
      <c r="E41" s="294"/>
      <c r="F41" s="294"/>
      <c r="G41" s="236"/>
      <c r="H41" s="236"/>
    </row>
    <row r="42" spans="1:8" ht="12.75" customHeight="1">
      <c r="A42" s="227">
        <v>3</v>
      </c>
      <c r="B42" s="297" t="str">
        <f>VLOOKUP(A42,'пр.взвешивания'!B9:E44,2,FALSE)</f>
        <v>УФИМЦЕВА Ирина Николаевна</v>
      </c>
      <c r="C42" s="299" t="str">
        <f>VLOOKUP(B42,'пр.взвешивания'!C9:F44,2,FALSE)</f>
        <v>01.04.89 мс</v>
      </c>
      <c r="D42" s="299" t="str">
        <f>VLOOKUP(C42,'пр.взвешивания'!D9:G44,2,FALSE)</f>
        <v>С.Петербург МО</v>
      </c>
      <c r="E42" s="285"/>
      <c r="F42" s="289"/>
      <c r="G42" s="231"/>
      <c r="H42" s="227"/>
    </row>
    <row r="43" spans="1:8" ht="12.75" customHeight="1">
      <c r="A43" s="227"/>
      <c r="B43" s="225"/>
      <c r="C43" s="227"/>
      <c r="D43" s="227"/>
      <c r="E43" s="285"/>
      <c r="F43" s="285"/>
      <c r="G43" s="231"/>
      <c r="H43" s="227"/>
    </row>
    <row r="44" spans="1:8" ht="12.75" customHeight="1">
      <c r="A44" s="287">
        <v>2</v>
      </c>
      <c r="B44" s="163" t="str">
        <f>VLOOKUP(A44,'пр.взвешивания'!B5:E40,2,FALSE)</f>
        <v>СЕМЕНОВА Светлана Юрьевна</v>
      </c>
      <c r="C44" s="298" t="str">
        <f>VLOOKUP(B44,'пр.взвешивания'!C5:F40,2,FALSE)</f>
        <v>12.09.80 мс</v>
      </c>
      <c r="D44" s="298" t="str">
        <f>VLOOKUP(C44,'пр.взвешивания'!D5:G40,2,FALSE)</f>
        <v>ЦФО Калужская Калуга ВС</v>
      </c>
      <c r="E44" s="293"/>
      <c r="F44" s="293"/>
      <c r="G44" s="287"/>
      <c r="H44" s="287"/>
    </row>
    <row r="45" spans="1:8" ht="12.75" customHeight="1" thickBot="1">
      <c r="A45" s="236"/>
      <c r="B45" s="226"/>
      <c r="C45" s="228"/>
      <c r="D45" s="228"/>
      <c r="E45" s="294"/>
      <c r="F45" s="294"/>
      <c r="G45" s="236"/>
      <c r="H45" s="236"/>
    </row>
    <row r="46" spans="1:8" ht="12.75" customHeight="1">
      <c r="A46" s="287">
        <v>4</v>
      </c>
      <c r="B46" s="295" t="str">
        <f>VLOOKUP(A46,'пр.взвешивания'!B7:E42,2,FALSE)</f>
        <v>БОБРОВА Виктория Викторовна</v>
      </c>
      <c r="C46" s="301" t="str">
        <f>VLOOKUP(B46,'пр.взвешивания'!C7:F42,2,FALSE)</f>
        <v>26.01.87 кмс</v>
      </c>
      <c r="D46" s="301" t="str">
        <f>VLOOKUP(C46,'пр.взвешивания'!D7:G42,2,FALSE)</f>
        <v>ЮФО Краснодарский Краснодар МО</v>
      </c>
      <c r="E46" s="287" t="s">
        <v>32</v>
      </c>
      <c r="F46" s="293"/>
      <c r="G46" s="287"/>
      <c r="H46" s="287"/>
    </row>
    <row r="47" spans="1:8" ht="12.75" customHeight="1" thickBot="1">
      <c r="A47" s="236"/>
      <c r="B47" s="296"/>
      <c r="C47" s="228"/>
      <c r="D47" s="228"/>
      <c r="E47" s="236"/>
      <c r="F47" s="294"/>
      <c r="G47" s="236"/>
      <c r="H47" s="236"/>
    </row>
    <row r="48" spans="1:8" ht="19.5" customHeight="1">
      <c r="A48" s="7"/>
      <c r="B48" s="6" t="s">
        <v>27</v>
      </c>
      <c r="C48" s="85"/>
      <c r="D48" s="85"/>
      <c r="E48" s="7"/>
      <c r="F48" s="7"/>
      <c r="G48" s="7"/>
      <c r="H48" s="7"/>
    </row>
    <row r="49" spans="1:8" ht="12.75" customHeight="1">
      <c r="A49" s="227">
        <v>5</v>
      </c>
      <c r="B49" s="163" t="str">
        <f>VLOOKUP(A49,'пр.взвешивания'!B5:E40,2,FALSE)</f>
        <v>ДИЦЫНА Любовь Николаевна</v>
      </c>
      <c r="C49" s="298" t="str">
        <f>VLOOKUP(B49,'пр.взвешивания'!C5:F40,2,FALSE)</f>
        <v>29.06.88 кмс</v>
      </c>
      <c r="D49" s="298" t="str">
        <f>VLOOKUP(C49,'пр.взвешивания'!D5:G40,2,FALSE)</f>
        <v>ПФО Нижегоровдская Кстово ПР</v>
      </c>
      <c r="E49" s="285"/>
      <c r="F49" s="289"/>
      <c r="G49" s="231"/>
      <c r="H49" s="227"/>
    </row>
    <row r="50" spans="1:8" ht="12.75" customHeight="1">
      <c r="A50" s="227"/>
      <c r="B50" s="225"/>
      <c r="C50" s="227"/>
      <c r="D50" s="227"/>
      <c r="E50" s="285"/>
      <c r="F50" s="285"/>
      <c r="G50" s="231"/>
      <c r="H50" s="227"/>
    </row>
    <row r="51" spans="1:8" ht="12.75" customHeight="1">
      <c r="A51" s="287">
        <v>2</v>
      </c>
      <c r="B51" s="163" t="str">
        <f>VLOOKUP(A51,'пр.взвешивания'!B7:E42,2,FALSE)</f>
        <v>СЕМЕНОВА Светлана Юрьевна</v>
      </c>
      <c r="C51" s="298" t="str">
        <f>VLOOKUP(B51,'пр.взвешивания'!C7:F42,2,FALSE)</f>
        <v>12.09.80 мс</v>
      </c>
      <c r="D51" s="298" t="str">
        <f>VLOOKUP(C51,'пр.взвешивания'!D7:G42,2,FALSE)</f>
        <v>ЦФО Калужская Калуга ВС</v>
      </c>
      <c r="E51" s="293"/>
      <c r="F51" s="293"/>
      <c r="G51" s="287"/>
      <c r="H51" s="287"/>
    </row>
    <row r="52" spans="1:8" ht="12.75" customHeight="1" thickBot="1">
      <c r="A52" s="236"/>
      <c r="B52" s="226"/>
      <c r="C52" s="228"/>
      <c r="D52" s="228"/>
      <c r="E52" s="294"/>
      <c r="F52" s="294"/>
      <c r="G52" s="236"/>
      <c r="H52" s="236"/>
    </row>
    <row r="53" spans="1:8" ht="12.75" customHeight="1">
      <c r="A53" s="227">
        <v>4</v>
      </c>
      <c r="B53" s="297" t="str">
        <f>VLOOKUP(A53,'пр.взвешивания'!B9:E44,2,FALSE)</f>
        <v>БОБРОВА Виктория Викторовна</v>
      </c>
      <c r="C53" s="299" t="str">
        <f>VLOOKUP(B53,'пр.взвешивания'!C9:F44,2,FALSE)</f>
        <v>26.01.87 кмс</v>
      </c>
      <c r="D53" s="299" t="str">
        <f>VLOOKUP(C53,'пр.взвешивания'!D9:G44,2,FALSE)</f>
        <v>ЮФО Краснодарский Краснодар МО</v>
      </c>
      <c r="E53" s="285"/>
      <c r="F53" s="289"/>
      <c r="G53" s="231"/>
      <c r="H53" s="227"/>
    </row>
    <row r="54" spans="1:8" ht="12.75" customHeight="1">
      <c r="A54" s="227"/>
      <c r="B54" s="225"/>
      <c r="C54" s="227"/>
      <c r="D54" s="227"/>
      <c r="E54" s="285"/>
      <c r="F54" s="285"/>
      <c r="G54" s="231"/>
      <c r="H54" s="227"/>
    </row>
    <row r="55" spans="1:8" ht="12.75" customHeight="1">
      <c r="A55" s="287">
        <v>3</v>
      </c>
      <c r="B55" s="163" t="str">
        <f>VLOOKUP(A55,'пр.взвешивания'!B5:E40,2,FALSE)</f>
        <v>УФИМЦЕВА Ирина Николаевна</v>
      </c>
      <c r="C55" s="298" t="str">
        <f>VLOOKUP(B55,'пр.взвешивания'!C5:F40,2,FALSE)</f>
        <v>01.04.89 мс</v>
      </c>
      <c r="D55" s="298" t="str">
        <f>VLOOKUP(C55,'пр.взвешивания'!D5:G40,2,FALSE)</f>
        <v>С.Петербург МО</v>
      </c>
      <c r="E55" s="293"/>
      <c r="F55" s="293"/>
      <c r="G55" s="287"/>
      <c r="H55" s="287"/>
    </row>
    <row r="56" spans="1:8" ht="12.75" customHeight="1" thickBot="1">
      <c r="A56" s="236"/>
      <c r="B56" s="226"/>
      <c r="C56" s="228"/>
      <c r="D56" s="228"/>
      <c r="E56" s="294"/>
      <c r="F56" s="294"/>
      <c r="G56" s="236"/>
      <c r="H56" s="236"/>
    </row>
    <row r="57" spans="1:8" ht="12.75" customHeight="1">
      <c r="A57" s="287">
        <v>1</v>
      </c>
      <c r="B57" s="295" t="str">
        <f>VLOOKUP(A57,'пр.взвешивания'!B5:F40,2,FALSE)</f>
        <v>НАЗАРЕНКО Олеся Евгеньевна</v>
      </c>
      <c r="C57" s="301" t="str">
        <f>VLOOKUP(B57,'пр.взвешивания'!C5:G40,2,FALSE)</f>
        <v>21.03.76 мс</v>
      </c>
      <c r="D57" s="301" t="str">
        <f>VLOOKUP(C57,'пр.взвешивания'!D5:H40,2,FALSE)</f>
        <v>МОСКВА  С-70 Д </v>
      </c>
      <c r="E57" s="287" t="s">
        <v>32</v>
      </c>
      <c r="F57" s="293"/>
      <c r="G57" s="287"/>
      <c r="H57" s="287"/>
    </row>
    <row r="58" spans="1:8" ht="12.75" customHeight="1" thickBot="1">
      <c r="A58" s="236"/>
      <c r="B58" s="296"/>
      <c r="C58" s="228"/>
      <c r="D58" s="228"/>
      <c r="E58" s="236"/>
      <c r="F58" s="294"/>
      <c r="G58" s="236"/>
      <c r="H58" s="236"/>
    </row>
    <row r="59" spans="1:8" ht="12.75" customHeight="1">
      <c r="A59" s="7"/>
      <c r="B59" s="7"/>
      <c r="C59" s="7"/>
      <c r="D59" s="7"/>
      <c r="E59" s="7"/>
      <c r="F59" s="7"/>
      <c r="G59" s="7"/>
      <c r="H59" s="7"/>
    </row>
    <row r="60" spans="1:8" ht="12.75" customHeight="1">
      <c r="A60" s="7"/>
      <c r="B60" s="7"/>
      <c r="C60" s="7"/>
      <c r="D60" s="7"/>
      <c r="E60" s="7"/>
      <c r="F60" s="7"/>
      <c r="G60" s="7"/>
      <c r="H60" s="7"/>
    </row>
    <row r="61" spans="1:8" ht="12.75" customHeight="1">
      <c r="A61" s="7"/>
      <c r="B61" s="7"/>
      <c r="C61" s="7"/>
      <c r="D61" s="7"/>
      <c r="E61" s="7"/>
      <c r="F61" s="7"/>
      <c r="G61" s="7"/>
      <c r="H61" s="7"/>
    </row>
    <row r="62" spans="1:8" ht="20.25" customHeight="1">
      <c r="A62" s="300" t="s">
        <v>35</v>
      </c>
      <c r="B62" s="300"/>
      <c r="C62" s="300"/>
      <c r="D62" s="300"/>
      <c r="E62" s="300"/>
      <c r="F62" s="300"/>
      <c r="G62" s="300"/>
      <c r="H62" s="300"/>
    </row>
    <row r="63" spans="1:8" ht="26.25" customHeight="1">
      <c r="A63" s="18" t="s">
        <v>10</v>
      </c>
      <c r="B63" s="6" t="s">
        <v>18</v>
      </c>
      <c r="C63" s="6"/>
      <c r="D63" s="6"/>
      <c r="E63" s="18" t="s">
        <v>122</v>
      </c>
      <c r="F63" s="6"/>
      <c r="G63" s="6"/>
      <c r="H63" s="6"/>
    </row>
    <row r="64" spans="1:8" ht="12.75" customHeight="1">
      <c r="A64" s="227" t="s">
        <v>0</v>
      </c>
      <c r="B64" s="227" t="s">
        <v>1</v>
      </c>
      <c r="C64" s="227" t="s">
        <v>2</v>
      </c>
      <c r="D64" s="227" t="s">
        <v>3</v>
      </c>
      <c r="E64" s="227" t="s">
        <v>14</v>
      </c>
      <c r="F64" s="227" t="s">
        <v>15</v>
      </c>
      <c r="G64" s="227" t="s">
        <v>16</v>
      </c>
      <c r="H64" s="227" t="s">
        <v>17</v>
      </c>
    </row>
    <row r="65" spans="1:8" ht="12.75" customHeight="1">
      <c r="A65" s="287"/>
      <c r="B65" s="287"/>
      <c r="C65" s="287"/>
      <c r="D65" s="287"/>
      <c r="E65" s="287"/>
      <c r="F65" s="287"/>
      <c r="G65" s="287"/>
      <c r="H65" s="287"/>
    </row>
    <row r="66" spans="1:8" ht="12.75" customHeight="1">
      <c r="A66" s="227">
        <v>6</v>
      </c>
      <c r="B66" s="163" t="str">
        <f>VLOOKUP(A66,'пр.взвешивания'!B5:E40,2,FALSE)</f>
        <v>АВЕРУШКИНА Светлана Егоровна</v>
      </c>
      <c r="C66" s="298" t="str">
        <f>VLOOKUP(B66,'пр.взвешивания'!C5:F40,2,FALSE)</f>
        <v>07.05.79 мсмк</v>
      </c>
      <c r="D66" s="298" t="str">
        <f>VLOOKUP(C66,'пр.взвешивания'!D5:G40,2,FALSE)</f>
        <v>ПФО Пермский Пермь Д</v>
      </c>
      <c r="E66" s="285"/>
      <c r="F66" s="289"/>
      <c r="G66" s="231"/>
      <c r="H66" s="227"/>
    </row>
    <row r="67" spans="1:8" ht="12.75" customHeight="1">
      <c r="A67" s="227"/>
      <c r="B67" s="225"/>
      <c r="C67" s="227"/>
      <c r="D67" s="227"/>
      <c r="E67" s="285"/>
      <c r="F67" s="285"/>
      <c r="G67" s="231"/>
      <c r="H67" s="227"/>
    </row>
    <row r="68" spans="1:8" ht="12.75" customHeight="1">
      <c r="A68" s="287">
        <v>7</v>
      </c>
      <c r="B68" s="163" t="str">
        <f>VLOOKUP(A68,'пр.взвешивания'!B7:E42,2,FALSE)</f>
        <v>ФАРВАЗОВА Марина Сергеевна</v>
      </c>
      <c r="C68" s="298" t="str">
        <f>VLOOKUP(B68,'пр.взвешивания'!C7:F42,2,FALSE)</f>
        <v>07.06.85 мс</v>
      </c>
      <c r="D68" s="298" t="str">
        <f>VLOOKUP(C68,'пр.взвешивания'!D7:G42,2,FALSE)</f>
        <v>ДВФО Приморский Владивосток МО</v>
      </c>
      <c r="E68" s="293"/>
      <c r="F68" s="293"/>
      <c r="G68" s="287"/>
      <c r="H68" s="287"/>
    </row>
    <row r="69" spans="1:8" ht="13.5" thickBot="1">
      <c r="A69" s="236"/>
      <c r="B69" s="226"/>
      <c r="C69" s="228"/>
      <c r="D69" s="228"/>
      <c r="E69" s="294"/>
      <c r="F69" s="294"/>
      <c r="G69" s="236"/>
      <c r="H69" s="236"/>
    </row>
    <row r="70" spans="1:8" ht="12.75" customHeight="1">
      <c r="A70" s="227">
        <v>9</v>
      </c>
      <c r="B70" s="297" t="str">
        <f>VLOOKUP(A70,'пр.взвешивания'!B9:E44,2,FALSE)</f>
        <v>БУШУЕВА Валентина Валерьевна</v>
      </c>
      <c r="C70" s="299" t="str">
        <f>VLOOKUP(B70,'пр.взвешивания'!C9:F44,2,FALSE)</f>
        <v>03.01.79 мс</v>
      </c>
      <c r="D70" s="299" t="str">
        <f>VLOOKUP(C70,'пр.взвешивания'!D9:G44,2,FALSE)</f>
        <v>ПФО Кировская Киров ПР</v>
      </c>
      <c r="E70" s="285"/>
      <c r="F70" s="289"/>
      <c r="G70" s="231"/>
      <c r="H70" s="227"/>
    </row>
    <row r="71" spans="1:8" ht="12.75">
      <c r="A71" s="227"/>
      <c r="B71" s="225"/>
      <c r="C71" s="227"/>
      <c r="D71" s="227"/>
      <c r="E71" s="285"/>
      <c r="F71" s="285"/>
      <c r="G71" s="231"/>
      <c r="H71" s="227"/>
    </row>
    <row r="72" spans="1:8" ht="12.75" customHeight="1">
      <c r="A72" s="287">
        <v>8</v>
      </c>
      <c r="B72" s="163" t="str">
        <f>VLOOKUP(A72,'пр.взвешивания'!B11:E46,2,FALSE)</f>
        <v>АНДРЮШИНА Екатерина Олеговна</v>
      </c>
      <c r="C72" s="298" t="str">
        <f>VLOOKUP(B72,'пр.взвешивания'!C11:F46,2,FALSE)</f>
        <v>12.02.85 мс</v>
      </c>
      <c r="D72" s="298" t="str">
        <f>VLOOKUP(C72,'пр.взвешивания'!D11:G46,2,FALSE)</f>
        <v>ЦФО Тульская Тула РССС</v>
      </c>
      <c r="E72" s="293"/>
      <c r="F72" s="293"/>
      <c r="G72" s="287"/>
      <c r="H72" s="287"/>
    </row>
    <row r="73" spans="1:8" ht="13.5" thickBot="1">
      <c r="A73" s="236"/>
      <c r="B73" s="226"/>
      <c r="C73" s="228"/>
      <c r="D73" s="228"/>
      <c r="E73" s="294"/>
      <c r="F73" s="294"/>
      <c r="G73" s="236"/>
      <c r="H73" s="236"/>
    </row>
    <row r="74" spans="1:8" ht="22.5" customHeight="1">
      <c r="A74" s="7"/>
      <c r="B74" s="6" t="s">
        <v>19</v>
      </c>
      <c r="C74" s="7"/>
      <c r="D74" s="7"/>
      <c r="E74" s="7"/>
      <c r="F74" s="7"/>
      <c r="G74" s="7"/>
      <c r="H74" s="7"/>
    </row>
    <row r="75" spans="1:8" ht="12.75" customHeight="1">
      <c r="A75" s="227">
        <v>6</v>
      </c>
      <c r="B75" s="163" t="str">
        <f>VLOOKUP(A75,'пр.взвешивания'!B5:E40,2,FALSE)</f>
        <v>АВЕРУШКИНА Светлана Егоровна</v>
      </c>
      <c r="C75" s="163" t="str">
        <f>VLOOKUP(B75,'пр.взвешивания'!C5:F40,2,FALSE)</f>
        <v>07.05.79 мсмк</v>
      </c>
      <c r="D75" s="163" t="str">
        <f>VLOOKUP(C75,'пр.взвешивания'!D5:G40,2,FALSE)</f>
        <v>ПФО Пермский Пермь Д</v>
      </c>
      <c r="E75" s="285"/>
      <c r="F75" s="289"/>
      <c r="G75" s="231"/>
      <c r="H75" s="227"/>
    </row>
    <row r="76" spans="1:8" ht="12.75">
      <c r="A76" s="227"/>
      <c r="B76" s="225"/>
      <c r="C76" s="225"/>
      <c r="D76" s="225"/>
      <c r="E76" s="285"/>
      <c r="F76" s="285"/>
      <c r="G76" s="231"/>
      <c r="H76" s="227"/>
    </row>
    <row r="77" spans="1:8" ht="12.75" customHeight="1">
      <c r="A77" s="287">
        <v>8</v>
      </c>
      <c r="B77" s="163" t="str">
        <f>VLOOKUP(A77,'пр.взвешивания'!B7:E42,2,FALSE)</f>
        <v>АНДРЮШИНА Екатерина Олеговна</v>
      </c>
      <c r="C77" s="163" t="str">
        <f>VLOOKUP(B77,'пр.взвешивания'!C7:F42,2,FALSE)</f>
        <v>12.02.85 мс</v>
      </c>
      <c r="D77" s="163" t="str">
        <f>VLOOKUP(C77,'пр.взвешивания'!D7:G42,2,FALSE)</f>
        <v>ЦФО Тульская Тула РССС</v>
      </c>
      <c r="E77" s="293"/>
      <c r="F77" s="293"/>
      <c r="G77" s="287"/>
      <c r="H77" s="287"/>
    </row>
    <row r="78" spans="1:8" ht="13.5" thickBot="1">
      <c r="A78" s="236"/>
      <c r="B78" s="226"/>
      <c r="C78" s="226"/>
      <c r="D78" s="226"/>
      <c r="E78" s="294"/>
      <c r="F78" s="294"/>
      <c r="G78" s="236"/>
      <c r="H78" s="236"/>
    </row>
    <row r="79" spans="1:8" ht="12.75" customHeight="1">
      <c r="A79" s="227">
        <v>7</v>
      </c>
      <c r="B79" s="297" t="str">
        <f>VLOOKUP(A79,'пр.взвешивания'!B9:E44,2,FALSE)</f>
        <v>ФАРВАЗОВА Марина Сергеевна</v>
      </c>
      <c r="C79" s="297" t="str">
        <f>VLOOKUP(B79,'пр.взвешивания'!C9:F44,2,FALSE)</f>
        <v>07.06.85 мс</v>
      </c>
      <c r="D79" s="297" t="str">
        <f>VLOOKUP(C79,'пр.взвешивания'!D9:G44,2,FALSE)</f>
        <v>ДВФО Приморский Владивосток МО</v>
      </c>
      <c r="E79" s="285"/>
      <c r="F79" s="289"/>
      <c r="G79" s="231"/>
      <c r="H79" s="227"/>
    </row>
    <row r="80" spans="1:8" ht="12.75">
      <c r="A80" s="227"/>
      <c r="B80" s="225"/>
      <c r="C80" s="225"/>
      <c r="D80" s="225"/>
      <c r="E80" s="285"/>
      <c r="F80" s="285"/>
      <c r="G80" s="231"/>
      <c r="H80" s="227"/>
    </row>
    <row r="81" spans="1:8" ht="12.75" customHeight="1">
      <c r="A81" s="287">
        <v>9</v>
      </c>
      <c r="B81" s="163" t="str">
        <f>VLOOKUP(A81,'пр.взвешивания'!B11:E46,2,FALSE)</f>
        <v>БУШУЕВА Валентина Валерьевна</v>
      </c>
      <c r="C81" s="163" t="str">
        <f>VLOOKUP(B81,'пр.взвешивания'!C11:F46,2,FALSE)</f>
        <v>03.01.79 мс</v>
      </c>
      <c r="D81" s="163" t="str">
        <f>VLOOKUP(C81,'пр.взвешивания'!D11:G46,2,FALSE)</f>
        <v>ПФО Кировская Киров ПР</v>
      </c>
      <c r="E81" s="293"/>
      <c r="F81" s="293"/>
      <c r="G81" s="287"/>
      <c r="H81" s="287"/>
    </row>
    <row r="82" spans="1:8" ht="13.5" thickBot="1">
      <c r="A82" s="236"/>
      <c r="B82" s="226"/>
      <c r="C82" s="226"/>
      <c r="D82" s="226"/>
      <c r="E82" s="294"/>
      <c r="F82" s="294"/>
      <c r="G82" s="236"/>
      <c r="H82" s="236"/>
    </row>
    <row r="83" spans="1:8" ht="19.5" customHeight="1">
      <c r="A83" s="7"/>
      <c r="B83" s="6" t="s">
        <v>20</v>
      </c>
      <c r="C83" s="7"/>
      <c r="D83" s="7"/>
      <c r="E83" s="7"/>
      <c r="F83" s="7"/>
      <c r="G83" s="7"/>
      <c r="H83" s="7"/>
    </row>
    <row r="84" spans="1:8" ht="12.75" customHeight="1">
      <c r="A84" s="227">
        <v>6</v>
      </c>
      <c r="B84" s="163" t="str">
        <f>VLOOKUP(A84,'пр.взвешивания'!B5:E40,2,FALSE)</f>
        <v>АВЕРУШКИНА Светлана Егоровна</v>
      </c>
      <c r="C84" s="163" t="str">
        <f>VLOOKUP(B84,'пр.взвешивания'!C5:F40,2,FALSE)</f>
        <v>07.05.79 мсмк</v>
      </c>
      <c r="D84" s="163" t="str">
        <f>VLOOKUP(C84,'пр.взвешивания'!D5:G40,2,FALSE)</f>
        <v>ПФО Пермский Пермь Д</v>
      </c>
      <c r="E84" s="285"/>
      <c r="F84" s="289"/>
      <c r="G84" s="231"/>
      <c r="H84" s="227"/>
    </row>
    <row r="85" spans="1:8" ht="12.75">
      <c r="A85" s="227"/>
      <c r="B85" s="225"/>
      <c r="C85" s="225"/>
      <c r="D85" s="225"/>
      <c r="E85" s="285"/>
      <c r="F85" s="285"/>
      <c r="G85" s="231"/>
      <c r="H85" s="227"/>
    </row>
    <row r="86" spans="1:8" ht="12.75" customHeight="1">
      <c r="A86" s="287">
        <v>9</v>
      </c>
      <c r="B86" s="163" t="str">
        <f>VLOOKUP(A86,'пр.взвешивания'!B7:E42,2,FALSE)</f>
        <v>БУШУЕВА Валентина Валерьевна</v>
      </c>
      <c r="C86" s="163" t="str">
        <f>VLOOKUP(B86,'пр.взвешивания'!C7:F42,2,FALSE)</f>
        <v>03.01.79 мс</v>
      </c>
      <c r="D86" s="163" t="str">
        <f>VLOOKUP(C86,'пр.взвешивания'!D7:G42,2,FALSE)</f>
        <v>ПФО Кировская Киров ПР</v>
      </c>
      <c r="E86" s="293"/>
      <c r="F86" s="293"/>
      <c r="G86" s="287"/>
      <c r="H86" s="287"/>
    </row>
    <row r="87" spans="1:8" ht="13.5" thickBot="1">
      <c r="A87" s="236"/>
      <c r="B87" s="226"/>
      <c r="C87" s="226"/>
      <c r="D87" s="226"/>
      <c r="E87" s="294"/>
      <c r="F87" s="294"/>
      <c r="G87" s="236"/>
      <c r="H87" s="236"/>
    </row>
    <row r="88" spans="1:8" ht="12.75" customHeight="1">
      <c r="A88" s="227">
        <v>8</v>
      </c>
      <c r="B88" s="297" t="str">
        <f>VLOOKUP(A88,'пр.взвешивания'!B9:E44,2,FALSE)</f>
        <v>АНДРЮШИНА Екатерина Олеговна</v>
      </c>
      <c r="C88" s="297" t="str">
        <f>VLOOKUP(B88,'пр.взвешивания'!C9:F44,2,FALSE)</f>
        <v>12.02.85 мс</v>
      </c>
      <c r="D88" s="297" t="str">
        <f>VLOOKUP(C88,'пр.взвешивания'!D9:G44,2,FALSE)</f>
        <v>ЦФО Тульская Тула РССС</v>
      </c>
      <c r="E88" s="285"/>
      <c r="F88" s="289"/>
      <c r="G88" s="231"/>
      <c r="H88" s="227"/>
    </row>
    <row r="89" spans="1:8" ht="12.75">
      <c r="A89" s="227"/>
      <c r="B89" s="225"/>
      <c r="C89" s="225"/>
      <c r="D89" s="225"/>
      <c r="E89" s="285"/>
      <c r="F89" s="285"/>
      <c r="G89" s="231"/>
      <c r="H89" s="227"/>
    </row>
    <row r="90" spans="1:8" ht="14.25" customHeight="1">
      <c r="A90" s="287">
        <v>7</v>
      </c>
      <c r="B90" s="163" t="str">
        <f>VLOOKUP(A90,'пр.взвешивания'!B11:E46,2,FALSE)</f>
        <v>ФАРВАЗОВА Марина Сергеевна</v>
      </c>
      <c r="C90" s="163" t="str">
        <f>VLOOKUP(B90,'пр.взвешивания'!C11:F46,2,FALSE)</f>
        <v>07.06.85 мс</v>
      </c>
      <c r="D90" s="163" t="str">
        <f>VLOOKUP(C90,'пр.взвешивания'!D11:G46,2,FALSE)</f>
        <v>ДВФО Приморский Владивосток МО</v>
      </c>
      <c r="E90" s="293"/>
      <c r="F90" s="293"/>
      <c r="G90" s="287"/>
      <c r="H90" s="287"/>
    </row>
    <row r="91" spans="1:8" ht="13.5" thickBot="1">
      <c r="A91" s="236"/>
      <c r="B91" s="226"/>
      <c r="C91" s="226"/>
      <c r="D91" s="226"/>
      <c r="E91" s="294"/>
      <c r="F91" s="294"/>
      <c r="G91" s="236"/>
      <c r="H91" s="236"/>
    </row>
    <row r="92" spans="1:8" ht="12.75">
      <c r="A92" s="7"/>
      <c r="B92" s="7"/>
      <c r="C92" s="7"/>
      <c r="D92" s="7"/>
      <c r="E92" s="7"/>
      <c r="F92" s="7"/>
      <c r="G92" s="7"/>
      <c r="H92" s="7"/>
    </row>
    <row r="93" spans="1:8" ht="12.75">
      <c r="A93" s="7"/>
      <c r="B93" s="7"/>
      <c r="C93" s="7"/>
      <c r="D93" s="7"/>
      <c r="E93" s="7"/>
      <c r="F93" s="7"/>
      <c r="G93" s="7"/>
      <c r="H93" s="7"/>
    </row>
    <row r="94" spans="1:8" ht="12.75">
      <c r="A94" s="7"/>
      <c r="B94" s="7"/>
      <c r="C94" s="7"/>
      <c r="D94" s="7"/>
      <c r="E94" s="7"/>
      <c r="F94" s="7"/>
      <c r="G94" s="7"/>
      <c r="H94" s="7"/>
    </row>
    <row r="95" spans="1:8" ht="12.75" customHeight="1">
      <c r="A95" s="300" t="s">
        <v>35</v>
      </c>
      <c r="B95" s="300"/>
      <c r="C95" s="300"/>
      <c r="D95" s="300"/>
      <c r="E95" s="300"/>
      <c r="F95" s="300"/>
      <c r="G95" s="300"/>
      <c r="H95" s="300"/>
    </row>
    <row r="96" spans="1:8" ht="20.25" customHeight="1">
      <c r="A96" s="18" t="s">
        <v>11</v>
      </c>
      <c r="B96" s="6" t="s">
        <v>18</v>
      </c>
      <c r="C96" s="6"/>
      <c r="D96" s="6"/>
      <c r="E96" s="18" t="s">
        <v>122</v>
      </c>
      <c r="F96" s="6"/>
      <c r="G96" s="6"/>
      <c r="H96" s="6"/>
    </row>
    <row r="97" spans="1:8" ht="12.75" customHeight="1">
      <c r="A97" s="227" t="s">
        <v>0</v>
      </c>
      <c r="B97" s="227" t="s">
        <v>1</v>
      </c>
      <c r="C97" s="227" t="s">
        <v>2</v>
      </c>
      <c r="D97" s="227" t="s">
        <v>3</v>
      </c>
      <c r="E97" s="227" t="s">
        <v>14</v>
      </c>
      <c r="F97" s="227" t="s">
        <v>15</v>
      </c>
      <c r="G97" s="227" t="s">
        <v>16</v>
      </c>
      <c r="H97" s="227" t="s">
        <v>17</v>
      </c>
    </row>
    <row r="98" spans="1:8" ht="12.75">
      <c r="A98" s="287"/>
      <c r="B98" s="287"/>
      <c r="C98" s="287"/>
      <c r="D98" s="287"/>
      <c r="E98" s="287"/>
      <c r="F98" s="287"/>
      <c r="G98" s="287"/>
      <c r="H98" s="287"/>
    </row>
    <row r="99" spans="1:8" ht="14.25" customHeight="1">
      <c r="A99" s="227">
        <v>10</v>
      </c>
      <c r="B99" s="163" t="str">
        <f>VLOOKUP(A99,'пр.взвешивания'!B5:E40,2,FALSE)</f>
        <v>БАРАНОВА Марина Юрьевна</v>
      </c>
      <c r="C99" s="163" t="str">
        <f>VLOOKUP(B99,'пр.взвешивания'!C5:F40,2,FALSE)</f>
        <v>10.05.88 мс</v>
      </c>
      <c r="D99" s="163" t="str">
        <f>VLOOKUP(C99,'пр.взвешивания'!D5:G40,2,FALSE)</f>
        <v>ПФО Пермский Пермь ПР</v>
      </c>
      <c r="E99" s="285"/>
      <c r="F99" s="289"/>
      <c r="G99" s="231"/>
      <c r="H99" s="227"/>
    </row>
    <row r="100" spans="1:8" ht="14.25" customHeight="1">
      <c r="A100" s="227"/>
      <c r="B100" s="225"/>
      <c r="C100" s="225"/>
      <c r="D100" s="225"/>
      <c r="E100" s="285"/>
      <c r="F100" s="285"/>
      <c r="G100" s="231"/>
      <c r="H100" s="227"/>
    </row>
    <row r="101" spans="1:8" ht="14.25" customHeight="1">
      <c r="A101" s="287">
        <v>11</v>
      </c>
      <c r="B101" s="163" t="str">
        <f>VLOOKUP(A101,'пр.взвешивания'!B7:E42,2,FALSE)</f>
        <v>АВДЕЕВА Ольга Васильевна</v>
      </c>
      <c r="C101" s="163" t="str">
        <f>VLOOKUP(B101,'пр.взвешивания'!C7:F42,2,FALSE)</f>
        <v>15.04.79 кмс</v>
      </c>
      <c r="D101" s="163" t="str">
        <f>VLOOKUP(C101,'пр.взвешивания'!D7:G42,2,FALSE)</f>
        <v>ЮФО Краснодарский Сочи ПР</v>
      </c>
      <c r="E101" s="293"/>
      <c r="F101" s="293"/>
      <c r="G101" s="287"/>
      <c r="H101" s="287"/>
    </row>
    <row r="102" spans="1:8" ht="14.25" customHeight="1" thickBot="1">
      <c r="A102" s="236"/>
      <c r="B102" s="226"/>
      <c r="C102" s="226"/>
      <c r="D102" s="226"/>
      <c r="E102" s="294"/>
      <c r="F102" s="294"/>
      <c r="G102" s="236"/>
      <c r="H102" s="236"/>
    </row>
    <row r="103" spans="1:8" ht="14.25" customHeight="1">
      <c r="A103" s="227">
        <v>14</v>
      </c>
      <c r="B103" s="297" t="str">
        <f>VLOOKUP(A103,'пр.взвешивания'!B9:E44,2,FALSE)</f>
        <v>ПЕТУХОВА Кристина Александровна</v>
      </c>
      <c r="C103" s="297" t="str">
        <f>VLOOKUP(B103,'пр.взвешивания'!C9:F44,2,FALSE)</f>
        <v>26.10.86 мс</v>
      </c>
      <c r="D103" s="297" t="str">
        <f>VLOOKUP(C103,'пр.взвешивания'!D9:G44,2,FALSE)</f>
        <v>ДВФО Приморский Владивосток МО</v>
      </c>
      <c r="E103" s="285"/>
      <c r="F103" s="289"/>
      <c r="G103" s="231"/>
      <c r="H103" s="227"/>
    </row>
    <row r="104" spans="1:8" ht="14.25" customHeight="1">
      <c r="A104" s="227"/>
      <c r="B104" s="225"/>
      <c r="C104" s="225"/>
      <c r="D104" s="225"/>
      <c r="E104" s="285"/>
      <c r="F104" s="285"/>
      <c r="G104" s="231"/>
      <c r="H104" s="227"/>
    </row>
    <row r="105" spans="1:8" ht="14.25" customHeight="1">
      <c r="A105" s="287">
        <v>13</v>
      </c>
      <c r="B105" s="163" t="str">
        <f>VLOOKUP(A105,'пр.взвешивания'!B11:E46,2,FALSE)</f>
        <v>ЛЕНЬШИНА Таисия Ивановна</v>
      </c>
      <c r="C105" s="163" t="str">
        <f>VLOOKUP(B105,'пр.взвешивания'!C11:F46,2,FALSE)</f>
        <v>29.11.89 кмс</v>
      </c>
      <c r="D105" s="163" t="str">
        <f>VLOOKUP(C105,'пр.взвешивания'!D11:G46,2,FALSE)</f>
        <v>ПФО Саратовская Саратов ПР</v>
      </c>
      <c r="E105" s="293"/>
      <c r="F105" s="293"/>
      <c r="G105" s="287"/>
      <c r="H105" s="287"/>
    </row>
    <row r="106" spans="1:8" ht="14.25" customHeight="1" thickBot="1">
      <c r="A106" s="236"/>
      <c r="B106" s="226"/>
      <c r="C106" s="226"/>
      <c r="D106" s="226"/>
      <c r="E106" s="294"/>
      <c r="F106" s="294"/>
      <c r="G106" s="236"/>
      <c r="H106" s="236"/>
    </row>
    <row r="107" spans="1:8" ht="14.25" customHeight="1">
      <c r="A107" s="287">
        <v>12</v>
      </c>
      <c r="B107" s="295" t="str">
        <f>VLOOKUP(A107,'пр.взвешивания'!B13:E48,2,FALSE)</f>
        <v>АКБУЛАТОВА Селима Адамовна</v>
      </c>
      <c r="C107" s="295" t="str">
        <f>VLOOKUP(B107,'пр.взвешивания'!C13:F48,2,FALSE)</f>
        <v>03.10.88 мс</v>
      </c>
      <c r="D107" s="295" t="str">
        <f>VLOOKUP(C107,'пр.взвешивания'!D13:G48,2,FALSE)</f>
        <v>Мосва МО</v>
      </c>
      <c r="E107" s="287" t="s">
        <v>32</v>
      </c>
      <c r="F107" s="293"/>
      <c r="G107" s="287"/>
      <c r="H107" s="287"/>
    </row>
    <row r="108" spans="1:8" ht="14.25" customHeight="1" thickBot="1">
      <c r="A108" s="236"/>
      <c r="B108" s="296"/>
      <c r="C108" s="296"/>
      <c r="D108" s="296"/>
      <c r="E108" s="236"/>
      <c r="F108" s="294"/>
      <c r="G108" s="236"/>
      <c r="H108" s="236"/>
    </row>
    <row r="109" spans="1:8" ht="14.25" customHeight="1">
      <c r="A109" s="7"/>
      <c r="B109" s="6" t="s">
        <v>19</v>
      </c>
      <c r="C109" s="85"/>
      <c r="D109" s="85"/>
      <c r="E109" s="7"/>
      <c r="F109" s="7"/>
      <c r="G109" s="7"/>
      <c r="H109" s="7"/>
    </row>
    <row r="110" spans="1:8" ht="14.25" customHeight="1">
      <c r="A110" s="227">
        <v>10</v>
      </c>
      <c r="B110" s="163" t="str">
        <f>VLOOKUP(A110,'пр.взвешивания'!B5:E40,2,FALSE)</f>
        <v>БАРАНОВА Марина Юрьевна</v>
      </c>
      <c r="C110" s="163" t="str">
        <f>VLOOKUP(B110,'пр.взвешивания'!C5:F40,2,FALSE)</f>
        <v>10.05.88 мс</v>
      </c>
      <c r="D110" s="163" t="str">
        <f>VLOOKUP(C110,'пр.взвешивания'!D5:G40,2,FALSE)</f>
        <v>ПФО Пермский Пермь ПР</v>
      </c>
      <c r="E110" s="285"/>
      <c r="F110" s="289"/>
      <c r="G110" s="231"/>
      <c r="H110" s="227"/>
    </row>
    <row r="111" spans="1:8" ht="14.25" customHeight="1">
      <c r="A111" s="227"/>
      <c r="B111" s="225"/>
      <c r="C111" s="225"/>
      <c r="D111" s="225"/>
      <c r="E111" s="285"/>
      <c r="F111" s="285"/>
      <c r="G111" s="231"/>
      <c r="H111" s="227"/>
    </row>
    <row r="112" spans="1:8" ht="14.25" customHeight="1">
      <c r="A112" s="287">
        <v>12</v>
      </c>
      <c r="B112" s="163" t="str">
        <f>VLOOKUP(A112,'пр.взвешивания'!B7:E42,2,FALSE)</f>
        <v>АКБУЛАТОВА Селима Адамовна</v>
      </c>
      <c r="C112" s="163" t="str">
        <f>VLOOKUP(B112,'пр.взвешивания'!C7:F42,2,FALSE)</f>
        <v>03.10.88 мс</v>
      </c>
      <c r="D112" s="163" t="str">
        <f>VLOOKUP(C112,'пр.взвешивания'!D7:G42,2,FALSE)</f>
        <v>Мосва МО</v>
      </c>
      <c r="E112" s="293"/>
      <c r="F112" s="293"/>
      <c r="G112" s="287"/>
      <c r="H112" s="287"/>
    </row>
    <row r="113" spans="1:8" ht="14.25" customHeight="1" thickBot="1">
      <c r="A113" s="236"/>
      <c r="B113" s="226"/>
      <c r="C113" s="226"/>
      <c r="D113" s="226"/>
      <c r="E113" s="294"/>
      <c r="F113" s="294"/>
      <c r="G113" s="236"/>
      <c r="H113" s="236"/>
    </row>
    <row r="114" spans="1:8" ht="14.25" customHeight="1">
      <c r="A114" s="227">
        <v>11</v>
      </c>
      <c r="B114" s="297" t="str">
        <f>VLOOKUP(A114,'пр.взвешивания'!B9:E44,2,FALSE)</f>
        <v>АВДЕЕВА Ольга Васильевна</v>
      </c>
      <c r="C114" s="297" t="str">
        <f>VLOOKUP(B114,'пр.взвешивания'!C9:F44,2,FALSE)</f>
        <v>15.04.79 кмс</v>
      </c>
      <c r="D114" s="297" t="str">
        <f>VLOOKUP(C114,'пр.взвешивания'!D9:G44,2,FALSE)</f>
        <v>ЮФО Краснодарский Сочи ПР</v>
      </c>
      <c r="E114" s="285"/>
      <c r="F114" s="289"/>
      <c r="G114" s="231"/>
      <c r="H114" s="227"/>
    </row>
    <row r="115" spans="1:8" ht="14.25" customHeight="1">
      <c r="A115" s="227"/>
      <c r="B115" s="225"/>
      <c r="C115" s="225"/>
      <c r="D115" s="225"/>
      <c r="E115" s="285"/>
      <c r="F115" s="285"/>
      <c r="G115" s="231"/>
      <c r="H115" s="227"/>
    </row>
    <row r="116" spans="1:8" ht="14.25" customHeight="1">
      <c r="A116" s="287">
        <v>13</v>
      </c>
      <c r="B116" s="163" t="str">
        <f>VLOOKUP(A116,'пр.взвешивания'!B11:E46,2,FALSE)</f>
        <v>ЛЕНЬШИНА Таисия Ивановна</v>
      </c>
      <c r="C116" s="163" t="str">
        <f>VLOOKUP(B116,'пр.взвешивания'!C11:F46,2,FALSE)</f>
        <v>29.11.89 кмс</v>
      </c>
      <c r="D116" s="163" t="str">
        <f>VLOOKUP(C116,'пр.взвешивания'!D11:G46,2,FALSE)</f>
        <v>ПФО Саратовская Саратов ПР</v>
      </c>
      <c r="E116" s="293"/>
      <c r="F116" s="293"/>
      <c r="G116" s="287"/>
      <c r="H116" s="287"/>
    </row>
    <row r="117" spans="1:8" ht="14.25" customHeight="1" thickBot="1">
      <c r="A117" s="236"/>
      <c r="B117" s="226"/>
      <c r="C117" s="226"/>
      <c r="D117" s="226"/>
      <c r="E117" s="294"/>
      <c r="F117" s="294"/>
      <c r="G117" s="236"/>
      <c r="H117" s="236"/>
    </row>
    <row r="118" spans="1:8" ht="14.25" customHeight="1">
      <c r="A118" s="287">
        <v>14</v>
      </c>
      <c r="B118" s="295" t="str">
        <f>VLOOKUP(A118,'пр.взвешивания'!B13:E48,2,FALSE)</f>
        <v>ПЕТУХОВА Кристина Александровна</v>
      </c>
      <c r="C118" s="295" t="str">
        <f>VLOOKUP(B118,'пр.взвешивания'!C13:F48,2,FALSE)</f>
        <v>26.10.86 мс</v>
      </c>
      <c r="D118" s="295" t="str">
        <f>VLOOKUP(C118,'пр.взвешивания'!D13:G48,2,FALSE)</f>
        <v>ДВФО Приморский Владивосток МО</v>
      </c>
      <c r="E118" s="287" t="s">
        <v>32</v>
      </c>
      <c r="F118" s="293"/>
      <c r="G118" s="287"/>
      <c r="H118" s="287"/>
    </row>
    <row r="119" spans="1:8" ht="14.25" customHeight="1" thickBot="1">
      <c r="A119" s="236"/>
      <c r="B119" s="296"/>
      <c r="C119" s="296"/>
      <c r="D119" s="296"/>
      <c r="E119" s="236"/>
      <c r="F119" s="294"/>
      <c r="G119" s="236"/>
      <c r="H119" s="236"/>
    </row>
    <row r="120" spans="1:8" ht="14.25" customHeight="1">
      <c r="A120" s="7"/>
      <c r="B120" s="6" t="s">
        <v>20</v>
      </c>
      <c r="C120" s="85"/>
      <c r="D120" s="85"/>
      <c r="E120" s="7"/>
      <c r="F120" s="7"/>
      <c r="G120" s="7"/>
      <c r="H120" s="7"/>
    </row>
    <row r="121" spans="1:8" ht="14.25" customHeight="1">
      <c r="A121" s="227">
        <v>10</v>
      </c>
      <c r="B121" s="163" t="str">
        <f>VLOOKUP(A121,'пр.взвешивания'!B5:E40,2,FALSE)</f>
        <v>БАРАНОВА Марина Юрьевна</v>
      </c>
      <c r="C121" s="163" t="str">
        <f>VLOOKUP(B121,'пр.взвешивания'!C5:F40,2,FALSE)</f>
        <v>10.05.88 мс</v>
      </c>
      <c r="D121" s="163" t="str">
        <f>VLOOKUP(C121,'пр.взвешивания'!D5:G40,2,FALSE)</f>
        <v>ПФО Пермский Пермь ПР</v>
      </c>
      <c r="E121" s="285"/>
      <c r="F121" s="289"/>
      <c r="G121" s="231"/>
      <c r="H121" s="227"/>
    </row>
    <row r="122" spans="1:8" ht="14.25" customHeight="1">
      <c r="A122" s="227"/>
      <c r="B122" s="225"/>
      <c r="C122" s="225"/>
      <c r="D122" s="225"/>
      <c r="E122" s="285"/>
      <c r="F122" s="285"/>
      <c r="G122" s="231"/>
      <c r="H122" s="227"/>
    </row>
    <row r="123" spans="1:8" ht="14.25" customHeight="1">
      <c r="A123" s="287">
        <v>13</v>
      </c>
      <c r="B123" s="163" t="str">
        <f>VLOOKUP(A123,'пр.взвешивания'!B7:E42,2,FALSE)</f>
        <v>ЛЕНЬШИНА Таисия Ивановна</v>
      </c>
      <c r="C123" s="163" t="str">
        <f>VLOOKUP(B123,'пр.взвешивания'!C7:F42,2,FALSE)</f>
        <v>29.11.89 кмс</v>
      </c>
      <c r="D123" s="163" t="str">
        <f>VLOOKUP(C123,'пр.взвешивания'!D7:G42,2,FALSE)</f>
        <v>ПФО Саратовская Саратов ПР</v>
      </c>
      <c r="E123" s="293"/>
      <c r="F123" s="293"/>
      <c r="G123" s="287"/>
      <c r="H123" s="287"/>
    </row>
    <row r="124" spans="1:8" ht="14.25" customHeight="1" thickBot="1">
      <c r="A124" s="236"/>
      <c r="B124" s="226"/>
      <c r="C124" s="226"/>
      <c r="D124" s="226"/>
      <c r="E124" s="294"/>
      <c r="F124" s="294"/>
      <c r="G124" s="236"/>
      <c r="H124" s="236"/>
    </row>
    <row r="125" spans="1:8" ht="14.25" customHeight="1">
      <c r="A125" s="227">
        <v>12</v>
      </c>
      <c r="B125" s="297" t="str">
        <f>VLOOKUP(A125,'пр.взвешивания'!B9:E44,2,FALSE)</f>
        <v>АКБУЛАТОВА Селима Адамовна</v>
      </c>
      <c r="C125" s="297" t="str">
        <f>VLOOKUP(B125,'пр.взвешивания'!C9:F44,2,FALSE)</f>
        <v>03.10.88 мс</v>
      </c>
      <c r="D125" s="297" t="str">
        <f>VLOOKUP(C125,'пр.взвешивания'!D9:G44,2,FALSE)</f>
        <v>Мосва МО</v>
      </c>
      <c r="E125" s="285"/>
      <c r="F125" s="289"/>
      <c r="G125" s="231"/>
      <c r="H125" s="227"/>
    </row>
    <row r="126" spans="1:8" ht="14.25" customHeight="1">
      <c r="A126" s="227"/>
      <c r="B126" s="225"/>
      <c r="C126" s="225"/>
      <c r="D126" s="225"/>
      <c r="E126" s="285"/>
      <c r="F126" s="285"/>
      <c r="G126" s="231"/>
      <c r="H126" s="227"/>
    </row>
    <row r="127" spans="1:8" ht="14.25" customHeight="1">
      <c r="A127" s="287">
        <v>14</v>
      </c>
      <c r="B127" s="163" t="str">
        <f>VLOOKUP(A127,'пр.взвешивания'!B11:E46,2,FALSE)</f>
        <v>ПЕТУХОВА Кристина Александровна</v>
      </c>
      <c r="C127" s="163" t="str">
        <f>VLOOKUP(B127,'пр.взвешивания'!C11:F46,2,FALSE)</f>
        <v>26.10.86 мс</v>
      </c>
      <c r="D127" s="163" t="str">
        <f>VLOOKUP(C127,'пр.взвешивания'!D11:G46,2,FALSE)</f>
        <v>ДВФО Приморский Владивосток МО</v>
      </c>
      <c r="E127" s="293"/>
      <c r="F127" s="293"/>
      <c r="G127" s="287"/>
      <c r="H127" s="287"/>
    </row>
    <row r="128" spans="1:8" ht="14.25" customHeight="1" thickBot="1">
      <c r="A128" s="236"/>
      <c r="B128" s="226"/>
      <c r="C128" s="226"/>
      <c r="D128" s="226"/>
      <c r="E128" s="294"/>
      <c r="F128" s="294"/>
      <c r="G128" s="236"/>
      <c r="H128" s="236"/>
    </row>
    <row r="129" spans="1:8" ht="14.25" customHeight="1">
      <c r="A129" s="287">
        <v>11</v>
      </c>
      <c r="B129" s="295" t="str">
        <f>VLOOKUP(A129,'пр.взвешивания'!B13:E48,2,FALSE)</f>
        <v>АВДЕЕВА Ольга Васильевна</v>
      </c>
      <c r="C129" s="295" t="str">
        <f>VLOOKUP(B129,'пр.взвешивания'!C13:F48,2,FALSE)</f>
        <v>15.04.79 кмс</v>
      </c>
      <c r="D129" s="295" t="str">
        <f>VLOOKUP(C129,'пр.взвешивания'!D13:G48,2,FALSE)</f>
        <v>ЮФО Краснодарский Сочи ПР</v>
      </c>
      <c r="E129" s="287" t="s">
        <v>32</v>
      </c>
      <c r="F129" s="293"/>
      <c r="G129" s="287"/>
      <c r="H129" s="287"/>
    </row>
    <row r="130" spans="1:8" ht="14.25" customHeight="1" thickBot="1">
      <c r="A130" s="236"/>
      <c r="B130" s="296"/>
      <c r="C130" s="296"/>
      <c r="D130" s="296"/>
      <c r="E130" s="236"/>
      <c r="F130" s="294"/>
      <c r="G130" s="236"/>
      <c r="H130" s="236"/>
    </row>
    <row r="131" spans="1:8" ht="14.25" customHeight="1">
      <c r="A131" s="7"/>
      <c r="B131" s="6" t="s">
        <v>26</v>
      </c>
      <c r="C131" s="85"/>
      <c r="D131" s="85"/>
      <c r="E131" s="7"/>
      <c r="F131" s="7"/>
      <c r="G131" s="7"/>
      <c r="H131" s="7"/>
    </row>
    <row r="132" spans="1:8" ht="14.25" customHeight="1">
      <c r="A132" s="227">
        <v>10</v>
      </c>
      <c r="B132" s="163" t="str">
        <f>VLOOKUP(A132,'пр.взвешивания'!B5:E40,2,FALSE)</f>
        <v>БАРАНОВА Марина Юрьевна</v>
      </c>
      <c r="C132" s="163" t="str">
        <f>VLOOKUP(B132,'пр.взвешивания'!C5:F40,2,FALSE)</f>
        <v>10.05.88 мс</v>
      </c>
      <c r="D132" s="163" t="str">
        <f>VLOOKUP(C132,'пр.взвешивания'!D5:G40,2,FALSE)</f>
        <v>ПФО Пермский Пермь ПР</v>
      </c>
      <c r="E132" s="285"/>
      <c r="F132" s="289"/>
      <c r="G132" s="231"/>
      <c r="H132" s="227"/>
    </row>
    <row r="133" spans="1:8" ht="14.25" customHeight="1">
      <c r="A133" s="227"/>
      <c r="B133" s="225"/>
      <c r="C133" s="225"/>
      <c r="D133" s="225"/>
      <c r="E133" s="285"/>
      <c r="F133" s="285"/>
      <c r="G133" s="231"/>
      <c r="H133" s="227"/>
    </row>
    <row r="134" spans="1:8" ht="14.25" customHeight="1">
      <c r="A134" s="287">
        <v>14</v>
      </c>
      <c r="B134" s="163" t="str">
        <f>VLOOKUP(A134,'пр.взвешивания'!B7:E42,2,FALSE)</f>
        <v>ПЕТУХОВА Кристина Александровна</v>
      </c>
      <c r="C134" s="163" t="str">
        <f>VLOOKUP(B134,'пр.взвешивания'!C7:F42,2,FALSE)</f>
        <v>26.10.86 мс</v>
      </c>
      <c r="D134" s="163" t="str">
        <f>VLOOKUP(C134,'пр.взвешивания'!D7:G42,2,FALSE)</f>
        <v>ДВФО Приморский Владивосток МО</v>
      </c>
      <c r="E134" s="293"/>
      <c r="F134" s="293"/>
      <c r="G134" s="287"/>
      <c r="H134" s="287"/>
    </row>
    <row r="135" spans="1:8" ht="14.25" customHeight="1" thickBot="1">
      <c r="A135" s="236"/>
      <c r="B135" s="226"/>
      <c r="C135" s="226"/>
      <c r="D135" s="226"/>
      <c r="E135" s="294"/>
      <c r="F135" s="294"/>
      <c r="G135" s="236"/>
      <c r="H135" s="236"/>
    </row>
    <row r="136" spans="1:8" ht="14.25" customHeight="1">
      <c r="A136" s="227">
        <v>12</v>
      </c>
      <c r="B136" s="297" t="str">
        <f>VLOOKUP(A136,'пр.взвешивания'!B9:E44,2,FALSE)</f>
        <v>АКБУЛАТОВА Селима Адамовна</v>
      </c>
      <c r="C136" s="297" t="str">
        <f>VLOOKUP(B136,'пр.взвешивания'!C9:F44,2,FALSE)</f>
        <v>03.10.88 мс</v>
      </c>
      <c r="D136" s="297" t="str">
        <f>VLOOKUP(C136,'пр.взвешивания'!D9:G44,2,FALSE)</f>
        <v>Мосва МО</v>
      </c>
      <c r="E136" s="285"/>
      <c r="F136" s="289"/>
      <c r="G136" s="231"/>
      <c r="H136" s="227"/>
    </row>
    <row r="137" spans="1:8" ht="14.25" customHeight="1">
      <c r="A137" s="227"/>
      <c r="B137" s="225"/>
      <c r="C137" s="225"/>
      <c r="D137" s="225"/>
      <c r="E137" s="285"/>
      <c r="F137" s="285"/>
      <c r="G137" s="231"/>
      <c r="H137" s="227"/>
    </row>
    <row r="138" spans="1:8" ht="14.25" customHeight="1">
      <c r="A138" s="287">
        <v>11</v>
      </c>
      <c r="B138" s="163" t="str">
        <f>VLOOKUP(A138,'пр.взвешивания'!B11:E46,2,FALSE)</f>
        <v>АВДЕЕВА Ольга Васильевна</v>
      </c>
      <c r="C138" s="163" t="str">
        <f>VLOOKUP(B138,'пр.взвешивания'!C11:F46,2,FALSE)</f>
        <v>15.04.79 кмс</v>
      </c>
      <c r="D138" s="163" t="str">
        <f>VLOOKUP(C138,'пр.взвешивания'!D11:G46,2,FALSE)</f>
        <v>ЮФО Краснодарский Сочи ПР</v>
      </c>
      <c r="E138" s="293"/>
      <c r="F138" s="293"/>
      <c r="G138" s="287"/>
      <c r="H138" s="287"/>
    </row>
    <row r="139" spans="1:8" ht="14.25" customHeight="1" thickBot="1">
      <c r="A139" s="236"/>
      <c r="B139" s="226"/>
      <c r="C139" s="226"/>
      <c r="D139" s="226"/>
      <c r="E139" s="294"/>
      <c r="F139" s="294"/>
      <c r="G139" s="236"/>
      <c r="H139" s="236"/>
    </row>
    <row r="140" spans="1:8" ht="14.25" customHeight="1">
      <c r="A140" s="287">
        <v>13</v>
      </c>
      <c r="B140" s="295" t="str">
        <f>VLOOKUP(A140,'пр.взвешивания'!B13:E48,2,FALSE)</f>
        <v>ЛЕНЬШИНА Таисия Ивановна</v>
      </c>
      <c r="C140" s="295" t="str">
        <f>VLOOKUP(B140,'пр.взвешивания'!C13:F48,2,FALSE)</f>
        <v>29.11.89 кмс</v>
      </c>
      <c r="D140" s="295" t="str">
        <f>VLOOKUP(C140,'пр.взвешивания'!D13:G48,2,FALSE)</f>
        <v>ПФО Саратовская Саратов ПР</v>
      </c>
      <c r="E140" s="287" t="s">
        <v>32</v>
      </c>
      <c r="F140" s="293"/>
      <c r="G140" s="287"/>
      <c r="H140" s="287"/>
    </row>
    <row r="141" spans="1:8" ht="14.25" customHeight="1" thickBot="1">
      <c r="A141" s="236"/>
      <c r="B141" s="296"/>
      <c r="C141" s="296"/>
      <c r="D141" s="296"/>
      <c r="E141" s="236"/>
      <c r="F141" s="294"/>
      <c r="G141" s="236"/>
      <c r="H141" s="236"/>
    </row>
    <row r="142" spans="1:8" ht="14.25" customHeight="1">
      <c r="A142" s="7"/>
      <c r="B142" s="6" t="s">
        <v>27</v>
      </c>
      <c r="C142" s="85"/>
      <c r="D142" s="85"/>
      <c r="E142" s="7"/>
      <c r="F142" s="7"/>
      <c r="G142" s="7"/>
      <c r="H142" s="7"/>
    </row>
    <row r="143" spans="1:8" ht="14.25" customHeight="1">
      <c r="A143" s="227">
        <v>14</v>
      </c>
      <c r="B143" s="163" t="str">
        <f>VLOOKUP(A143,'пр.взвешивания'!B5:E40,2,FALSE)</f>
        <v>ПЕТУХОВА Кристина Александровна</v>
      </c>
      <c r="C143" s="163" t="str">
        <f>VLOOKUP(B143,'пр.взвешивания'!C5:F40,2,FALSE)</f>
        <v>26.10.86 мс</v>
      </c>
      <c r="D143" s="163" t="str">
        <f>VLOOKUP(C143,'пр.взвешивания'!D5:G40,2,FALSE)</f>
        <v>ДВФО Приморский Владивосток МО</v>
      </c>
      <c r="E143" s="285"/>
      <c r="F143" s="289"/>
      <c r="G143" s="231"/>
      <c r="H143" s="227"/>
    </row>
    <row r="144" spans="1:8" ht="14.25" customHeight="1">
      <c r="A144" s="227"/>
      <c r="B144" s="225"/>
      <c r="C144" s="225"/>
      <c r="D144" s="225"/>
      <c r="E144" s="285"/>
      <c r="F144" s="285"/>
      <c r="G144" s="231"/>
      <c r="H144" s="227"/>
    </row>
    <row r="145" spans="1:8" ht="14.25" customHeight="1">
      <c r="A145" s="287">
        <v>11</v>
      </c>
      <c r="B145" s="163" t="str">
        <f>VLOOKUP(A145,'пр.взвешивания'!B7:E42,2,FALSE)</f>
        <v>АВДЕЕВА Ольга Васильевна</v>
      </c>
      <c r="C145" s="163" t="str">
        <f>VLOOKUP(B145,'пр.взвешивания'!C7:F42,2,FALSE)</f>
        <v>15.04.79 кмс</v>
      </c>
      <c r="D145" s="163" t="str">
        <f>VLOOKUP(C145,'пр.взвешивания'!D7:G42,2,FALSE)</f>
        <v>ЮФО Краснодарский Сочи ПР</v>
      </c>
      <c r="E145" s="293"/>
      <c r="F145" s="293"/>
      <c r="G145" s="287"/>
      <c r="H145" s="287"/>
    </row>
    <row r="146" spans="1:8" ht="14.25" customHeight="1" thickBot="1">
      <c r="A146" s="236"/>
      <c r="B146" s="226"/>
      <c r="C146" s="226"/>
      <c r="D146" s="226"/>
      <c r="E146" s="294"/>
      <c r="F146" s="294"/>
      <c r="G146" s="236"/>
      <c r="H146" s="236"/>
    </row>
    <row r="147" spans="1:8" ht="14.25" customHeight="1">
      <c r="A147" s="227">
        <v>13</v>
      </c>
      <c r="B147" s="297" t="str">
        <f>VLOOKUP(A147,'пр.взвешивания'!B9:E44,2,FALSE)</f>
        <v>ЛЕНЬШИНА Таисия Ивановна</v>
      </c>
      <c r="C147" s="297" t="str">
        <f>VLOOKUP(B147,'пр.взвешивания'!C9:F44,2,FALSE)</f>
        <v>29.11.89 кмс</v>
      </c>
      <c r="D147" s="297" t="str">
        <f>VLOOKUP(C147,'пр.взвешивания'!D9:G44,2,FALSE)</f>
        <v>ПФО Саратовская Саратов ПР</v>
      </c>
      <c r="E147" s="285"/>
      <c r="F147" s="289"/>
      <c r="G147" s="231"/>
      <c r="H147" s="227"/>
    </row>
    <row r="148" spans="1:8" ht="14.25" customHeight="1">
      <c r="A148" s="227"/>
      <c r="B148" s="225"/>
      <c r="C148" s="225"/>
      <c r="D148" s="225"/>
      <c r="E148" s="285"/>
      <c r="F148" s="285"/>
      <c r="G148" s="231"/>
      <c r="H148" s="227"/>
    </row>
    <row r="149" spans="1:8" ht="14.25" customHeight="1">
      <c r="A149" s="287">
        <v>12</v>
      </c>
      <c r="B149" s="163" t="str">
        <f>VLOOKUP(A149,'пр.взвешивания'!B11:E46,2,FALSE)</f>
        <v>АКБУЛАТОВА Селима Адамовна</v>
      </c>
      <c r="C149" s="163" t="str">
        <f>VLOOKUP(B149,'пр.взвешивания'!C11:F46,2,FALSE)</f>
        <v>03.10.88 мс</v>
      </c>
      <c r="D149" s="163" t="str">
        <f>VLOOKUP(C149,'пр.взвешивания'!D11:G46,2,FALSE)</f>
        <v>Мосва МО</v>
      </c>
      <c r="E149" s="293"/>
      <c r="F149" s="293"/>
      <c r="G149" s="287"/>
      <c r="H149" s="287"/>
    </row>
    <row r="150" spans="1:8" ht="14.25" customHeight="1" thickBot="1">
      <c r="A150" s="236"/>
      <c r="B150" s="226"/>
      <c r="C150" s="226"/>
      <c r="D150" s="226"/>
      <c r="E150" s="294"/>
      <c r="F150" s="294"/>
      <c r="G150" s="236"/>
      <c r="H150" s="236"/>
    </row>
    <row r="151" spans="1:8" ht="14.25" customHeight="1">
      <c r="A151" s="287">
        <v>10</v>
      </c>
      <c r="B151" s="295" t="str">
        <f>VLOOKUP(A151,'пр.взвешивания'!B13:E48,2,FALSE)</f>
        <v>БАРАНОВА Марина Юрьевна</v>
      </c>
      <c r="C151" s="295" t="str">
        <f>VLOOKUP(B151,'пр.взвешивания'!C13:F48,2,FALSE)</f>
        <v>10.05.88 мс</v>
      </c>
      <c r="D151" s="295" t="str">
        <f>VLOOKUP(C151,'пр.взвешивания'!D13:G48,2,FALSE)</f>
        <v>ПФО Пермский Пермь ПР</v>
      </c>
      <c r="E151" s="287" t="s">
        <v>32</v>
      </c>
      <c r="F151" s="293"/>
      <c r="G151" s="287"/>
      <c r="H151" s="287"/>
    </row>
    <row r="152" spans="1:8" ht="14.25" customHeight="1" thickBot="1">
      <c r="A152" s="236"/>
      <c r="B152" s="296"/>
      <c r="C152" s="296"/>
      <c r="D152" s="296"/>
      <c r="E152" s="236"/>
      <c r="F152" s="294"/>
      <c r="G152" s="236"/>
      <c r="H152" s="236"/>
    </row>
    <row r="153" ht="14.25" customHeight="1"/>
    <row r="154" ht="14.25" customHeight="1"/>
    <row r="155" ht="14.25" customHeight="1"/>
    <row r="156" spans="1:8" ht="14.25" customHeight="1">
      <c r="A156" s="300" t="s">
        <v>13</v>
      </c>
      <c r="B156" s="300"/>
      <c r="C156" s="300"/>
      <c r="D156" s="300"/>
      <c r="E156" s="300"/>
      <c r="F156" s="300"/>
      <c r="G156" s="300"/>
      <c r="H156" s="300"/>
    </row>
    <row r="157" spans="1:8" ht="14.25" customHeight="1">
      <c r="A157" s="19" t="s">
        <v>12</v>
      </c>
      <c r="B157" s="6" t="s">
        <v>18</v>
      </c>
      <c r="C157" s="6"/>
      <c r="D157" s="6"/>
      <c r="E157" s="18" t="s">
        <v>121</v>
      </c>
      <c r="F157" s="6"/>
      <c r="G157" s="6"/>
      <c r="H157" s="6"/>
    </row>
    <row r="158" spans="1:8" ht="14.25" customHeight="1">
      <c r="A158" s="227" t="s">
        <v>0</v>
      </c>
      <c r="B158" s="227" t="s">
        <v>1</v>
      </c>
      <c r="C158" s="227" t="s">
        <v>2</v>
      </c>
      <c r="D158" s="227" t="s">
        <v>3</v>
      </c>
      <c r="E158" s="227" t="s">
        <v>14</v>
      </c>
      <c r="F158" s="227" t="s">
        <v>15</v>
      </c>
      <c r="G158" s="227" t="s">
        <v>16</v>
      </c>
      <c r="H158" s="227" t="s">
        <v>17</v>
      </c>
    </row>
    <row r="159" spans="1:8" ht="14.25" customHeight="1">
      <c r="A159" s="287"/>
      <c r="B159" s="227"/>
      <c r="C159" s="227"/>
      <c r="D159" s="227"/>
      <c r="E159" s="287"/>
      <c r="F159" s="287"/>
      <c r="G159" s="287"/>
      <c r="H159" s="287"/>
    </row>
    <row r="160" spans="1:8" ht="14.25" customHeight="1">
      <c r="A160" s="306">
        <v>15</v>
      </c>
      <c r="B160" s="163" t="str">
        <f>VLOOKUP(A160,'пр.взвешивания'!B5:E40,2,FALSE)</f>
        <v>УСОЛЬЦЕВА Ольга Михайловна</v>
      </c>
      <c r="C160" s="163" t="str">
        <f>VLOOKUP(B160,'пр.взвешивания'!C5:F40,2,FALSE)</f>
        <v>24.09.84 мсмк</v>
      </c>
      <c r="D160" s="163" t="str">
        <f>VLOOKUP(C160,'пр.взвешивания'!D5:G40,2,FALSE)</f>
        <v>ЦФО Рязанская Рязань МО</v>
      </c>
      <c r="E160" s="285"/>
      <c r="F160" s="289"/>
      <c r="G160" s="231"/>
      <c r="H160" s="227"/>
    </row>
    <row r="161" spans="1:8" ht="14.25" customHeight="1">
      <c r="A161" s="306"/>
      <c r="B161" s="225"/>
      <c r="C161" s="225"/>
      <c r="D161" s="225"/>
      <c r="E161" s="285"/>
      <c r="F161" s="285"/>
      <c r="G161" s="231"/>
      <c r="H161" s="227"/>
    </row>
    <row r="162" spans="1:8" ht="14.25" customHeight="1">
      <c r="A162" s="287">
        <v>16</v>
      </c>
      <c r="B162" s="297" t="str">
        <f>VLOOKUP(A162,'пр.взвешивания'!B7:E42,2,FALSE)</f>
        <v>КАМЕНСКИХ Елена Михайловна</v>
      </c>
      <c r="C162" s="297" t="str">
        <f>VLOOKUP(B162,'пр.взвешивания'!C7:F42,2,FALSE)</f>
        <v>16.12.84 мс</v>
      </c>
      <c r="D162" s="297" t="str">
        <f>VLOOKUP(C162,'пр.взвешивания'!D7:G42,2,FALSE)</f>
        <v>ПФО Пермский Краснокамск МО</v>
      </c>
      <c r="E162" s="293"/>
      <c r="F162" s="293"/>
      <c r="G162" s="287"/>
      <c r="H162" s="287"/>
    </row>
    <row r="163" spans="1:8" ht="14.25" customHeight="1" thickBot="1">
      <c r="A163" s="236"/>
      <c r="B163" s="226"/>
      <c r="C163" s="226"/>
      <c r="D163" s="226"/>
      <c r="E163" s="294"/>
      <c r="F163" s="294"/>
      <c r="G163" s="236"/>
      <c r="H163" s="236"/>
    </row>
    <row r="164" spans="1:8" ht="14.25" customHeight="1">
      <c r="A164" s="227">
        <v>18</v>
      </c>
      <c r="B164" s="297" t="str">
        <f>VLOOKUP(A164,'пр.взвешивания'!B9:E44,2,FALSE)</f>
        <v>ГУСТЕНКО Юлия Федоровна</v>
      </c>
      <c r="C164" s="297" t="str">
        <f>VLOOKUP(B164,'пр.взвешивания'!C9:F44,2,FALSE)</f>
        <v>01.08.88 кмс</v>
      </c>
      <c r="D164" s="297" t="str">
        <f>VLOOKUP(C164,'пр.взвешивания'!D9:G44,2,FALSE)</f>
        <v>СФО Новосибирская Новосибирск Д</v>
      </c>
      <c r="E164" s="285"/>
      <c r="F164" s="289"/>
      <c r="G164" s="231"/>
      <c r="H164" s="227"/>
    </row>
    <row r="165" spans="1:8" ht="14.25" customHeight="1">
      <c r="A165" s="227"/>
      <c r="B165" s="225"/>
      <c r="C165" s="225"/>
      <c r="D165" s="225"/>
      <c r="E165" s="285"/>
      <c r="F165" s="285"/>
      <c r="G165" s="231"/>
      <c r="H165" s="227"/>
    </row>
    <row r="166" spans="1:8" ht="14.25" customHeight="1">
      <c r="A166" s="287">
        <v>17</v>
      </c>
      <c r="B166" s="163" t="str">
        <f>VLOOKUP(A166,'пр.взвешивания'!B11:E46,2,FALSE)</f>
        <v>ХАРИТОНОВА Екатерина Владимировна</v>
      </c>
      <c r="C166" s="163" t="str">
        <f>VLOOKUP(B166,'пр.взвешивания'!C11:F46,2,FALSE)</f>
        <v>28.02.85 мс</v>
      </c>
      <c r="D166" s="163" t="str">
        <f>VLOOKUP(C166,'пр.взвешивания'!D11:G46,2,FALSE)</f>
        <v>Москва ЮР</v>
      </c>
      <c r="E166" s="293"/>
      <c r="F166" s="293"/>
      <c r="G166" s="287"/>
      <c r="H166" s="287"/>
    </row>
    <row r="167" spans="1:8" ht="14.25" customHeight="1" thickBot="1">
      <c r="A167" s="236"/>
      <c r="B167" s="226"/>
      <c r="C167" s="226"/>
      <c r="D167" s="226"/>
      <c r="E167" s="294"/>
      <c r="F167" s="294"/>
      <c r="G167" s="236"/>
      <c r="H167" s="236"/>
    </row>
    <row r="168" spans="2:4" ht="14.25" customHeight="1">
      <c r="B168" s="6"/>
      <c r="C168" s="7"/>
      <c r="D168" s="7"/>
    </row>
    <row r="169" spans="1:8" ht="14.25" customHeight="1">
      <c r="A169" s="306">
        <v>15</v>
      </c>
      <c r="B169" s="163" t="str">
        <f>VLOOKUP(A169,'пр.взвешивания'!B5:E40,2,FALSE)</f>
        <v>УСОЛЬЦЕВА Ольга Михайловна</v>
      </c>
      <c r="C169" s="163" t="str">
        <f>VLOOKUP(B169,'пр.взвешивания'!C5:F40,2,FALSE)</f>
        <v>24.09.84 мсмк</v>
      </c>
      <c r="D169" s="163" t="str">
        <f>VLOOKUP(C169,'пр.взвешивания'!D5:G40,2,FALSE)</f>
        <v>ЦФО Рязанская Рязань МО</v>
      </c>
      <c r="E169" s="285"/>
      <c r="F169" s="289"/>
      <c r="G169" s="231"/>
      <c r="H169" s="227"/>
    </row>
    <row r="170" spans="1:8" ht="14.25" customHeight="1">
      <c r="A170" s="306"/>
      <c r="B170" s="225"/>
      <c r="C170" s="225"/>
      <c r="D170" s="225"/>
      <c r="E170" s="285"/>
      <c r="F170" s="285"/>
      <c r="G170" s="231"/>
      <c r="H170" s="227"/>
    </row>
    <row r="171" spans="1:8" ht="14.25" customHeight="1">
      <c r="A171" s="287">
        <v>17</v>
      </c>
      <c r="B171" s="297" t="str">
        <f>VLOOKUP(A171,'пр.взвешивания'!B7:E42,2,FALSE)</f>
        <v>ХАРИТОНОВА Екатерина Владимировна</v>
      </c>
      <c r="C171" s="297" t="str">
        <f>VLOOKUP(B171,'пр.взвешивания'!C7:F42,2,FALSE)</f>
        <v>28.02.85 мс</v>
      </c>
      <c r="D171" s="297" t="str">
        <f>VLOOKUP(C171,'пр.взвешивания'!D7:G42,2,FALSE)</f>
        <v>Москва ЮР</v>
      </c>
      <c r="E171" s="293"/>
      <c r="F171" s="293"/>
      <c r="G171" s="287"/>
      <c r="H171" s="287"/>
    </row>
    <row r="172" spans="1:8" ht="14.25" customHeight="1" thickBot="1">
      <c r="A172" s="236"/>
      <c r="B172" s="226"/>
      <c r="C172" s="226"/>
      <c r="D172" s="226"/>
      <c r="E172" s="294"/>
      <c r="F172" s="294"/>
      <c r="G172" s="236"/>
      <c r="H172" s="236"/>
    </row>
    <row r="173" spans="1:8" ht="14.25" customHeight="1">
      <c r="A173" s="227">
        <v>16</v>
      </c>
      <c r="B173" s="297" t="str">
        <f>VLOOKUP(A173,'пр.взвешивания'!B9:E44,2,FALSE)</f>
        <v>КАМЕНСКИХ Елена Михайловна</v>
      </c>
      <c r="C173" s="297" t="str">
        <f>VLOOKUP(B173,'пр.взвешивания'!C9:F44,2,FALSE)</f>
        <v>16.12.84 мс</v>
      </c>
      <c r="D173" s="297" t="str">
        <f>VLOOKUP(C173,'пр.взвешивания'!D9:G44,2,FALSE)</f>
        <v>ПФО Пермский Краснокамск МО</v>
      </c>
      <c r="E173" s="285"/>
      <c r="F173" s="289"/>
      <c r="G173" s="231"/>
      <c r="H173" s="227"/>
    </row>
    <row r="174" spans="1:8" ht="14.25" customHeight="1">
      <c r="A174" s="227"/>
      <c r="B174" s="225"/>
      <c r="C174" s="225"/>
      <c r="D174" s="225"/>
      <c r="E174" s="285"/>
      <c r="F174" s="285"/>
      <c r="G174" s="231"/>
      <c r="H174" s="227"/>
    </row>
    <row r="175" spans="1:8" ht="14.25" customHeight="1">
      <c r="A175" s="287">
        <v>18</v>
      </c>
      <c r="B175" s="163" t="str">
        <f>VLOOKUP(A175,'пр.взвешивания'!B11:E46,2,FALSE)</f>
        <v>ГУСТЕНКО Юлия Федоровна</v>
      </c>
      <c r="C175" s="163" t="str">
        <f>VLOOKUP(B175,'пр.взвешивания'!C11:F46,2,FALSE)</f>
        <v>01.08.88 кмс</v>
      </c>
      <c r="D175" s="163" t="str">
        <f>VLOOKUP(C175,'пр.взвешивания'!D11:G46,2,FALSE)</f>
        <v>СФО Новосибирская Новосибирск Д</v>
      </c>
      <c r="E175" s="293"/>
      <c r="F175" s="293"/>
      <c r="G175" s="287"/>
      <c r="H175" s="287"/>
    </row>
    <row r="176" spans="1:8" ht="14.25" customHeight="1" thickBot="1">
      <c r="A176" s="236"/>
      <c r="B176" s="226"/>
      <c r="C176" s="226"/>
      <c r="D176" s="226"/>
      <c r="E176" s="294"/>
      <c r="F176" s="294"/>
      <c r="G176" s="236"/>
      <c r="H176" s="236"/>
    </row>
    <row r="177" spans="1:8" ht="14.25" customHeight="1" thickBot="1">
      <c r="A177" s="86"/>
      <c r="B177" s="87"/>
      <c r="C177" s="86"/>
      <c r="D177" s="86"/>
      <c r="E177" s="86"/>
      <c r="F177" s="86"/>
      <c r="G177" s="86"/>
      <c r="H177" s="86"/>
    </row>
    <row r="178" spans="1:8" ht="14.25" customHeight="1">
      <c r="A178" s="305">
        <v>15</v>
      </c>
      <c r="B178" s="297" t="str">
        <f>VLOOKUP(A178,'пр.взвешивания'!B5:E40,2,FALSE)</f>
        <v>УСОЛЬЦЕВА Ольга Михайловна</v>
      </c>
      <c r="C178" s="297" t="str">
        <f>VLOOKUP(B178,'пр.взвешивания'!C5:F40,2,FALSE)</f>
        <v>24.09.84 мсмк</v>
      </c>
      <c r="D178" s="297" t="str">
        <f>VLOOKUP(C178,'пр.взвешивания'!D5:G40,2,FALSE)</f>
        <v>ЦФО Рязанская Рязань МО</v>
      </c>
      <c r="E178" s="302"/>
      <c r="F178" s="303"/>
      <c r="G178" s="304"/>
      <c r="H178" s="290"/>
    </row>
    <row r="179" spans="1:8" ht="14.25" customHeight="1">
      <c r="A179" s="306"/>
      <c r="B179" s="225"/>
      <c r="C179" s="225"/>
      <c r="D179" s="225"/>
      <c r="E179" s="285"/>
      <c r="F179" s="285"/>
      <c r="G179" s="231"/>
      <c r="H179" s="227"/>
    </row>
    <row r="180" spans="1:8" ht="14.25" customHeight="1">
      <c r="A180" s="287">
        <v>18</v>
      </c>
      <c r="B180" s="297" t="str">
        <f>VLOOKUP(A180,'пр.взвешивания'!B7:E42,2,FALSE)</f>
        <v>ГУСТЕНКО Юлия Федоровна</v>
      </c>
      <c r="C180" s="297" t="str">
        <f>VLOOKUP(B180,'пр.взвешивания'!C7:F42,2,FALSE)</f>
        <v>01.08.88 кмс</v>
      </c>
      <c r="D180" s="297" t="str">
        <f>VLOOKUP(C180,'пр.взвешивания'!D7:G42,2,FALSE)</f>
        <v>СФО Новосибирская Новосибирск Д</v>
      </c>
      <c r="E180" s="293"/>
      <c r="F180" s="293"/>
      <c r="G180" s="287"/>
      <c r="H180" s="287"/>
    </row>
    <row r="181" spans="1:8" ht="14.25" customHeight="1" thickBot="1">
      <c r="A181" s="236"/>
      <c r="B181" s="226"/>
      <c r="C181" s="226"/>
      <c r="D181" s="226"/>
      <c r="E181" s="294"/>
      <c r="F181" s="294"/>
      <c r="G181" s="236"/>
      <c r="H181" s="236"/>
    </row>
    <row r="182" spans="1:8" ht="14.25" customHeight="1">
      <c r="A182" s="227">
        <v>17</v>
      </c>
      <c r="B182" s="297" t="str">
        <f>VLOOKUP(A182,'пр.взвешивания'!B9:E44,2,FALSE)</f>
        <v>ХАРИТОНОВА Екатерина Владимировна</v>
      </c>
      <c r="C182" s="297" t="str">
        <f>VLOOKUP(B182,'пр.взвешивания'!C9:F44,2,FALSE)</f>
        <v>28.02.85 мс</v>
      </c>
      <c r="D182" s="297" t="str">
        <f>VLOOKUP(C182,'пр.взвешивания'!D9:G44,2,FALSE)</f>
        <v>Москва ЮР</v>
      </c>
      <c r="E182" s="285"/>
      <c r="F182" s="289"/>
      <c r="G182" s="231"/>
      <c r="H182" s="227"/>
    </row>
    <row r="183" spans="1:8" ht="14.25" customHeight="1">
      <c r="A183" s="227"/>
      <c r="B183" s="225"/>
      <c r="C183" s="225"/>
      <c r="D183" s="225"/>
      <c r="E183" s="285"/>
      <c r="F183" s="285"/>
      <c r="G183" s="231"/>
      <c r="H183" s="227"/>
    </row>
    <row r="184" spans="1:8" ht="14.25" customHeight="1">
      <c r="A184" s="287">
        <v>16</v>
      </c>
      <c r="B184" s="163" t="str">
        <f>VLOOKUP(A184,'пр.взвешивания'!B11:E46,2,FALSE)</f>
        <v>КАМЕНСКИХ Елена Михайловна</v>
      </c>
      <c r="C184" s="163" t="str">
        <f>VLOOKUP(B184,'пр.взвешивания'!C11:F46,2,FALSE)</f>
        <v>16.12.84 мс</v>
      </c>
      <c r="D184" s="163" t="str">
        <f>VLOOKUP(C184,'пр.взвешивания'!D11:G46,2,FALSE)</f>
        <v>ПФО Пермский Краснокамск МО</v>
      </c>
      <c r="E184" s="293"/>
      <c r="F184" s="293"/>
      <c r="G184" s="287"/>
      <c r="H184" s="287"/>
    </row>
    <row r="185" spans="1:8" ht="14.25" customHeight="1" thickBot="1">
      <c r="A185" s="236"/>
      <c r="B185" s="226"/>
      <c r="C185" s="226"/>
      <c r="D185" s="226"/>
      <c r="E185" s="294"/>
      <c r="F185" s="294"/>
      <c r="G185" s="236"/>
      <c r="H185" s="236"/>
    </row>
    <row r="186" ht="14.25" customHeight="1"/>
    <row r="187" ht="14.25" customHeight="1"/>
    <row r="188" spans="1:8" ht="14.25" customHeight="1">
      <c r="A188" s="300" t="s">
        <v>13</v>
      </c>
      <c r="B188" s="300"/>
      <c r="C188" s="300"/>
      <c r="D188" s="300"/>
      <c r="E188" s="300"/>
      <c r="F188" s="300"/>
      <c r="G188" s="300"/>
      <c r="H188" s="300"/>
    </row>
    <row r="189" spans="1:8" ht="14.25" customHeight="1">
      <c r="A189" s="19" t="s">
        <v>7</v>
      </c>
      <c r="B189" s="6"/>
      <c r="C189" s="6"/>
      <c r="D189" s="6"/>
      <c r="E189" s="6" t="s">
        <v>122</v>
      </c>
      <c r="F189" s="6"/>
      <c r="G189" s="6"/>
      <c r="H189" s="6"/>
    </row>
    <row r="190" spans="1:8" ht="14.25" customHeight="1">
      <c r="A190" s="227" t="s">
        <v>0</v>
      </c>
      <c r="B190" s="227" t="s">
        <v>1</v>
      </c>
      <c r="C190" s="227" t="s">
        <v>2</v>
      </c>
      <c r="D190" s="227" t="s">
        <v>3</v>
      </c>
      <c r="E190" s="227" t="s">
        <v>14</v>
      </c>
      <c r="F190" s="227" t="s">
        <v>15</v>
      </c>
      <c r="G190" s="227" t="s">
        <v>16</v>
      </c>
      <c r="H190" s="227" t="s">
        <v>17</v>
      </c>
    </row>
    <row r="191" spans="1:8" ht="14.25" customHeight="1">
      <c r="A191" s="287"/>
      <c r="B191" s="227"/>
      <c r="C191" s="227"/>
      <c r="D191" s="227"/>
      <c r="E191" s="287"/>
      <c r="F191" s="287"/>
      <c r="G191" s="287"/>
      <c r="H191" s="287"/>
    </row>
    <row r="192" spans="1:8" ht="14.25" customHeight="1">
      <c r="A192" s="305">
        <v>10</v>
      </c>
      <c r="B192" s="297" t="str">
        <f>VLOOKUP(A192,'пр.взвешивания'!B5:E40,2,FALSE)</f>
        <v>БАРАНОВА Марина Юрьевна</v>
      </c>
      <c r="C192" s="297" t="str">
        <f>VLOOKUP(B192,'пр.взвешивания'!C5:F40,2,FALSE)</f>
        <v>10.05.88 мс</v>
      </c>
      <c r="D192" s="297" t="str">
        <f>VLOOKUP(C192,'пр.взвешивания'!D5:G40,2,FALSE)</f>
        <v>ПФО Пермский Пермь ПР</v>
      </c>
      <c r="E192" s="302"/>
      <c r="F192" s="303"/>
      <c r="G192" s="304"/>
      <c r="H192" s="290"/>
    </row>
    <row r="193" spans="1:8" ht="14.25" customHeight="1">
      <c r="A193" s="306"/>
      <c r="B193" s="225"/>
      <c r="C193" s="225"/>
      <c r="D193" s="225"/>
      <c r="E193" s="285"/>
      <c r="F193" s="285"/>
      <c r="G193" s="231"/>
      <c r="H193" s="227"/>
    </row>
    <row r="194" spans="1:8" ht="14.25" customHeight="1">
      <c r="A194" s="287">
        <v>16</v>
      </c>
      <c r="B194" s="297" t="str">
        <f>VLOOKUP(A194,'пр.взвешивания'!B7:E42,2,FALSE)</f>
        <v>КАМЕНСКИХ Елена Михайловна</v>
      </c>
      <c r="C194" s="297" t="str">
        <f>VLOOKUP(B194,'пр.взвешивания'!C7:F42,2,FALSE)</f>
        <v>16.12.84 мс</v>
      </c>
      <c r="D194" s="297" t="str">
        <f>VLOOKUP(C194,'пр.взвешивания'!D7:G42,2,FALSE)</f>
        <v>ПФО Пермский Краснокамск МО</v>
      </c>
      <c r="E194" s="293"/>
      <c r="F194" s="293"/>
      <c r="G194" s="287"/>
      <c r="H194" s="287"/>
    </row>
    <row r="195" spans="1:8" ht="14.25" customHeight="1" thickBot="1">
      <c r="A195" s="236"/>
      <c r="B195" s="226"/>
      <c r="C195" s="226"/>
      <c r="D195" s="226"/>
      <c r="E195" s="294"/>
      <c r="F195" s="294"/>
      <c r="G195" s="236"/>
      <c r="H195" s="236"/>
    </row>
    <row r="196" spans="1:8" ht="14.25" customHeight="1">
      <c r="A196" s="227">
        <v>15</v>
      </c>
      <c r="B196" s="297" t="str">
        <f>VLOOKUP(A196,'пр.взвешивания'!B9:E44,2,FALSE)</f>
        <v>УСОЛЬЦЕВА Ольга Михайловна</v>
      </c>
      <c r="C196" s="297" t="str">
        <f>VLOOKUP(B196,'пр.взвешивания'!C9:F44,2,FALSE)</f>
        <v>24.09.84 мсмк</v>
      </c>
      <c r="D196" s="297" t="str">
        <f>VLOOKUP(C196,'пр.взвешивания'!D9:G44,2,FALSE)</f>
        <v>ЦФО Рязанская Рязань МО</v>
      </c>
      <c r="E196" s="285"/>
      <c r="F196" s="289"/>
      <c r="G196" s="231"/>
      <c r="H196" s="227"/>
    </row>
    <row r="197" spans="1:8" ht="14.25" customHeight="1">
      <c r="A197" s="227"/>
      <c r="B197" s="225"/>
      <c r="C197" s="225"/>
      <c r="D197" s="225"/>
      <c r="E197" s="285"/>
      <c r="F197" s="285"/>
      <c r="G197" s="231"/>
      <c r="H197" s="227"/>
    </row>
    <row r="198" spans="1:8" ht="14.25" customHeight="1">
      <c r="A198" s="287">
        <v>14</v>
      </c>
      <c r="B198" s="163" t="str">
        <f>VLOOKUP(A198,'пр.взвешивания'!B5:E40,2,FALSE)</f>
        <v>ПЕТУХОВА Кристина Александровна</v>
      </c>
      <c r="C198" s="163" t="str">
        <f>VLOOKUP(B198,'пр.взвешивания'!C5:F40,2,FALSE)</f>
        <v>26.10.86 мс</v>
      </c>
      <c r="D198" s="163" t="str">
        <f>VLOOKUP(C198,'пр.взвешивания'!D5:G40,2,FALSE)</f>
        <v>ДВФО Приморский Владивосток МО</v>
      </c>
      <c r="E198" s="293"/>
      <c r="F198" s="293"/>
      <c r="G198" s="287"/>
      <c r="H198" s="287"/>
    </row>
    <row r="199" spans="1:8" ht="14.25" customHeight="1" thickBot="1">
      <c r="A199" s="236"/>
      <c r="B199" s="226"/>
      <c r="C199" s="226"/>
      <c r="D199" s="226"/>
      <c r="E199" s="294"/>
      <c r="F199" s="294"/>
      <c r="G199" s="236"/>
      <c r="H199" s="236"/>
    </row>
    <row r="200" ht="14.25" customHeight="1">
      <c r="B200" s="6"/>
    </row>
    <row r="201" spans="1:8" ht="14.25" customHeight="1">
      <c r="A201" s="306">
        <v>10</v>
      </c>
      <c r="B201" s="297" t="str">
        <f>VLOOKUP(A201,'пр.взвешивания'!B5:E40,2,FALSE)</f>
        <v>БАРАНОВА Марина Юрьевна</v>
      </c>
      <c r="C201" s="297" t="str">
        <f>VLOOKUP(B201,'пр.взвешивания'!C5:F40,2,FALSE)</f>
        <v>10.05.88 мс</v>
      </c>
      <c r="D201" s="297" t="str">
        <f>VLOOKUP(C201,'пр.взвешивания'!D5:G40,2,FALSE)</f>
        <v>ПФО Пермский Пермь ПР</v>
      </c>
      <c r="E201" s="285"/>
      <c r="F201" s="289"/>
      <c r="G201" s="231"/>
      <c r="H201" s="227"/>
    </row>
    <row r="202" spans="1:8" ht="14.25" customHeight="1">
      <c r="A202" s="306"/>
      <c r="B202" s="225"/>
      <c r="C202" s="225"/>
      <c r="D202" s="225"/>
      <c r="E202" s="285"/>
      <c r="F202" s="285"/>
      <c r="G202" s="231"/>
      <c r="H202" s="227"/>
    </row>
    <row r="203" spans="1:8" ht="14.25" customHeight="1">
      <c r="A203" s="287">
        <v>15</v>
      </c>
      <c r="B203" s="297" t="str">
        <f>VLOOKUP(A203,'пр.взвешивания'!B7:E42,2,FALSE)</f>
        <v>УСОЛЬЦЕВА Ольга Михайловна</v>
      </c>
      <c r="C203" s="297" t="str">
        <f>VLOOKUP(B203,'пр.взвешивания'!C7:F42,2,FALSE)</f>
        <v>24.09.84 мсмк</v>
      </c>
      <c r="D203" s="297" t="str">
        <f>VLOOKUP(C203,'пр.взвешивания'!D7:G42,2,FALSE)</f>
        <v>ЦФО Рязанская Рязань МО</v>
      </c>
      <c r="E203" s="293"/>
      <c r="F203" s="293"/>
      <c r="G203" s="287"/>
      <c r="H203" s="287"/>
    </row>
    <row r="204" spans="1:8" ht="14.25" customHeight="1" thickBot="1">
      <c r="A204" s="236"/>
      <c r="B204" s="226"/>
      <c r="C204" s="226"/>
      <c r="D204" s="226"/>
      <c r="E204" s="294"/>
      <c r="F204" s="294"/>
      <c r="G204" s="236"/>
      <c r="H204" s="236"/>
    </row>
    <row r="205" spans="1:8" ht="14.25" customHeight="1">
      <c r="A205" s="227">
        <v>14</v>
      </c>
      <c r="B205" s="297" t="str">
        <f>VLOOKUP(A205,'пр.взвешивания'!B5:E40,2,FALSE)</f>
        <v>ПЕТУХОВА Кристина Александровна</v>
      </c>
      <c r="C205" s="297" t="str">
        <f>VLOOKUP(B205,'пр.взвешивания'!C5:F40,2,FALSE)</f>
        <v>26.10.86 мс</v>
      </c>
      <c r="D205" s="297" t="str">
        <f>VLOOKUP(C205,'пр.взвешивания'!D5:G40,2,FALSE)</f>
        <v>ДВФО Приморский Владивосток МО</v>
      </c>
      <c r="E205" s="285"/>
      <c r="F205" s="289"/>
      <c r="G205" s="231"/>
      <c r="H205" s="227"/>
    </row>
    <row r="206" spans="1:8" ht="14.25" customHeight="1">
      <c r="A206" s="227"/>
      <c r="B206" s="225"/>
      <c r="C206" s="225"/>
      <c r="D206" s="225"/>
      <c r="E206" s="285"/>
      <c r="F206" s="285"/>
      <c r="G206" s="231"/>
      <c r="H206" s="227"/>
    </row>
    <row r="207" spans="1:8" ht="14.25" customHeight="1">
      <c r="A207" s="287">
        <v>16</v>
      </c>
      <c r="B207" s="163" t="str">
        <f>VLOOKUP(A207,'пр.взвешивания'!B11:E46,2,FALSE)</f>
        <v>КАМЕНСКИХ Елена Михайловна</v>
      </c>
      <c r="C207" s="163" t="str">
        <f>VLOOKUP(B207,'пр.взвешивания'!C11:F46,2,FALSE)</f>
        <v>16.12.84 мс</v>
      </c>
      <c r="D207" s="163" t="str">
        <f>VLOOKUP(C207,'пр.взвешивания'!D11:G46,2,FALSE)</f>
        <v>ПФО Пермский Краснокамск МО</v>
      </c>
      <c r="E207" s="293"/>
      <c r="F207" s="293"/>
      <c r="G207" s="287"/>
      <c r="H207" s="287"/>
    </row>
    <row r="208" spans="1:8" ht="14.25" customHeight="1" thickBot="1">
      <c r="A208" s="236"/>
      <c r="B208" s="226"/>
      <c r="C208" s="226"/>
      <c r="D208" s="226"/>
      <c r="E208" s="294"/>
      <c r="F208" s="294"/>
      <c r="G208" s="236"/>
      <c r="H208" s="236"/>
    </row>
    <row r="209" ht="14.25" customHeight="1"/>
    <row r="210" spans="1:8" ht="14.25" customHeight="1">
      <c r="A210" s="19" t="s">
        <v>8</v>
      </c>
      <c r="B210" s="6" t="s">
        <v>18</v>
      </c>
      <c r="C210" s="6"/>
      <c r="D210" s="6"/>
      <c r="E210" s="18" t="s">
        <v>37</v>
      </c>
      <c r="F210" s="6"/>
      <c r="G210" s="6"/>
      <c r="H210" s="6"/>
    </row>
    <row r="211" spans="1:8" ht="14.25" customHeight="1">
      <c r="A211" s="227" t="s">
        <v>0</v>
      </c>
      <c r="B211" s="227" t="s">
        <v>1</v>
      </c>
      <c r="C211" s="227" t="s">
        <v>2</v>
      </c>
      <c r="D211" s="227" t="s">
        <v>3</v>
      </c>
      <c r="E211" s="227" t="s">
        <v>14</v>
      </c>
      <c r="F211" s="227" t="s">
        <v>15</v>
      </c>
      <c r="G211" s="227" t="s">
        <v>16</v>
      </c>
      <c r="H211" s="227" t="s">
        <v>17</v>
      </c>
    </row>
    <row r="212" spans="1:8" ht="14.25" customHeight="1">
      <c r="A212" s="287"/>
      <c r="B212" s="227"/>
      <c r="C212" s="227"/>
      <c r="D212" s="227"/>
      <c r="E212" s="287"/>
      <c r="F212" s="287"/>
      <c r="G212" s="287"/>
      <c r="H212" s="287"/>
    </row>
    <row r="213" spans="1:8" ht="14.25" customHeight="1">
      <c r="A213" s="306"/>
      <c r="B213" s="163" t="e">
        <f>VLOOKUP(A213,'пр.взвешивания'!B5:E40,2,FALSE)</f>
        <v>#N/A</v>
      </c>
      <c r="C213" s="298" t="e">
        <f>VLOOKUP(B213,'пр.взвешивания'!C5:F40,2,FALSE)</f>
        <v>#N/A</v>
      </c>
      <c r="D213" s="298" t="e">
        <f>VLOOKUP(C213,'пр.взвешивания'!D5:G40,2,FALSE)</f>
        <v>#N/A</v>
      </c>
      <c r="E213" s="285"/>
      <c r="F213" s="289"/>
      <c r="G213" s="231"/>
      <c r="H213" s="227"/>
    </row>
    <row r="214" spans="1:8" ht="14.25" customHeight="1">
      <c r="A214" s="306"/>
      <c r="B214" s="225"/>
      <c r="C214" s="227"/>
      <c r="D214" s="227"/>
      <c r="E214" s="285"/>
      <c r="F214" s="285"/>
      <c r="G214" s="231"/>
      <c r="H214" s="227"/>
    </row>
    <row r="215" spans="1:8" ht="14.25" customHeight="1">
      <c r="A215" s="287"/>
      <c r="B215" s="297" t="e">
        <f>VLOOKUP(A215,'пр.взвешивания'!B7:E42,2,FALSE)</f>
        <v>#N/A</v>
      </c>
      <c r="C215" s="299" t="e">
        <f>VLOOKUP(B215,'пр.взвешивания'!C7:F42,2,FALSE)</f>
        <v>#N/A</v>
      </c>
      <c r="D215" s="299" t="e">
        <f>VLOOKUP(C215,'пр.взвешивания'!D7:G42,2,FALSE)</f>
        <v>#N/A</v>
      </c>
      <c r="E215" s="293"/>
      <c r="F215" s="293"/>
      <c r="G215" s="287"/>
      <c r="H215" s="287"/>
    </row>
    <row r="216" spans="1:8" ht="14.25" customHeight="1" thickBot="1">
      <c r="A216" s="236"/>
      <c r="B216" s="226"/>
      <c r="C216" s="228"/>
      <c r="D216" s="228"/>
      <c r="E216" s="294"/>
      <c r="F216" s="294"/>
      <c r="G216" s="236"/>
      <c r="H216" s="236"/>
    </row>
    <row r="217" spans="1:8" ht="14.25" customHeight="1">
      <c r="A217" s="227"/>
      <c r="B217" s="297" t="e">
        <f>VLOOKUP(A217,'пр.взвешивания'!B9:E44,2,FALSE)</f>
        <v>#N/A</v>
      </c>
      <c r="C217" s="299" t="e">
        <f>VLOOKUP(B217,'пр.взвешивания'!C9:F44,2,FALSE)</f>
        <v>#N/A</v>
      </c>
      <c r="D217" s="299" t="e">
        <f>VLOOKUP(C217,'пр.взвешивания'!D9:G44,2,FALSE)</f>
        <v>#N/A</v>
      </c>
      <c r="E217" s="285"/>
      <c r="F217" s="289"/>
      <c r="G217" s="231"/>
      <c r="H217" s="227"/>
    </row>
    <row r="218" spans="1:8" ht="14.25" customHeight="1">
      <c r="A218" s="227"/>
      <c r="B218" s="225"/>
      <c r="C218" s="227"/>
      <c r="D218" s="227"/>
      <c r="E218" s="285"/>
      <c r="F218" s="285"/>
      <c r="G218" s="231"/>
      <c r="H218" s="227"/>
    </row>
    <row r="219" spans="1:8" ht="14.25" customHeight="1">
      <c r="A219" s="287"/>
      <c r="B219" s="163" t="e">
        <f>VLOOKUP(A219,'пр.взвешивания'!B11:E46,2,FALSE)</f>
        <v>#N/A</v>
      </c>
      <c r="C219" s="298" t="e">
        <f>VLOOKUP(B219,'пр.взвешивания'!C11:F46,2,FALSE)</f>
        <v>#N/A</v>
      </c>
      <c r="D219" s="298" t="e">
        <f>VLOOKUP(C219,'пр.взвешивания'!D11:G46,2,FALSE)</f>
        <v>#N/A</v>
      </c>
      <c r="E219" s="293"/>
      <c r="F219" s="293"/>
      <c r="G219" s="287"/>
      <c r="H219" s="287"/>
    </row>
    <row r="220" spans="1:8" ht="14.25" customHeight="1" thickBot="1">
      <c r="A220" s="236"/>
      <c r="B220" s="226"/>
      <c r="C220" s="228"/>
      <c r="D220" s="228"/>
      <c r="E220" s="294"/>
      <c r="F220" s="294"/>
      <c r="G220" s="236"/>
      <c r="H220" s="236"/>
    </row>
    <row r="221" ht="14.25" customHeight="1">
      <c r="B221" s="6" t="s">
        <v>19</v>
      </c>
    </row>
    <row r="222" spans="1:8" ht="14.25" customHeight="1">
      <c r="A222" s="306"/>
      <c r="B222" s="163" t="e">
        <f>VLOOKUP(A222,'пр.взвешивания'!B5:E40,2,FALSE)</f>
        <v>#N/A</v>
      </c>
      <c r="C222" s="298" t="e">
        <f>VLOOKUP(B222,'пр.взвешивания'!C5:F40,2,FALSE)</f>
        <v>#N/A</v>
      </c>
      <c r="D222" s="298" t="e">
        <f>VLOOKUP(C222,'пр.взвешивания'!D5:G40,2,FALSE)</f>
        <v>#N/A</v>
      </c>
      <c r="E222" s="285"/>
      <c r="F222" s="289"/>
      <c r="G222" s="231"/>
      <c r="H222" s="227"/>
    </row>
    <row r="223" spans="1:8" ht="14.25" customHeight="1">
      <c r="A223" s="306"/>
      <c r="B223" s="225"/>
      <c r="C223" s="227"/>
      <c r="D223" s="227"/>
      <c r="E223" s="285"/>
      <c r="F223" s="285"/>
      <c r="G223" s="231"/>
      <c r="H223" s="227"/>
    </row>
    <row r="224" spans="1:8" ht="14.25" customHeight="1">
      <c r="A224" s="287"/>
      <c r="B224" s="297" t="e">
        <f>VLOOKUP(A224,'пр.взвешивания'!B7:E42,2,FALSE)</f>
        <v>#N/A</v>
      </c>
      <c r="C224" s="299" t="e">
        <f>VLOOKUP(B224,'пр.взвешивания'!C7:F42,2,FALSE)</f>
        <v>#N/A</v>
      </c>
      <c r="D224" s="299" t="e">
        <f>VLOOKUP(C224,'пр.взвешивания'!D7:G42,2,FALSE)</f>
        <v>#N/A</v>
      </c>
      <c r="E224" s="293"/>
      <c r="F224" s="293"/>
      <c r="G224" s="287"/>
      <c r="H224" s="287"/>
    </row>
    <row r="225" spans="1:8" ht="14.25" customHeight="1" thickBot="1">
      <c r="A225" s="236"/>
      <c r="B225" s="226"/>
      <c r="C225" s="228"/>
      <c r="D225" s="228"/>
      <c r="E225" s="294"/>
      <c r="F225" s="294"/>
      <c r="G225" s="236"/>
      <c r="H225" s="236"/>
    </row>
    <row r="226" spans="1:8" ht="14.25" customHeight="1">
      <c r="A226" s="227"/>
      <c r="B226" s="297" t="e">
        <f>VLOOKUP(A226,'пр.взвешивания'!B9:E44,2,FALSE)</f>
        <v>#N/A</v>
      </c>
      <c r="C226" s="299" t="e">
        <f>VLOOKUP(B226,'пр.взвешивания'!C9:F44,2,FALSE)</f>
        <v>#N/A</v>
      </c>
      <c r="D226" s="299" t="e">
        <f>VLOOKUP(C226,'пр.взвешивания'!D9:G44,2,FALSE)</f>
        <v>#N/A</v>
      </c>
      <c r="E226" s="285"/>
      <c r="F226" s="289"/>
      <c r="G226" s="231"/>
      <c r="H226" s="227"/>
    </row>
    <row r="227" spans="1:8" ht="14.25" customHeight="1">
      <c r="A227" s="227"/>
      <c r="B227" s="225"/>
      <c r="C227" s="227"/>
      <c r="D227" s="227"/>
      <c r="E227" s="285"/>
      <c r="F227" s="285"/>
      <c r="G227" s="231"/>
      <c r="H227" s="227"/>
    </row>
    <row r="228" spans="1:8" ht="14.25" customHeight="1">
      <c r="A228" s="287"/>
      <c r="B228" s="163" t="e">
        <f>VLOOKUP(A228,'пр.взвешивания'!B11:E46,2,FALSE)</f>
        <v>#N/A</v>
      </c>
      <c r="C228" s="298" t="e">
        <f>VLOOKUP(B228,'пр.взвешивания'!C11:F46,2,FALSE)</f>
        <v>#N/A</v>
      </c>
      <c r="D228" s="298" t="e">
        <f>VLOOKUP(C228,'пр.взвешивания'!D11:G46,2,FALSE)</f>
        <v>#N/A</v>
      </c>
      <c r="E228" s="293"/>
      <c r="F228" s="293"/>
      <c r="G228" s="287"/>
      <c r="H228" s="287"/>
    </row>
    <row r="229" spans="1:8" ht="14.25" customHeight="1" thickBot="1">
      <c r="A229" s="236"/>
      <c r="B229" s="226"/>
      <c r="C229" s="228"/>
      <c r="D229" s="228"/>
      <c r="E229" s="294"/>
      <c r="F229" s="294"/>
      <c r="G229" s="236"/>
      <c r="H229" s="236"/>
    </row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</sheetData>
  <mergeCells count="773">
    <mergeCell ref="A188:H188"/>
    <mergeCell ref="A190:A191"/>
    <mergeCell ref="B190:B191"/>
    <mergeCell ref="C190:C191"/>
    <mergeCell ref="D190:D191"/>
    <mergeCell ref="E190:E191"/>
    <mergeCell ref="F190:F191"/>
    <mergeCell ref="G190:G191"/>
    <mergeCell ref="H190:H191"/>
    <mergeCell ref="A192:A193"/>
    <mergeCell ref="B192:B193"/>
    <mergeCell ref="C192:C193"/>
    <mergeCell ref="D192:D193"/>
    <mergeCell ref="E192:E193"/>
    <mergeCell ref="F192:F193"/>
    <mergeCell ref="G192:G193"/>
    <mergeCell ref="H192:H193"/>
    <mergeCell ref="A194:A195"/>
    <mergeCell ref="B194:B195"/>
    <mergeCell ref="C194:C195"/>
    <mergeCell ref="D194:D195"/>
    <mergeCell ref="E194:E195"/>
    <mergeCell ref="F194:F195"/>
    <mergeCell ref="G194:G195"/>
    <mergeCell ref="H194:H195"/>
    <mergeCell ref="A196:A197"/>
    <mergeCell ref="B196:B197"/>
    <mergeCell ref="C196:C197"/>
    <mergeCell ref="D196:D197"/>
    <mergeCell ref="E196:E197"/>
    <mergeCell ref="F196:F197"/>
    <mergeCell ref="G196:G197"/>
    <mergeCell ref="H196:H197"/>
    <mergeCell ref="A198:A199"/>
    <mergeCell ref="B198:B199"/>
    <mergeCell ref="C198:C199"/>
    <mergeCell ref="D198:D199"/>
    <mergeCell ref="E198:E199"/>
    <mergeCell ref="F198:F199"/>
    <mergeCell ref="G198:G199"/>
    <mergeCell ref="H198:H199"/>
    <mergeCell ref="A203:A204"/>
    <mergeCell ref="B203:B204"/>
    <mergeCell ref="E201:E202"/>
    <mergeCell ref="F201:F202"/>
    <mergeCell ref="C203:C204"/>
    <mergeCell ref="D203:D204"/>
    <mergeCell ref="A201:A202"/>
    <mergeCell ref="B201:B202"/>
    <mergeCell ref="C201:C202"/>
    <mergeCell ref="D201:D202"/>
    <mergeCell ref="G201:G202"/>
    <mergeCell ref="H201:H202"/>
    <mergeCell ref="E203:E204"/>
    <mergeCell ref="F203:F204"/>
    <mergeCell ref="G203:G204"/>
    <mergeCell ref="H203:H204"/>
    <mergeCell ref="A205:A206"/>
    <mergeCell ref="B205:B206"/>
    <mergeCell ref="C205:C206"/>
    <mergeCell ref="D205:D206"/>
    <mergeCell ref="E205:E206"/>
    <mergeCell ref="F205:F206"/>
    <mergeCell ref="G205:G206"/>
    <mergeCell ref="H205:H206"/>
    <mergeCell ref="A207:A208"/>
    <mergeCell ref="B207:B208"/>
    <mergeCell ref="C207:C208"/>
    <mergeCell ref="D207:D208"/>
    <mergeCell ref="E207:E208"/>
    <mergeCell ref="F207:F208"/>
    <mergeCell ref="G207:G208"/>
    <mergeCell ref="H207:H208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A213:A214"/>
    <mergeCell ref="B213:B214"/>
    <mergeCell ref="C213:C214"/>
    <mergeCell ref="D213:D214"/>
    <mergeCell ref="E213:E214"/>
    <mergeCell ref="F213:F214"/>
    <mergeCell ref="G213:G214"/>
    <mergeCell ref="H213:H214"/>
    <mergeCell ref="A215:A216"/>
    <mergeCell ref="B215:B216"/>
    <mergeCell ref="C215:C216"/>
    <mergeCell ref="D215:D216"/>
    <mergeCell ref="A13:A14"/>
    <mergeCell ref="B13:B14"/>
    <mergeCell ref="C13:C14"/>
    <mergeCell ref="D13:D14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B3:B4"/>
    <mergeCell ref="C3:C4"/>
    <mergeCell ref="D3:D4"/>
    <mergeCell ref="A5:A6"/>
    <mergeCell ref="B5:B6"/>
    <mergeCell ref="C5:C6"/>
    <mergeCell ref="D5:D6"/>
    <mergeCell ref="A84:A85"/>
    <mergeCell ref="B84:B85"/>
    <mergeCell ref="C84:C85"/>
    <mergeCell ref="D84:D85"/>
    <mergeCell ref="E84:E85"/>
    <mergeCell ref="F84:F85"/>
    <mergeCell ref="G84:G85"/>
    <mergeCell ref="H84:H85"/>
    <mergeCell ref="A86:A87"/>
    <mergeCell ref="B86:B87"/>
    <mergeCell ref="C86:C87"/>
    <mergeCell ref="D86:D87"/>
    <mergeCell ref="E86:E87"/>
    <mergeCell ref="F86:F87"/>
    <mergeCell ref="G86:G87"/>
    <mergeCell ref="H86:H87"/>
    <mergeCell ref="A88:A89"/>
    <mergeCell ref="B88:B89"/>
    <mergeCell ref="C88:C89"/>
    <mergeCell ref="D88:D89"/>
    <mergeCell ref="E88:E89"/>
    <mergeCell ref="F88:F89"/>
    <mergeCell ref="G88:G89"/>
    <mergeCell ref="H88:H89"/>
    <mergeCell ref="A95:H95"/>
    <mergeCell ref="A97:A98"/>
    <mergeCell ref="E90:E91"/>
    <mergeCell ref="F90:F91"/>
    <mergeCell ref="G90:G91"/>
    <mergeCell ref="H90:H91"/>
    <mergeCell ref="A90:A91"/>
    <mergeCell ref="B90:B91"/>
    <mergeCell ref="C90:C91"/>
    <mergeCell ref="D90:D91"/>
    <mergeCell ref="E215:E216"/>
    <mergeCell ref="F215:F216"/>
    <mergeCell ref="G215:G216"/>
    <mergeCell ref="H215:H216"/>
    <mergeCell ref="A217:A218"/>
    <mergeCell ref="B217:B218"/>
    <mergeCell ref="C217:C218"/>
    <mergeCell ref="D217:D218"/>
    <mergeCell ref="A1:H1"/>
    <mergeCell ref="A27:A28"/>
    <mergeCell ref="B27:B28"/>
    <mergeCell ref="C27:C28"/>
    <mergeCell ref="D27:D28"/>
    <mergeCell ref="E3:E4"/>
    <mergeCell ref="F3:F4"/>
    <mergeCell ref="G3:G4"/>
    <mergeCell ref="H3:H4"/>
    <mergeCell ref="A3:A4"/>
    <mergeCell ref="E217:E218"/>
    <mergeCell ref="F217:F218"/>
    <mergeCell ref="G217:G218"/>
    <mergeCell ref="H217:H218"/>
    <mergeCell ref="A219:A220"/>
    <mergeCell ref="B219:B220"/>
    <mergeCell ref="C219:C220"/>
    <mergeCell ref="D219:D220"/>
    <mergeCell ref="E219:E220"/>
    <mergeCell ref="F219:F220"/>
    <mergeCell ref="G219:G220"/>
    <mergeCell ref="H219:H220"/>
    <mergeCell ref="A222:A223"/>
    <mergeCell ref="B222:B223"/>
    <mergeCell ref="C222:C223"/>
    <mergeCell ref="D222:D223"/>
    <mergeCell ref="E222:E223"/>
    <mergeCell ref="F222:F223"/>
    <mergeCell ref="G222:G223"/>
    <mergeCell ref="H222:H223"/>
    <mergeCell ref="A224:A225"/>
    <mergeCell ref="B224:B225"/>
    <mergeCell ref="C224:C225"/>
    <mergeCell ref="D224:D225"/>
    <mergeCell ref="E224:E225"/>
    <mergeCell ref="F224:F225"/>
    <mergeCell ref="G224:G225"/>
    <mergeCell ref="H224:H225"/>
    <mergeCell ref="A226:A227"/>
    <mergeCell ref="B226:B227"/>
    <mergeCell ref="C226:C227"/>
    <mergeCell ref="D226:D227"/>
    <mergeCell ref="E226:E227"/>
    <mergeCell ref="F226:F227"/>
    <mergeCell ref="G226:G227"/>
    <mergeCell ref="H226:H227"/>
    <mergeCell ref="A228:A229"/>
    <mergeCell ref="B228:B229"/>
    <mergeCell ref="C228:C229"/>
    <mergeCell ref="D228:D229"/>
    <mergeCell ref="E228:E229"/>
    <mergeCell ref="F228:F229"/>
    <mergeCell ref="G228:G229"/>
    <mergeCell ref="H228:H229"/>
    <mergeCell ref="B38:B39"/>
    <mergeCell ref="C38:C39"/>
    <mergeCell ref="D38:D39"/>
    <mergeCell ref="A40:A41"/>
    <mergeCell ref="B40:B41"/>
    <mergeCell ref="C40:C41"/>
    <mergeCell ref="D40:D41"/>
    <mergeCell ref="A38:A39"/>
    <mergeCell ref="A156:H156"/>
    <mergeCell ref="A158:A159"/>
    <mergeCell ref="B158:B159"/>
    <mergeCell ref="C158:C159"/>
    <mergeCell ref="D158:D159"/>
    <mergeCell ref="E158:E159"/>
    <mergeCell ref="F158:F159"/>
    <mergeCell ref="G158:G159"/>
    <mergeCell ref="H158:H159"/>
    <mergeCell ref="A160:A161"/>
    <mergeCell ref="B160:B161"/>
    <mergeCell ref="C160:C161"/>
    <mergeCell ref="D160:D161"/>
    <mergeCell ref="E160:E161"/>
    <mergeCell ref="F160:F161"/>
    <mergeCell ref="G160:G161"/>
    <mergeCell ref="H160:H161"/>
    <mergeCell ref="A162:A163"/>
    <mergeCell ref="B162:B163"/>
    <mergeCell ref="C162:C163"/>
    <mergeCell ref="D162:D163"/>
    <mergeCell ref="E162:E163"/>
    <mergeCell ref="F162:F163"/>
    <mergeCell ref="G162:G163"/>
    <mergeCell ref="H162:H163"/>
    <mergeCell ref="A164:A165"/>
    <mergeCell ref="B164:B165"/>
    <mergeCell ref="C164:C165"/>
    <mergeCell ref="D164:D165"/>
    <mergeCell ref="E164:E165"/>
    <mergeCell ref="F164:F165"/>
    <mergeCell ref="G164:G165"/>
    <mergeCell ref="H164:H165"/>
    <mergeCell ref="A166:A167"/>
    <mergeCell ref="B166:B167"/>
    <mergeCell ref="C166:C167"/>
    <mergeCell ref="D166:D167"/>
    <mergeCell ref="E166:E167"/>
    <mergeCell ref="F166:F167"/>
    <mergeCell ref="G166:G167"/>
    <mergeCell ref="H166:H167"/>
    <mergeCell ref="A169:A170"/>
    <mergeCell ref="B169:B170"/>
    <mergeCell ref="C169:C170"/>
    <mergeCell ref="D169:D170"/>
    <mergeCell ref="E169:E170"/>
    <mergeCell ref="F169:F170"/>
    <mergeCell ref="G169:G170"/>
    <mergeCell ref="H169:H170"/>
    <mergeCell ref="A171:A172"/>
    <mergeCell ref="B171:B172"/>
    <mergeCell ref="C171:C172"/>
    <mergeCell ref="D171:D172"/>
    <mergeCell ref="E171:E172"/>
    <mergeCell ref="F171:F172"/>
    <mergeCell ref="G171:G172"/>
    <mergeCell ref="H171:H172"/>
    <mergeCell ref="A173:A174"/>
    <mergeCell ref="B173:B174"/>
    <mergeCell ref="C173:C174"/>
    <mergeCell ref="D173:D174"/>
    <mergeCell ref="E173:E174"/>
    <mergeCell ref="F173:F174"/>
    <mergeCell ref="G173:G174"/>
    <mergeCell ref="H173:H174"/>
    <mergeCell ref="A175:A176"/>
    <mergeCell ref="B175:B176"/>
    <mergeCell ref="C175:C176"/>
    <mergeCell ref="D175:D176"/>
    <mergeCell ref="E175:E176"/>
    <mergeCell ref="F175:F176"/>
    <mergeCell ref="G175:G176"/>
    <mergeCell ref="H175:H176"/>
    <mergeCell ref="A178:A179"/>
    <mergeCell ref="B178:B179"/>
    <mergeCell ref="C178:C179"/>
    <mergeCell ref="D178:D179"/>
    <mergeCell ref="E178:E179"/>
    <mergeCell ref="F178:F179"/>
    <mergeCell ref="G178:G179"/>
    <mergeCell ref="H178:H179"/>
    <mergeCell ref="A180:A181"/>
    <mergeCell ref="B180:B181"/>
    <mergeCell ref="C180:C181"/>
    <mergeCell ref="D180:D181"/>
    <mergeCell ref="E180:E181"/>
    <mergeCell ref="F180:F181"/>
    <mergeCell ref="G180:G181"/>
    <mergeCell ref="H180:H181"/>
    <mergeCell ref="A182:A183"/>
    <mergeCell ref="B182:B183"/>
    <mergeCell ref="C182:C183"/>
    <mergeCell ref="D182:D183"/>
    <mergeCell ref="E182:E183"/>
    <mergeCell ref="F182:F183"/>
    <mergeCell ref="G182:G183"/>
    <mergeCell ref="H182:H183"/>
    <mergeCell ref="A184:A185"/>
    <mergeCell ref="B184:B185"/>
    <mergeCell ref="C184:C185"/>
    <mergeCell ref="D184:D185"/>
    <mergeCell ref="E184:E185"/>
    <mergeCell ref="F184:F185"/>
    <mergeCell ref="G184:G185"/>
    <mergeCell ref="H184:H185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C53:C54"/>
    <mergeCell ref="D53:D54"/>
    <mergeCell ref="E13:E14"/>
    <mergeCell ref="F13:F14"/>
    <mergeCell ref="G13:G14"/>
    <mergeCell ref="H13:H14"/>
    <mergeCell ref="A16:A17"/>
    <mergeCell ref="B16:B17"/>
    <mergeCell ref="C16:C17"/>
    <mergeCell ref="D16:D17"/>
    <mergeCell ref="E16:E17"/>
    <mergeCell ref="F16:F17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A35:A36"/>
    <mergeCell ref="B35:B36"/>
    <mergeCell ref="C35:C36"/>
    <mergeCell ref="D35:D36"/>
    <mergeCell ref="E35:E36"/>
    <mergeCell ref="F35:F36"/>
    <mergeCell ref="G35:G36"/>
    <mergeCell ref="H35:H36"/>
    <mergeCell ref="E38:E39"/>
    <mergeCell ref="F38:F39"/>
    <mergeCell ref="G38:G39"/>
    <mergeCell ref="H38:H39"/>
    <mergeCell ref="E40:E41"/>
    <mergeCell ref="F40:F41"/>
    <mergeCell ref="G40:G41"/>
    <mergeCell ref="H40:H41"/>
    <mergeCell ref="A42:A43"/>
    <mergeCell ref="B42:B43"/>
    <mergeCell ref="C42:C43"/>
    <mergeCell ref="D42:D43"/>
    <mergeCell ref="E42:E43"/>
    <mergeCell ref="F42:F43"/>
    <mergeCell ref="G42:G43"/>
    <mergeCell ref="H42:H43"/>
    <mergeCell ref="A44:A45"/>
    <mergeCell ref="B44:B45"/>
    <mergeCell ref="C44:C45"/>
    <mergeCell ref="D44:D45"/>
    <mergeCell ref="E44:E45"/>
    <mergeCell ref="F44:F45"/>
    <mergeCell ref="G44:G45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E49:E50"/>
    <mergeCell ref="F49:F50"/>
    <mergeCell ref="G49:G50"/>
    <mergeCell ref="H49:H50"/>
    <mergeCell ref="E51:E52"/>
    <mergeCell ref="F51:F52"/>
    <mergeCell ref="G51:G52"/>
    <mergeCell ref="H51:H52"/>
    <mergeCell ref="E53:E54"/>
    <mergeCell ref="F53:F54"/>
    <mergeCell ref="G53:G54"/>
    <mergeCell ref="H53:H54"/>
    <mergeCell ref="A55:A56"/>
    <mergeCell ref="B55:B56"/>
    <mergeCell ref="C55:C56"/>
    <mergeCell ref="D55:D56"/>
    <mergeCell ref="E55:E56"/>
    <mergeCell ref="F55:F56"/>
    <mergeCell ref="G55:G56"/>
    <mergeCell ref="H55:H56"/>
    <mergeCell ref="A57:A58"/>
    <mergeCell ref="B57:B58"/>
    <mergeCell ref="C57:C58"/>
    <mergeCell ref="D57:D58"/>
    <mergeCell ref="E57:E58"/>
    <mergeCell ref="F57:F58"/>
    <mergeCell ref="G57:G58"/>
    <mergeCell ref="H57:H58"/>
    <mergeCell ref="A62:H62"/>
    <mergeCell ref="A64:A65"/>
    <mergeCell ref="B64:B65"/>
    <mergeCell ref="C64:C65"/>
    <mergeCell ref="D64:D65"/>
    <mergeCell ref="E64:E65"/>
    <mergeCell ref="F64:F65"/>
    <mergeCell ref="G64:G65"/>
    <mergeCell ref="H64:H65"/>
    <mergeCell ref="A66:A67"/>
    <mergeCell ref="B66:B67"/>
    <mergeCell ref="C66:C67"/>
    <mergeCell ref="D66:D67"/>
    <mergeCell ref="E66:E67"/>
    <mergeCell ref="F66:F67"/>
    <mergeCell ref="G66:G67"/>
    <mergeCell ref="H66:H67"/>
    <mergeCell ref="A68:A69"/>
    <mergeCell ref="B68:B69"/>
    <mergeCell ref="C68:C69"/>
    <mergeCell ref="D68:D69"/>
    <mergeCell ref="E68:E69"/>
    <mergeCell ref="F68:F69"/>
    <mergeCell ref="G68:G69"/>
    <mergeCell ref="H68:H69"/>
    <mergeCell ref="A70:A71"/>
    <mergeCell ref="B70:B71"/>
    <mergeCell ref="C70:C71"/>
    <mergeCell ref="D70:D71"/>
    <mergeCell ref="E70:E71"/>
    <mergeCell ref="F70:F71"/>
    <mergeCell ref="G70:G71"/>
    <mergeCell ref="H70:H71"/>
    <mergeCell ref="A72:A73"/>
    <mergeCell ref="B72:B73"/>
    <mergeCell ref="C72:C73"/>
    <mergeCell ref="D72:D73"/>
    <mergeCell ref="E72:E73"/>
    <mergeCell ref="F72:F73"/>
    <mergeCell ref="G72:G73"/>
    <mergeCell ref="H72:H73"/>
    <mergeCell ref="A75:A76"/>
    <mergeCell ref="B75:B76"/>
    <mergeCell ref="C75:C76"/>
    <mergeCell ref="D75:D76"/>
    <mergeCell ref="E75:E76"/>
    <mergeCell ref="F75:F76"/>
    <mergeCell ref="G75:G76"/>
    <mergeCell ref="H75:H76"/>
    <mergeCell ref="A77:A78"/>
    <mergeCell ref="B77:B78"/>
    <mergeCell ref="C77:C78"/>
    <mergeCell ref="D77:D78"/>
    <mergeCell ref="E77:E78"/>
    <mergeCell ref="F77:F78"/>
    <mergeCell ref="G77:G78"/>
    <mergeCell ref="H77:H78"/>
    <mergeCell ref="A79:A80"/>
    <mergeCell ref="B79:B80"/>
    <mergeCell ref="C79:C80"/>
    <mergeCell ref="D79:D80"/>
    <mergeCell ref="E79:E80"/>
    <mergeCell ref="F79:F80"/>
    <mergeCell ref="G79:G80"/>
    <mergeCell ref="H79:H80"/>
    <mergeCell ref="A81:A82"/>
    <mergeCell ref="B81:B82"/>
    <mergeCell ref="C81:C82"/>
    <mergeCell ref="D81:D82"/>
    <mergeCell ref="E81:E82"/>
    <mergeCell ref="F81:F82"/>
    <mergeCell ref="G81:G82"/>
    <mergeCell ref="H81:H82"/>
    <mergeCell ref="B97:B98"/>
    <mergeCell ref="C97:C98"/>
    <mergeCell ref="D97:D98"/>
    <mergeCell ref="E97:E98"/>
    <mergeCell ref="F97:F98"/>
    <mergeCell ref="G97:G98"/>
    <mergeCell ref="H97:H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A127:A128"/>
    <mergeCell ref="B127:B128"/>
    <mergeCell ref="C127:C128"/>
    <mergeCell ref="D127:D128"/>
    <mergeCell ref="E127:E128"/>
    <mergeCell ref="F127:F128"/>
    <mergeCell ref="G127:G128"/>
    <mergeCell ref="H127:H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A132:A133"/>
    <mergeCell ref="B132:B133"/>
    <mergeCell ref="C132:C133"/>
    <mergeCell ref="D132:D133"/>
    <mergeCell ref="E132:E133"/>
    <mergeCell ref="F132:F133"/>
    <mergeCell ref="G132:G133"/>
    <mergeCell ref="H132:H133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A136:A137"/>
    <mergeCell ref="B136:B137"/>
    <mergeCell ref="C136:C137"/>
    <mergeCell ref="D136:D137"/>
    <mergeCell ref="E136:E137"/>
    <mergeCell ref="F136:F137"/>
    <mergeCell ref="G136:G137"/>
    <mergeCell ref="H136:H137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A143:A144"/>
    <mergeCell ref="B143:B144"/>
    <mergeCell ref="C143:C144"/>
    <mergeCell ref="D143:D144"/>
    <mergeCell ref="E143:E144"/>
    <mergeCell ref="F143:F144"/>
    <mergeCell ref="G143:G144"/>
    <mergeCell ref="H143:H144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A147:A148"/>
    <mergeCell ref="B147:B148"/>
    <mergeCell ref="C147:C148"/>
    <mergeCell ref="D147:D148"/>
    <mergeCell ref="E147:E148"/>
    <mergeCell ref="F147:F148"/>
    <mergeCell ref="G147:G148"/>
    <mergeCell ref="H147:H148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A151:A152"/>
    <mergeCell ref="B151:B152"/>
    <mergeCell ref="C151:C152"/>
    <mergeCell ref="D151:D152"/>
    <mergeCell ref="E151:E152"/>
    <mergeCell ref="F151:F152"/>
    <mergeCell ref="G151:G152"/>
    <mergeCell ref="H151:H152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5"/>
  <sheetViews>
    <sheetView workbookViewId="0" topLeftCell="A24">
      <selection activeCell="G39" sqref="C5:G40"/>
    </sheetView>
  </sheetViews>
  <sheetFormatPr defaultColWidth="9.140625" defaultRowHeight="12.75"/>
  <cols>
    <col min="1" max="1" width="7.57421875" style="0" customWidth="1"/>
    <col min="3" max="3" width="27.8515625" style="0" customWidth="1"/>
    <col min="5" max="5" width="17.7109375" style="0" customWidth="1"/>
    <col min="7" max="7" width="15.00390625" style="0" customWidth="1"/>
  </cols>
  <sheetData>
    <row r="1" spans="1:7" ht="25.5" customHeight="1">
      <c r="A1" s="148" t="str">
        <f>HYPERLINK('[3]реквизиты'!$A$11)</f>
        <v>ПРОТОКОЛ ВЗВЕШИВАНИЯ                                                                                                                                                          Чемпионат России по САМБО среди женщин</v>
      </c>
      <c r="B1" s="307"/>
      <c r="C1" s="307"/>
      <c r="D1" s="307"/>
      <c r="E1" s="307"/>
      <c r="F1" s="307"/>
      <c r="G1" s="307"/>
    </row>
    <row r="2" spans="1:7" ht="18.75" customHeight="1">
      <c r="A2" s="308" t="str">
        <f>HYPERLINK('[3]реквизиты'!$A$15)</f>
        <v>12-15 сентября 2008 г.        г. Астрахань</v>
      </c>
      <c r="B2" s="309"/>
      <c r="C2" s="309"/>
      <c r="D2" s="309"/>
      <c r="E2" s="309"/>
      <c r="F2" s="309"/>
      <c r="G2" s="309"/>
    </row>
    <row r="3" spans="1:7" ht="12.75" customHeight="1">
      <c r="A3" s="287" t="s">
        <v>34</v>
      </c>
      <c r="B3" s="227" t="s">
        <v>0</v>
      </c>
      <c r="C3" s="227" t="s">
        <v>1</v>
      </c>
      <c r="D3" s="227" t="s">
        <v>21</v>
      </c>
      <c r="E3" s="227" t="s">
        <v>22</v>
      </c>
      <c r="F3" s="227" t="s">
        <v>23</v>
      </c>
      <c r="G3" s="227" t="s">
        <v>24</v>
      </c>
    </row>
    <row r="4" spans="1:7" ht="12.75">
      <c r="A4" s="290"/>
      <c r="B4" s="227"/>
      <c r="C4" s="227"/>
      <c r="D4" s="227"/>
      <c r="E4" s="227"/>
      <c r="F4" s="227"/>
      <c r="G4" s="227"/>
    </row>
    <row r="5" spans="1:7" ht="12.75" customHeight="1">
      <c r="A5" s="227"/>
      <c r="B5" s="218">
        <v>1</v>
      </c>
      <c r="C5" s="225" t="s">
        <v>52</v>
      </c>
      <c r="D5" s="227" t="s">
        <v>53</v>
      </c>
      <c r="E5" s="229" t="s">
        <v>54</v>
      </c>
      <c r="F5" s="231"/>
      <c r="G5" s="225" t="s">
        <v>126</v>
      </c>
    </row>
    <row r="6" spans="1:7" ht="12.75">
      <c r="A6" s="227"/>
      <c r="B6" s="218"/>
      <c r="C6" s="225"/>
      <c r="D6" s="227"/>
      <c r="E6" s="229"/>
      <c r="F6" s="231"/>
      <c r="G6" s="310"/>
    </row>
    <row r="7" spans="1:7" ht="12.75" customHeight="1">
      <c r="A7" s="227"/>
      <c r="B7" s="218">
        <v>2</v>
      </c>
      <c r="C7" s="225" t="s">
        <v>97</v>
      </c>
      <c r="D7" s="283" t="s">
        <v>98</v>
      </c>
      <c r="E7" s="229" t="s">
        <v>99</v>
      </c>
      <c r="F7" s="231" t="s">
        <v>100</v>
      </c>
      <c r="G7" s="225" t="s">
        <v>101</v>
      </c>
    </row>
    <row r="8" spans="1:7" ht="12.75">
      <c r="A8" s="227"/>
      <c r="B8" s="218"/>
      <c r="C8" s="225"/>
      <c r="D8" s="227"/>
      <c r="E8" s="229"/>
      <c r="F8" s="231"/>
      <c r="G8" s="310"/>
    </row>
    <row r="9" spans="1:7" ht="12.75" customHeight="1">
      <c r="A9" s="227"/>
      <c r="B9" s="218">
        <v>3</v>
      </c>
      <c r="C9" s="225" t="s">
        <v>89</v>
      </c>
      <c r="D9" s="227" t="s">
        <v>90</v>
      </c>
      <c r="E9" s="229" t="s">
        <v>91</v>
      </c>
      <c r="F9" s="231" t="s">
        <v>92</v>
      </c>
      <c r="G9" s="225" t="s">
        <v>93</v>
      </c>
    </row>
    <row r="10" spans="1:7" ht="12.75">
      <c r="A10" s="227"/>
      <c r="B10" s="218"/>
      <c r="C10" s="225"/>
      <c r="D10" s="227"/>
      <c r="E10" s="229"/>
      <c r="F10" s="231"/>
      <c r="G10" s="310"/>
    </row>
    <row r="11" spans="1:7" ht="12.75" customHeight="1">
      <c r="A11" s="227"/>
      <c r="B11" s="218">
        <v>4</v>
      </c>
      <c r="C11" s="225" t="s">
        <v>112</v>
      </c>
      <c r="D11" s="227" t="s">
        <v>113</v>
      </c>
      <c r="E11" s="229" t="s">
        <v>114</v>
      </c>
      <c r="F11" s="231" t="s">
        <v>115</v>
      </c>
      <c r="G11" s="225" t="s">
        <v>116</v>
      </c>
    </row>
    <row r="12" spans="1:7" ht="12.75">
      <c r="A12" s="227"/>
      <c r="B12" s="218"/>
      <c r="C12" s="225"/>
      <c r="D12" s="227"/>
      <c r="E12" s="229"/>
      <c r="F12" s="231"/>
      <c r="G12" s="310"/>
    </row>
    <row r="13" spans="1:7" ht="12.75" customHeight="1">
      <c r="A13" s="227"/>
      <c r="B13" s="218">
        <v>5</v>
      </c>
      <c r="C13" s="225" t="s">
        <v>65</v>
      </c>
      <c r="D13" s="283" t="s">
        <v>66</v>
      </c>
      <c r="E13" s="229" t="s">
        <v>67</v>
      </c>
      <c r="F13" s="231" t="s">
        <v>68</v>
      </c>
      <c r="G13" s="225" t="s">
        <v>69</v>
      </c>
    </row>
    <row r="14" spans="1:7" ht="12.75" customHeight="1">
      <c r="A14" s="227"/>
      <c r="B14" s="218"/>
      <c r="C14" s="225"/>
      <c r="D14" s="227"/>
      <c r="E14" s="229"/>
      <c r="F14" s="231"/>
      <c r="G14" s="310"/>
    </row>
    <row r="15" spans="1:7" ht="12.75" customHeight="1">
      <c r="A15" s="227"/>
      <c r="B15" s="218">
        <v>6</v>
      </c>
      <c r="C15" s="225" t="s">
        <v>74</v>
      </c>
      <c r="D15" s="227" t="s">
        <v>75</v>
      </c>
      <c r="E15" s="229" t="s">
        <v>76</v>
      </c>
      <c r="F15" s="231" t="s">
        <v>77</v>
      </c>
      <c r="G15" s="225" t="s">
        <v>78</v>
      </c>
    </row>
    <row r="16" spans="1:7" ht="12.75">
      <c r="A16" s="227"/>
      <c r="B16" s="218"/>
      <c r="C16" s="225"/>
      <c r="D16" s="227"/>
      <c r="E16" s="229"/>
      <c r="F16" s="231"/>
      <c r="G16" s="310"/>
    </row>
    <row r="17" spans="1:7" ht="12.75" customHeight="1">
      <c r="A17" s="227"/>
      <c r="B17" s="218">
        <v>7</v>
      </c>
      <c r="C17" s="225" t="s">
        <v>44</v>
      </c>
      <c r="D17" s="227" t="s">
        <v>45</v>
      </c>
      <c r="E17" s="229" t="s">
        <v>41</v>
      </c>
      <c r="F17" s="231" t="s">
        <v>46</v>
      </c>
      <c r="G17" s="225" t="s">
        <v>43</v>
      </c>
    </row>
    <row r="18" spans="1:7" ht="12.75">
      <c r="A18" s="227"/>
      <c r="B18" s="218"/>
      <c r="C18" s="225"/>
      <c r="D18" s="227"/>
      <c r="E18" s="229"/>
      <c r="F18" s="231"/>
      <c r="G18" s="310"/>
    </row>
    <row r="19" spans="1:7" ht="12.75" customHeight="1">
      <c r="A19" s="227"/>
      <c r="B19" s="218">
        <v>8</v>
      </c>
      <c r="C19" s="225" t="s">
        <v>107</v>
      </c>
      <c r="D19" s="227" t="s">
        <v>108</v>
      </c>
      <c r="E19" s="229" t="s">
        <v>109</v>
      </c>
      <c r="F19" s="231" t="s">
        <v>110</v>
      </c>
      <c r="G19" s="225" t="s">
        <v>111</v>
      </c>
    </row>
    <row r="20" spans="1:7" ht="12.75">
      <c r="A20" s="227"/>
      <c r="B20" s="218"/>
      <c r="C20" s="225"/>
      <c r="D20" s="227"/>
      <c r="E20" s="229"/>
      <c r="F20" s="231"/>
      <c r="G20" s="310"/>
    </row>
    <row r="21" spans="1:7" ht="12.75" customHeight="1">
      <c r="A21" s="227"/>
      <c r="B21" s="218">
        <v>9</v>
      </c>
      <c r="C21" s="225" t="s">
        <v>60</v>
      </c>
      <c r="D21" s="283" t="s">
        <v>61</v>
      </c>
      <c r="E21" s="229" t="s">
        <v>62</v>
      </c>
      <c r="F21" s="231" t="s">
        <v>63</v>
      </c>
      <c r="G21" s="225" t="s">
        <v>64</v>
      </c>
    </row>
    <row r="22" spans="1:7" ht="12.75">
      <c r="A22" s="227"/>
      <c r="B22" s="218"/>
      <c r="C22" s="225"/>
      <c r="D22" s="227"/>
      <c r="E22" s="229"/>
      <c r="F22" s="231"/>
      <c r="G22" s="310"/>
    </row>
    <row r="23" spans="1:7" ht="12.75" customHeight="1">
      <c r="A23" s="227"/>
      <c r="B23" s="218">
        <v>10</v>
      </c>
      <c r="C23" s="225" t="s">
        <v>79</v>
      </c>
      <c r="D23" s="227" t="s">
        <v>80</v>
      </c>
      <c r="E23" s="229" t="s">
        <v>81</v>
      </c>
      <c r="F23" s="231" t="s">
        <v>82</v>
      </c>
      <c r="G23" s="225" t="s">
        <v>83</v>
      </c>
    </row>
    <row r="24" spans="1:7" ht="12.75">
      <c r="A24" s="227"/>
      <c r="B24" s="218"/>
      <c r="C24" s="225"/>
      <c r="D24" s="227"/>
      <c r="E24" s="229"/>
      <c r="F24" s="231"/>
      <c r="G24" s="310"/>
    </row>
    <row r="25" spans="1:7" ht="12.75" customHeight="1">
      <c r="A25" s="227"/>
      <c r="B25" s="218">
        <v>11</v>
      </c>
      <c r="C25" s="225" t="s">
        <v>117</v>
      </c>
      <c r="D25" s="227" t="s">
        <v>118</v>
      </c>
      <c r="E25" s="229" t="s">
        <v>119</v>
      </c>
      <c r="F25" s="231"/>
      <c r="G25" s="225" t="s">
        <v>120</v>
      </c>
    </row>
    <row r="26" spans="1:7" ht="12.75">
      <c r="A26" s="227"/>
      <c r="B26" s="218"/>
      <c r="C26" s="225"/>
      <c r="D26" s="227"/>
      <c r="E26" s="229"/>
      <c r="F26" s="231"/>
      <c r="G26" s="310"/>
    </row>
    <row r="27" spans="1:7" ht="12.75" customHeight="1">
      <c r="A27" s="227"/>
      <c r="B27" s="218">
        <v>12</v>
      </c>
      <c r="C27" s="225" t="s">
        <v>47</v>
      </c>
      <c r="D27" s="227" t="s">
        <v>48</v>
      </c>
      <c r="E27" s="229" t="s">
        <v>49</v>
      </c>
      <c r="F27" s="231" t="s">
        <v>50</v>
      </c>
      <c r="G27" s="225" t="s">
        <v>51</v>
      </c>
    </row>
    <row r="28" spans="1:7" ht="12.75">
      <c r="A28" s="227"/>
      <c r="B28" s="218"/>
      <c r="C28" s="225"/>
      <c r="D28" s="227"/>
      <c r="E28" s="229"/>
      <c r="F28" s="231"/>
      <c r="G28" s="310"/>
    </row>
    <row r="29" spans="1:7" ht="12.75" customHeight="1">
      <c r="A29" s="227"/>
      <c r="B29" s="218">
        <v>13</v>
      </c>
      <c r="C29" s="225" t="s">
        <v>84</v>
      </c>
      <c r="D29" s="227" t="s">
        <v>85</v>
      </c>
      <c r="E29" s="229" t="s">
        <v>86</v>
      </c>
      <c r="F29" s="231" t="s">
        <v>87</v>
      </c>
      <c r="G29" s="225" t="s">
        <v>88</v>
      </c>
    </row>
    <row r="30" spans="1:7" ht="12.75">
      <c r="A30" s="227"/>
      <c r="B30" s="218"/>
      <c r="C30" s="225"/>
      <c r="D30" s="227"/>
      <c r="E30" s="229"/>
      <c r="F30" s="231"/>
      <c r="G30" s="310"/>
    </row>
    <row r="31" spans="1:7" ht="12.75" customHeight="1">
      <c r="A31" s="227"/>
      <c r="B31" s="218">
        <v>14</v>
      </c>
      <c r="C31" s="225" t="s">
        <v>39</v>
      </c>
      <c r="D31" s="227" t="s">
        <v>40</v>
      </c>
      <c r="E31" s="229" t="s">
        <v>41</v>
      </c>
      <c r="F31" s="231" t="s">
        <v>42</v>
      </c>
      <c r="G31" s="225" t="s">
        <v>43</v>
      </c>
    </row>
    <row r="32" spans="1:7" ht="12.75">
      <c r="A32" s="227"/>
      <c r="B32" s="218"/>
      <c r="C32" s="225"/>
      <c r="D32" s="227"/>
      <c r="E32" s="229"/>
      <c r="F32" s="231"/>
      <c r="G32" s="310"/>
    </row>
    <row r="33" spans="1:7" ht="12.75" customHeight="1">
      <c r="A33" s="227"/>
      <c r="B33" s="218">
        <v>15</v>
      </c>
      <c r="C33" s="225" t="s">
        <v>102</v>
      </c>
      <c r="D33" s="283" t="s">
        <v>103</v>
      </c>
      <c r="E33" s="229" t="s">
        <v>104</v>
      </c>
      <c r="F33" s="231" t="s">
        <v>105</v>
      </c>
      <c r="G33" s="225" t="s">
        <v>106</v>
      </c>
    </row>
    <row r="34" spans="1:7" ht="12.75">
      <c r="A34" s="227"/>
      <c r="B34" s="218"/>
      <c r="C34" s="225"/>
      <c r="D34" s="227"/>
      <c r="E34" s="229"/>
      <c r="F34" s="231"/>
      <c r="G34" s="310"/>
    </row>
    <row r="35" spans="1:7" ht="12.75" customHeight="1">
      <c r="A35" s="227"/>
      <c r="B35" s="218">
        <v>16</v>
      </c>
      <c r="C35" s="225" t="s">
        <v>70</v>
      </c>
      <c r="D35" s="227" t="s">
        <v>71</v>
      </c>
      <c r="E35" s="229" t="s">
        <v>125</v>
      </c>
      <c r="F35" s="231" t="s">
        <v>72</v>
      </c>
      <c r="G35" s="225" t="s">
        <v>73</v>
      </c>
    </row>
    <row r="36" spans="1:7" ht="12.75">
      <c r="A36" s="227"/>
      <c r="B36" s="218"/>
      <c r="C36" s="225"/>
      <c r="D36" s="227"/>
      <c r="E36" s="229"/>
      <c r="F36" s="231"/>
      <c r="G36" s="310"/>
    </row>
    <row r="37" spans="1:7" ht="12.75" customHeight="1">
      <c r="A37" s="227"/>
      <c r="B37" s="218">
        <v>17</v>
      </c>
      <c r="C37" s="225" t="s">
        <v>55</v>
      </c>
      <c r="D37" s="227" t="s">
        <v>56</v>
      </c>
      <c r="E37" s="229" t="s">
        <v>57</v>
      </c>
      <c r="F37" s="231" t="s">
        <v>58</v>
      </c>
      <c r="G37" s="225" t="s">
        <v>59</v>
      </c>
    </row>
    <row r="38" spans="1:7" ht="12.75">
      <c r="A38" s="227"/>
      <c r="B38" s="218"/>
      <c r="C38" s="225"/>
      <c r="D38" s="227"/>
      <c r="E38" s="229"/>
      <c r="F38" s="231"/>
      <c r="G38" s="310"/>
    </row>
    <row r="39" spans="1:7" ht="12.75" customHeight="1">
      <c r="A39" s="227"/>
      <c r="B39" s="218">
        <v>18</v>
      </c>
      <c r="C39" s="225" t="s">
        <v>94</v>
      </c>
      <c r="D39" s="227" t="s">
        <v>123</v>
      </c>
      <c r="E39" s="229" t="s">
        <v>95</v>
      </c>
      <c r="F39" s="231" t="s">
        <v>124</v>
      </c>
      <c r="G39" s="225" t="s">
        <v>96</v>
      </c>
    </row>
    <row r="40" spans="1:7" ht="12.75">
      <c r="A40" s="227"/>
      <c r="B40" s="218"/>
      <c r="C40" s="225"/>
      <c r="D40" s="227"/>
      <c r="E40" s="229"/>
      <c r="F40" s="231"/>
      <c r="G40" s="310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</sheetData>
  <mergeCells count="135">
    <mergeCell ref="E39:E40"/>
    <mergeCell ref="F39:F40"/>
    <mergeCell ref="G39:G40"/>
    <mergeCell ref="A39:A40"/>
    <mergeCell ref="B39:B40"/>
    <mergeCell ref="C39:C40"/>
    <mergeCell ref="D39:D40"/>
    <mergeCell ref="E37:E38"/>
    <mergeCell ref="F37:F38"/>
    <mergeCell ref="G37:G38"/>
    <mergeCell ref="A37:A38"/>
    <mergeCell ref="B37:B38"/>
    <mergeCell ref="C37:C38"/>
    <mergeCell ref="D37:D38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3:A34"/>
    <mergeCell ref="B33:B34"/>
    <mergeCell ref="C33:C34"/>
    <mergeCell ref="D33:D34"/>
    <mergeCell ref="E29:E30"/>
    <mergeCell ref="F29:F30"/>
    <mergeCell ref="G29:G30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C29:C30"/>
    <mergeCell ref="D29:D30"/>
    <mergeCell ref="E25:E26"/>
    <mergeCell ref="F25:F26"/>
    <mergeCell ref="G25:G26"/>
    <mergeCell ref="A27:A28"/>
    <mergeCell ref="B27:B28"/>
    <mergeCell ref="C27:C28"/>
    <mergeCell ref="D27:D28"/>
    <mergeCell ref="E27:E28"/>
    <mergeCell ref="F27:F28"/>
    <mergeCell ref="G27:G28"/>
    <mergeCell ref="A25:A26"/>
    <mergeCell ref="B25:B26"/>
    <mergeCell ref="C25:C26"/>
    <mergeCell ref="D25:D26"/>
    <mergeCell ref="E21:E22"/>
    <mergeCell ref="F21:F22"/>
    <mergeCell ref="G21:G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C21:C22"/>
    <mergeCell ref="D21:D22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9:E10"/>
    <mergeCell ref="F9:F10"/>
    <mergeCell ref="G9:G10"/>
    <mergeCell ref="A11:A12"/>
    <mergeCell ref="B11:B12"/>
    <mergeCell ref="C11:C12"/>
    <mergeCell ref="D11:D12"/>
    <mergeCell ref="E11:E12"/>
    <mergeCell ref="F11:F12"/>
    <mergeCell ref="G11:G12"/>
    <mergeCell ref="A9:A10"/>
    <mergeCell ref="B9:B10"/>
    <mergeCell ref="C9:C10"/>
    <mergeCell ref="D9:D10"/>
    <mergeCell ref="E5:E6"/>
    <mergeCell ref="F5:F6"/>
    <mergeCell ref="G5:G6"/>
    <mergeCell ref="A7:A8"/>
    <mergeCell ref="B7:B8"/>
    <mergeCell ref="C7:C8"/>
    <mergeCell ref="D7:D8"/>
    <mergeCell ref="E7:E8"/>
    <mergeCell ref="F7:F8"/>
    <mergeCell ref="G7:G8"/>
    <mergeCell ref="A5:A6"/>
    <mergeCell ref="B5:B6"/>
    <mergeCell ref="C5:C6"/>
    <mergeCell ref="D5:D6"/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2008-09-15T10:53:38Z</cp:lastPrinted>
  <dcterms:created xsi:type="dcterms:W3CDTF">1996-10-08T23:32:33Z</dcterms:created>
  <dcterms:modified xsi:type="dcterms:W3CDTF">2008-09-15T17:59:26Z</dcterms:modified>
  <cp:category/>
  <cp:version/>
  <cp:contentType/>
  <cp:contentStatus/>
</cp:coreProperties>
</file>