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'CУБЪЕКТЫ'!$B$5:$B$94</definedName>
  </definedNames>
  <calcPr fullCalcOnLoad="1"/>
</workbook>
</file>

<file path=xl/sharedStrings.xml><?xml version="1.0" encoding="utf-8"?>
<sst xmlns="http://schemas.openxmlformats.org/spreadsheetml/2006/main" count="318" uniqueCount="137">
  <si>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</si>
  <si>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</si>
  <si>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</si>
  <si>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</si>
  <si>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</si>
  <si>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</si>
  <si>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</si>
  <si>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</si>
  <si>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</si>
  <si>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</si>
  <si>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</si>
  <si>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</si>
  <si>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</si>
  <si>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</si>
  <si>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</si>
  <si>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</si>
  <si>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</si>
  <si>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</si>
  <si>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</si>
  <si>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</si>
  <si>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</si>
  <si>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</si>
  <si>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</si>
  <si>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</si>
  <si>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</si>
  <si>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</si>
  <si>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</si>
  <si>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</si>
  <si>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</si>
  <si>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</si>
  <si>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</si>
  <si>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</si>
  <si>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</si>
  <si>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</si>
  <si>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</si>
  <si>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</si>
  <si>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</si>
  <si>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</si>
  <si>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</si>
  <si>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</si>
  <si>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</si>
  <si>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</si>
  <si>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</si>
  <si>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</si>
  <si>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</si>
  <si>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</si>
  <si>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</si>
  <si>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</si>
  <si>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</si>
  <si>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</si>
  <si>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</si>
  <si>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</si>
  <si>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</si>
  <si>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</si>
  <si>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</si>
  <si>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</si>
  <si>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</si>
  <si>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</si>
  <si>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</si>
  <si>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</si>
  <si>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</si>
  <si>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</si>
  <si>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</si>
  <si>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</si>
  <si>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</si>
  <si>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</si>
  <si>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</si>
  <si>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</si>
  <si>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</si>
  <si>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</si>
  <si>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</si>
  <si>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</si>
  <si>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</si>
  <si>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</si>
  <si>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</si>
  <si>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</si>
  <si>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</si>
  <si>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</si>
  <si>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</si>
  <si>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</si>
  <si>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</si>
  <si>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</si>
  <si>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</si>
  <si>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</si>
  <si>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</si>
  <si>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</si>
  <si>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</si>
  <si>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</si>
  <si>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</si>
  <si>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</si>
  <si>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</si>
  <si>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</si>
  <si>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</si>
  <si>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</si>
  <si>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</si>
  <si>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</si>
  <si>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</si>
  <si>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</si>
  <si>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</si>
  <si>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</si>
  <si>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</si>
  <si>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</si>
  <si>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</si>
  <si>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</si>
  <si>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</si>
  <si>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</si>
  <si>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</si>
  <si>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</si>
  <si>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</si>
  <si>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очки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</si>
  <si>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</si>
  <si>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</si>
  <si>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ДВФО</t>
  </si>
  <si>
    <t>С-П</t>
  </si>
  <si>
    <t>Карачаево-Черкесия</t>
  </si>
  <si>
    <t>Р.Крым</t>
  </si>
  <si>
    <t>Севастопль</t>
  </si>
  <si>
    <t>3</t>
  </si>
  <si>
    <t>1</t>
  </si>
  <si>
    <t>св80</t>
  </si>
  <si>
    <t>2</t>
  </si>
  <si>
    <t>4-5</t>
  </si>
  <si>
    <t>6</t>
  </si>
  <si>
    <t>7-9</t>
  </si>
  <si>
    <t>10-12</t>
  </si>
  <si>
    <t>13</t>
  </si>
  <si>
    <t>14-16</t>
  </si>
  <si>
    <t>17-19</t>
  </si>
  <si>
    <t>72</t>
  </si>
  <si>
    <t>ю</t>
  </si>
  <si>
    <t>Юниорки</t>
  </si>
  <si>
    <t>60</t>
  </si>
  <si>
    <t>19</t>
  </si>
  <si>
    <t>18</t>
  </si>
  <si>
    <t>4</t>
  </si>
  <si>
    <t>юниорки</t>
  </si>
  <si>
    <t>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</si>
</sst>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;[Red]0.00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b/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72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14" fillId="0" borderId="1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center"/>
      <protection/>
    </xf>
    <xf numFmtId="0" fontId="19" fillId="34" borderId="16" xfId="0" applyFont="1" applyFill="1" applyBorder="1" applyAlignment="1" applyProtection="1">
      <alignment horizontal="center"/>
      <protection/>
    </xf>
    <xf numFmtId="0" fontId="19" fillId="35" borderId="16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0" fontId="1" fillId="38" borderId="36" xfId="0" applyFont="1" applyFill="1" applyBorder="1" applyAlignment="1" applyProtection="1">
      <alignment horizontal="center"/>
      <protection/>
    </xf>
    <xf numFmtId="0" fontId="1" fillId="39" borderId="36" xfId="0" applyFont="1" applyFill="1" applyBorder="1" applyAlignment="1" applyProtection="1">
      <alignment horizontal="center"/>
      <protection/>
    </xf>
    <xf numFmtId="0" fontId="1" fillId="40" borderId="36" xfId="0" applyFont="1" applyFill="1" applyBorder="1" applyAlignment="1" applyProtection="1">
      <alignment horizontal="center"/>
      <protection/>
    </xf>
    <xf numFmtId="0" fontId="1" fillId="37" borderId="36" xfId="0" applyFont="1" applyFill="1" applyBorder="1" applyAlignment="1" applyProtection="1">
      <alignment horizontal="center"/>
      <protection/>
    </xf>
    <xf numFmtId="0" fontId="35" fillId="41" borderId="36" xfId="0" applyFont="1" applyFill="1" applyBorder="1" applyAlignment="1" applyProtection="1">
      <alignment horizontal="center"/>
      <protection/>
    </xf>
    <xf numFmtId="0" fontId="36" fillId="42" borderId="36" xfId="0" applyFont="1" applyFill="1" applyBorder="1" applyAlignment="1" applyProtection="1">
      <alignment horizontal="center"/>
      <protection/>
    </xf>
    <xf numFmtId="0" fontId="40" fillId="0" borderId="0" xfId="42" applyNumberFormat="1" applyFont="1" applyBorder="1" applyAlignment="1" applyProtection="1">
      <alignment/>
      <protection hidden="1" locked="0"/>
    </xf>
    <xf numFmtId="0" fontId="41" fillId="0" borderId="0" xfId="0" applyNumberFormat="1" applyFont="1" applyFill="1" applyBorder="1" applyAlignment="1" applyProtection="1">
      <alignment horizontal="left"/>
      <protection hidden="1" locked="0"/>
    </xf>
    <xf numFmtId="0" fontId="41" fillId="0" borderId="0" xfId="0" applyFont="1" applyAlignment="1" applyProtection="1">
      <alignment horizontal="center"/>
      <protection locked="0"/>
    </xf>
    <xf numFmtId="0" fontId="42" fillId="0" borderId="0" xfId="42" applyNumberFormat="1" applyFont="1" applyFill="1" applyBorder="1" applyAlignment="1" applyProtection="1">
      <alignment/>
      <protection hidden="1" locked="0"/>
    </xf>
    <xf numFmtId="0" fontId="43" fillId="0" borderId="0" xfId="42" applyNumberFormat="1" applyFont="1" applyFill="1" applyBorder="1" applyAlignment="1" applyProtection="1">
      <alignment/>
      <protection hidden="1" locked="0"/>
    </xf>
    <xf numFmtId="0" fontId="42" fillId="0" borderId="28" xfId="42" applyNumberFormat="1" applyFont="1" applyFill="1" applyBorder="1" applyAlignment="1" applyProtection="1">
      <alignment/>
      <protection hidden="1" locked="0"/>
    </xf>
    <xf numFmtId="0" fontId="3" fillId="0" borderId="37" xfId="0" applyFont="1" applyBorder="1" applyAlignment="1">
      <alignment/>
    </xf>
    <xf numFmtId="0" fontId="3" fillId="0" borderId="28" xfId="0" applyFont="1" applyBorder="1" applyAlignment="1">
      <alignment/>
    </xf>
    <xf numFmtId="49" fontId="45" fillId="0" borderId="38" xfId="0" applyNumberFormat="1" applyFont="1" applyBorder="1" applyAlignment="1" applyProtection="1">
      <alignment horizontal="center"/>
      <protection/>
    </xf>
    <xf numFmtId="0" fontId="47" fillId="0" borderId="24" xfId="0" applyNumberFormat="1" applyFont="1" applyBorder="1" applyAlignment="1" applyProtection="1">
      <alignment horizontal="center"/>
      <protection/>
    </xf>
    <xf numFmtId="0" fontId="48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4" xfId="0" applyNumberFormat="1" applyFont="1" applyBorder="1" applyAlignment="1" applyProtection="1">
      <alignment horizontal="center"/>
      <protection/>
    </xf>
    <xf numFmtId="0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39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4" xfId="0" applyNumberFormat="1" applyFont="1" applyBorder="1" applyAlignment="1" applyProtection="1">
      <alignment horizontal="center"/>
      <protection/>
    </xf>
    <xf numFmtId="49" fontId="12" fillId="0" borderId="40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center"/>
      <protection/>
    </xf>
    <xf numFmtId="0" fontId="12" fillId="0" borderId="24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0" fontId="12" fillId="0" borderId="21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 vertical="center"/>
      <protection/>
    </xf>
    <xf numFmtId="49" fontId="9" fillId="0" borderId="43" xfId="0" applyNumberFormat="1" applyFont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49" fontId="9" fillId="0" borderId="25" xfId="0" applyNumberFormat="1" applyFont="1" applyBorder="1" applyAlignment="1" applyProtection="1">
      <alignment horizontal="center"/>
      <protection hidden="1" locked="0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5" xfId="0" applyNumberFormat="1" applyFont="1" applyBorder="1" applyAlignment="1" applyProtection="1">
      <alignment horizontal="center" vertical="center"/>
      <protection hidden="1" locked="0"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1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41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49" fontId="12" fillId="0" borderId="48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0" fontId="12" fillId="0" borderId="47" xfId="0" applyNumberFormat="1" applyFont="1" applyBorder="1" applyAlignment="1" applyProtection="1">
      <alignment horizontal="center"/>
      <protection/>
    </xf>
    <xf numFmtId="49" fontId="13" fillId="0" borderId="50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9" fontId="12" fillId="0" borderId="24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 vertical="center"/>
      <protection hidden="1" locked="0"/>
    </xf>
    <xf numFmtId="49" fontId="9" fillId="0" borderId="50" xfId="0" applyNumberFormat="1" applyFont="1" applyBorder="1" applyAlignment="1" applyProtection="1">
      <alignment horizontal="center"/>
      <protection hidden="1" locked="0"/>
    </xf>
    <xf numFmtId="49" fontId="9" fillId="0" borderId="26" xfId="0" applyNumberFormat="1" applyFont="1" applyBorder="1" applyAlignment="1" applyProtection="1">
      <alignment horizontal="center"/>
      <protection hidden="1" locked="0"/>
    </xf>
    <xf numFmtId="49" fontId="46" fillId="37" borderId="15" xfId="0" applyNumberFormat="1" applyFont="1" applyFill="1" applyBorder="1" applyAlignment="1" applyProtection="1">
      <alignment horizontal="center" vertical="center"/>
      <protection hidden="1" locked="0"/>
    </xf>
    <xf numFmtId="49" fontId="12" fillId="43" borderId="0" xfId="0" applyNumberFormat="1" applyFont="1" applyFill="1" applyBorder="1" applyAlignment="1" applyProtection="1">
      <alignment horizontal="center"/>
      <protection hidden="1" locked="0"/>
    </xf>
    <xf numFmtId="0" fontId="18" fillId="43" borderId="0" xfId="0" applyNumberFormat="1" applyFont="1" applyFill="1" applyBorder="1" applyAlignment="1" applyProtection="1">
      <alignment horizontal="center" vertical="center"/>
      <protection hidden="1" locked="0"/>
    </xf>
    <xf numFmtId="49" fontId="48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50" fillId="37" borderId="16" xfId="0" applyNumberFormat="1" applyFont="1" applyFill="1" applyBorder="1" applyAlignment="1" applyProtection="1">
      <alignment horizontal="center" vertical="center"/>
      <protection hidden="1" locked="0"/>
    </xf>
    <xf numFmtId="49" fontId="18" fillId="37" borderId="17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51" xfId="0" applyNumberFormat="1" applyFont="1" applyBorder="1" applyAlignment="1" applyProtection="1">
      <alignment horizontal="center" vertical="center"/>
      <protection/>
    </xf>
    <xf numFmtId="0" fontId="12" fillId="43" borderId="23" xfId="0" applyNumberFormat="1" applyFont="1" applyFill="1" applyBorder="1" applyAlignment="1" applyProtection="1">
      <alignment horizontal="center"/>
      <protection hidden="1" locked="0"/>
    </xf>
    <xf numFmtId="0" fontId="12" fillId="43" borderId="24" xfId="0" applyNumberFormat="1" applyFont="1" applyFill="1" applyBorder="1" applyAlignment="1" applyProtection="1">
      <alignment horizontal="center"/>
      <protection hidden="1" locked="0"/>
    </xf>
    <xf numFmtId="0" fontId="12" fillId="43" borderId="15" xfId="0" applyNumberFormat="1" applyFont="1" applyFill="1" applyBorder="1" applyAlignment="1" applyProtection="1">
      <alignment horizontal="center"/>
      <protection hidden="1" locked="0"/>
    </xf>
    <xf numFmtId="49" fontId="92" fillId="0" borderId="11" xfId="0" applyNumberFormat="1" applyFont="1" applyBorder="1" applyAlignment="1" applyProtection="1">
      <alignment horizontal="center"/>
      <protection hidden="1" locked="0"/>
    </xf>
    <xf numFmtId="0" fontId="12" fillId="43" borderId="18" xfId="0" applyNumberFormat="1" applyFont="1" applyFill="1" applyBorder="1" applyAlignment="1" applyProtection="1">
      <alignment horizontal="center"/>
      <protection hidden="1" locked="0"/>
    </xf>
    <xf numFmtId="0" fontId="12" fillId="43" borderId="19" xfId="0" applyNumberFormat="1" applyFont="1" applyFill="1" applyBorder="1" applyAlignment="1" applyProtection="1">
      <alignment horizontal="center"/>
      <protection hidden="1" locked="0"/>
    </xf>
    <xf numFmtId="0" fontId="12" fillId="43" borderId="13" xfId="0" applyNumberFormat="1" applyFont="1" applyFill="1" applyBorder="1" applyAlignment="1" applyProtection="1">
      <alignment horizontal="center"/>
      <protection hidden="1" locked="0"/>
    </xf>
    <xf numFmtId="0" fontId="12" fillId="43" borderId="30" xfId="0" applyNumberFormat="1" applyFont="1" applyFill="1" applyBorder="1" applyAlignment="1" applyProtection="1">
      <alignment horizontal="center"/>
      <protection hidden="1" locked="0"/>
    </xf>
    <xf numFmtId="0" fontId="12" fillId="43" borderId="10" xfId="0" applyNumberFormat="1" applyFont="1" applyFill="1" applyBorder="1" applyAlignment="1" applyProtection="1">
      <alignment horizontal="center"/>
      <protection hidden="1" locked="0"/>
    </xf>
    <xf numFmtId="0" fontId="12" fillId="43" borderId="31" xfId="0" applyNumberFormat="1" applyFont="1" applyFill="1" applyBorder="1" applyAlignment="1" applyProtection="1">
      <alignment horizontal="center"/>
      <protection hidden="1" locked="0"/>
    </xf>
    <xf numFmtId="0" fontId="12" fillId="43" borderId="20" xfId="0" applyNumberFormat="1" applyFont="1" applyFill="1" applyBorder="1" applyAlignment="1" applyProtection="1">
      <alignment horizontal="center"/>
      <protection hidden="1" locked="0"/>
    </xf>
    <xf numFmtId="0" fontId="12" fillId="43" borderId="21" xfId="0" applyNumberFormat="1" applyFont="1" applyFill="1" applyBorder="1" applyAlignment="1" applyProtection="1">
      <alignment horizontal="center"/>
      <protection hidden="1" locked="0"/>
    </xf>
    <xf numFmtId="0" fontId="12" fillId="43" borderId="22" xfId="0" applyNumberFormat="1" applyFont="1" applyFill="1" applyBorder="1" applyAlignment="1" applyProtection="1">
      <alignment horizontal="center"/>
      <protection hidden="1" locked="0"/>
    </xf>
    <xf numFmtId="0" fontId="12" fillId="43" borderId="32" xfId="0" applyNumberFormat="1" applyFont="1" applyFill="1" applyBorder="1" applyAlignment="1" applyProtection="1">
      <alignment horizontal="center"/>
      <protection hidden="1" locked="0"/>
    </xf>
    <xf numFmtId="0" fontId="12" fillId="43" borderId="41" xfId="0" applyNumberFormat="1" applyFont="1" applyFill="1" applyBorder="1" applyAlignment="1" applyProtection="1">
      <alignment horizontal="center"/>
      <protection hidden="1" locked="0"/>
    </xf>
    <xf numFmtId="0" fontId="12" fillId="43" borderId="33" xfId="0" applyNumberFormat="1" applyFont="1" applyFill="1" applyBorder="1" applyAlignment="1" applyProtection="1">
      <alignment horizontal="center"/>
      <protection hidden="1" locked="0"/>
    </xf>
    <xf numFmtId="0" fontId="12" fillId="43" borderId="45" xfId="0" applyNumberFormat="1" applyFont="1" applyFill="1" applyBorder="1" applyAlignment="1" applyProtection="1">
      <alignment horizontal="center"/>
      <protection hidden="1" locked="0"/>
    </xf>
    <xf numFmtId="0" fontId="12" fillId="43" borderId="39" xfId="0" applyNumberFormat="1" applyFont="1" applyFill="1" applyBorder="1" applyAlignment="1" applyProtection="1">
      <alignment horizontal="center"/>
      <protection hidden="1" locked="0"/>
    </xf>
    <xf numFmtId="0" fontId="12" fillId="43" borderId="38" xfId="0" applyNumberFormat="1" applyFont="1" applyFill="1" applyBorder="1" applyAlignment="1" applyProtection="1">
      <alignment horizontal="center"/>
      <protection hidden="1" locked="0"/>
    </xf>
    <xf numFmtId="0" fontId="12" fillId="43" borderId="14" xfId="0" applyNumberFormat="1" applyFont="1" applyFill="1" applyBorder="1" applyAlignment="1" applyProtection="1">
      <alignment horizontal="center"/>
      <protection hidden="1" locked="0"/>
    </xf>
    <xf numFmtId="0" fontId="12" fillId="43" borderId="49" xfId="0" applyNumberFormat="1" applyFont="1" applyFill="1" applyBorder="1" applyAlignment="1" applyProtection="1">
      <alignment horizontal="center"/>
      <protection hidden="1" locked="0"/>
    </xf>
    <xf numFmtId="0" fontId="12" fillId="43" borderId="46" xfId="0" applyNumberFormat="1" applyFont="1" applyFill="1" applyBorder="1" applyAlignment="1" applyProtection="1">
      <alignment horizontal="center"/>
      <protection hidden="1" locked="0"/>
    </xf>
    <xf numFmtId="0" fontId="12" fillId="43" borderId="47" xfId="0" applyNumberFormat="1" applyFont="1" applyFill="1" applyBorder="1" applyAlignment="1" applyProtection="1">
      <alignment horizontal="center"/>
      <protection hidden="1" locked="0"/>
    </xf>
    <xf numFmtId="0" fontId="12" fillId="43" borderId="48" xfId="0" applyNumberFormat="1" applyFont="1" applyFill="1" applyBorder="1" applyAlignment="1" applyProtection="1">
      <alignment horizontal="center"/>
      <protection hidden="1" locked="0"/>
    </xf>
    <xf numFmtId="0" fontId="12" fillId="43" borderId="16" xfId="0" applyNumberFormat="1" applyFont="1" applyFill="1" applyBorder="1" applyAlignment="1" applyProtection="1">
      <alignment horizontal="center"/>
      <protection hidden="1" locked="0"/>
    </xf>
    <xf numFmtId="0" fontId="12" fillId="43" borderId="17" xfId="0" applyNumberFormat="1" applyFont="1" applyFill="1" applyBorder="1" applyAlignment="1" applyProtection="1">
      <alignment horizontal="center"/>
      <protection hidden="1" locked="0"/>
    </xf>
    <xf numFmtId="0" fontId="12" fillId="43" borderId="52" xfId="0" applyNumberFormat="1" applyFont="1" applyFill="1" applyBorder="1" applyAlignment="1" applyProtection="1">
      <alignment horizontal="center"/>
      <protection hidden="1" locked="0"/>
    </xf>
    <xf numFmtId="0" fontId="12" fillId="43" borderId="36" xfId="0" applyNumberFormat="1" applyFont="1" applyFill="1" applyBorder="1" applyAlignment="1" applyProtection="1">
      <alignment horizontal="center"/>
      <protection hidden="1" locked="0"/>
    </xf>
    <xf numFmtId="0" fontId="12" fillId="43" borderId="53" xfId="0" applyNumberFormat="1" applyFont="1" applyFill="1" applyBorder="1" applyAlignment="1" applyProtection="1">
      <alignment horizontal="center"/>
      <protection hidden="1" locked="0"/>
    </xf>
    <xf numFmtId="0" fontId="12" fillId="43" borderId="54" xfId="0" applyNumberFormat="1" applyFont="1" applyFill="1" applyBorder="1" applyAlignment="1" applyProtection="1">
      <alignment horizontal="center"/>
      <protection hidden="1" locked="0"/>
    </xf>
    <xf numFmtId="0" fontId="12" fillId="43" borderId="55" xfId="0" applyNumberFormat="1" applyFont="1" applyFill="1" applyBorder="1" applyAlignment="1" applyProtection="1">
      <alignment horizontal="center"/>
      <protection hidden="1" locked="0"/>
    </xf>
    <xf numFmtId="0" fontId="12" fillId="43" borderId="56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55" fillId="43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43" borderId="19" xfId="0" applyNumberFormat="1" applyFont="1" applyFill="1" applyBorder="1" applyAlignment="1" applyProtection="1">
      <alignment horizontal="center"/>
      <protection hidden="1" locked="0"/>
    </xf>
    <xf numFmtId="0" fontId="5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2" fillId="43" borderId="34" xfId="0" applyNumberFormat="1" applyFont="1" applyFill="1" applyBorder="1" applyAlignment="1" applyProtection="1">
      <alignment horizontal="center"/>
      <protection hidden="1" locked="0"/>
    </xf>
    <xf numFmtId="0" fontId="12" fillId="43" borderId="40" xfId="0" applyNumberFormat="1" applyFont="1" applyFill="1" applyBorder="1" applyAlignment="1" applyProtection="1">
      <alignment horizontal="center"/>
      <protection hidden="1" locked="0"/>
    </xf>
    <xf numFmtId="0" fontId="12" fillId="43" borderId="35" xfId="0" applyNumberFormat="1" applyFont="1" applyFill="1" applyBorder="1" applyAlignment="1" applyProtection="1">
      <alignment horizontal="center"/>
      <protection hidden="1" locked="0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8" fillId="0" borderId="58" xfId="0" applyFont="1" applyFill="1" applyBorder="1" applyAlignment="1">
      <alignment/>
    </xf>
    <xf numFmtId="0" fontId="6" fillId="0" borderId="58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 hidden="1" locked="0"/>
    </xf>
    <xf numFmtId="0" fontId="38" fillId="0" borderId="0" xfId="42" applyFont="1" applyAlignment="1" applyProtection="1">
      <alignment horizontal="center"/>
      <protection/>
    </xf>
    <xf numFmtId="0" fontId="12" fillId="43" borderId="60" xfId="0" applyNumberFormat="1" applyFont="1" applyFill="1" applyBorder="1" applyAlignment="1" applyProtection="1">
      <alignment horizontal="center"/>
      <protection hidden="1" locked="0"/>
    </xf>
    <xf numFmtId="0" fontId="12" fillId="43" borderId="61" xfId="0" applyNumberFormat="1" applyFont="1" applyFill="1" applyBorder="1" applyAlignment="1" applyProtection="1">
      <alignment horizontal="center"/>
      <protection hidden="1" locked="0"/>
    </xf>
    <xf numFmtId="0" fontId="12" fillId="43" borderId="62" xfId="0" applyNumberFormat="1" applyFont="1" applyFill="1" applyBorder="1" applyAlignment="1" applyProtection="1">
      <alignment horizontal="center"/>
      <protection hidden="1" locked="0"/>
    </xf>
    <xf numFmtId="0" fontId="12" fillId="43" borderId="63" xfId="0" applyNumberFormat="1" applyFont="1" applyFill="1" applyBorder="1" applyAlignment="1" applyProtection="1">
      <alignment horizontal="center"/>
      <protection hidden="1" locked="0"/>
    </xf>
    <xf numFmtId="0" fontId="12" fillId="0" borderId="64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49" fontId="12" fillId="0" borderId="60" xfId="0" applyNumberFormat="1" applyFont="1" applyBorder="1" applyAlignment="1" applyProtection="1">
      <alignment horizontal="center"/>
      <protection/>
    </xf>
    <xf numFmtId="49" fontId="12" fillId="0" borderId="61" xfId="0" applyNumberFormat="1" applyFont="1" applyBorder="1" applyAlignment="1" applyProtection="1">
      <alignment horizontal="center"/>
      <protection/>
    </xf>
    <xf numFmtId="49" fontId="12" fillId="0" borderId="62" xfId="0" applyNumberFormat="1" applyFont="1" applyBorder="1" applyAlignment="1" applyProtection="1">
      <alignment horizontal="center"/>
      <protection/>
    </xf>
    <xf numFmtId="49" fontId="12" fillId="0" borderId="64" xfId="0" applyNumberFormat="1" applyFont="1" applyBorder="1" applyAlignment="1" applyProtection="1">
      <alignment horizontal="center"/>
      <protection/>
    </xf>
    <xf numFmtId="0" fontId="12" fillId="0" borderId="61" xfId="0" applyNumberFormat="1" applyFont="1" applyBorder="1" applyAlignment="1" applyProtection="1">
      <alignment horizontal="center"/>
      <protection/>
    </xf>
    <xf numFmtId="0" fontId="12" fillId="0" borderId="62" xfId="0" applyNumberFormat="1" applyFont="1" applyBorder="1" applyAlignment="1" applyProtection="1">
      <alignment horizontal="center"/>
      <protection/>
    </xf>
    <xf numFmtId="49" fontId="13" fillId="0" borderId="65" xfId="0" applyNumberFormat="1" applyFont="1" applyBorder="1" applyAlignment="1" applyProtection="1">
      <alignment horizontal="center" vertical="center"/>
      <protection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0" fontId="12" fillId="0" borderId="67" xfId="0" applyNumberFormat="1" applyFont="1" applyFill="1" applyBorder="1" applyAlignment="1" applyProtection="1">
      <alignment horizontal="center"/>
      <protection hidden="1" locked="0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12" fillId="0" borderId="35" xfId="0" applyNumberFormat="1" applyFont="1" applyFill="1" applyBorder="1" applyAlignment="1" applyProtection="1">
      <alignment horizontal="center"/>
      <protection hidden="1" locked="0"/>
    </xf>
    <xf numFmtId="49" fontId="12" fillId="0" borderId="67" xfId="0" applyNumberFormat="1" applyFont="1" applyBorder="1" applyAlignment="1" applyProtection="1">
      <alignment horizontal="center"/>
      <protection/>
    </xf>
    <xf numFmtId="0" fontId="12" fillId="0" borderId="40" xfId="0" applyNumberFormat="1" applyFont="1" applyBorder="1" applyAlignment="1" applyProtection="1">
      <alignment horizontal="center"/>
      <protection/>
    </xf>
    <xf numFmtId="0" fontId="12" fillId="0" borderId="35" xfId="0" applyNumberFormat="1" applyFont="1" applyBorder="1" applyAlignment="1" applyProtection="1">
      <alignment horizontal="center"/>
      <protection/>
    </xf>
    <xf numFmtId="0" fontId="6" fillId="0" borderId="0" xfId="42" applyNumberFormat="1" applyFont="1" applyAlignment="1" applyProtection="1">
      <alignment/>
      <protection/>
    </xf>
    <xf numFmtId="0" fontId="43" fillId="0" borderId="0" xfId="42" applyFont="1" applyAlignment="1" applyProtection="1">
      <alignment/>
      <protection/>
    </xf>
    <xf numFmtId="0" fontId="43" fillId="0" borderId="28" xfId="42" applyFont="1" applyBorder="1" applyAlignment="1" applyProtection="1">
      <alignment/>
      <protection/>
    </xf>
    <xf numFmtId="49" fontId="32" fillId="0" borderId="31" xfId="0" applyNumberFormat="1" applyFont="1" applyFill="1" applyBorder="1" applyAlignment="1" applyProtection="1">
      <alignment horizontal="center" vertical="center"/>
      <protection hidden="1" locked="0"/>
    </xf>
    <xf numFmtId="49" fontId="32" fillId="43" borderId="31" xfId="0" applyNumberFormat="1" applyFont="1" applyFill="1" applyBorder="1" applyAlignment="1" applyProtection="1">
      <alignment horizontal="center" vertical="center"/>
      <protection hidden="1" locked="0"/>
    </xf>
    <xf numFmtId="0" fontId="10" fillId="43" borderId="30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/>
    </xf>
    <xf numFmtId="49" fontId="32" fillId="43" borderId="31" xfId="0" applyNumberFormat="1" applyFont="1" applyFill="1" applyBorder="1" applyAlignment="1" applyProtection="1">
      <alignment horizontal="center" vertical="center"/>
      <protection hidden="1"/>
    </xf>
    <xf numFmtId="49" fontId="32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>
      <alignment horizontal="right"/>
    </xf>
    <xf numFmtId="0" fontId="8" fillId="43" borderId="39" xfId="0" applyNumberFormat="1" applyFont="1" applyFill="1" applyBorder="1" applyAlignment="1" applyProtection="1">
      <alignment horizontal="center"/>
      <protection hidden="1" locked="0"/>
    </xf>
    <xf numFmtId="0" fontId="6" fillId="0" borderId="11" xfId="0" applyFont="1" applyFill="1" applyBorder="1" applyAlignment="1">
      <alignment/>
    </xf>
    <xf numFmtId="0" fontId="8" fillId="0" borderId="50" xfId="0" applyFont="1" applyBorder="1" applyAlignment="1" applyProtection="1">
      <alignment horizontal="center"/>
      <protection hidden="1" locked="0"/>
    </xf>
    <xf numFmtId="0" fontId="6" fillId="0" borderId="68" xfId="0" applyFont="1" applyFill="1" applyBorder="1" applyAlignment="1">
      <alignment/>
    </xf>
    <xf numFmtId="0" fontId="12" fillId="43" borderId="69" xfId="0" applyNumberFormat="1" applyFont="1" applyFill="1" applyBorder="1" applyAlignment="1" applyProtection="1">
      <alignment horizontal="center"/>
      <protection hidden="1" locked="0"/>
    </xf>
    <xf numFmtId="0" fontId="8" fillId="0" borderId="25" xfId="0" applyFont="1" applyBorder="1" applyAlignment="1" applyProtection="1">
      <alignment horizontal="center"/>
      <protection hidden="1" locked="0"/>
    </xf>
    <xf numFmtId="0" fontId="6" fillId="0" borderId="70" xfId="0" applyFont="1" applyFill="1" applyBorder="1" applyAlignment="1">
      <alignment/>
    </xf>
    <xf numFmtId="0" fontId="12" fillId="43" borderId="71" xfId="0" applyNumberFormat="1" applyFont="1" applyFill="1" applyBorder="1" applyAlignment="1" applyProtection="1">
      <alignment horizontal="center"/>
      <protection hidden="1" locked="0"/>
    </xf>
    <xf numFmtId="49" fontId="45" fillId="0" borderId="66" xfId="0" applyNumberFormat="1" applyFont="1" applyBorder="1" applyAlignment="1" applyProtection="1">
      <alignment horizontal="center"/>
      <protection/>
    </xf>
    <xf numFmtId="0" fontId="47" fillId="0" borderId="16" xfId="0" applyNumberFormat="1" applyFont="1" applyBorder="1" applyAlignment="1" applyProtection="1">
      <alignment horizontal="center"/>
      <protection/>
    </xf>
    <xf numFmtId="0" fontId="49" fillId="0" borderId="16" xfId="0" applyNumberFormat="1" applyFont="1" applyBorder="1" applyAlignment="1" applyProtection="1">
      <alignment horizontal="center"/>
      <protection/>
    </xf>
    <xf numFmtId="0" fontId="12" fillId="0" borderId="72" xfId="0" applyNumberFormat="1" applyFont="1" applyFill="1" applyBorder="1" applyAlignment="1" applyProtection="1">
      <alignment horizontal="center"/>
      <protection hidden="1" locked="0"/>
    </xf>
    <xf numFmtId="0" fontId="23" fillId="39" borderId="73" xfId="0" applyFont="1" applyFill="1" applyBorder="1" applyAlignment="1">
      <alignment horizontal="left"/>
    </xf>
    <xf numFmtId="0" fontId="23" fillId="39" borderId="74" xfId="0" applyFont="1" applyFill="1" applyBorder="1" applyAlignment="1">
      <alignment horizontal="left"/>
    </xf>
    <xf numFmtId="0" fontId="13" fillId="0" borderId="60" xfId="0" applyFont="1" applyBorder="1" applyAlignment="1" applyProtection="1">
      <alignment horizontal="center"/>
      <protection/>
    </xf>
    <xf numFmtId="0" fontId="13" fillId="0" borderId="61" xfId="0" applyFont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38" fillId="0" borderId="0" xfId="42" applyFont="1" applyAlignment="1" applyProtection="1">
      <alignment horizontal="center"/>
      <protection/>
    </xf>
    <xf numFmtId="49" fontId="6" fillId="36" borderId="73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5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7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60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7" fillId="36" borderId="73" xfId="0" applyFont="1" applyFill="1" applyBorder="1" applyAlignment="1" applyProtection="1">
      <alignment horizontal="center" vertical="center"/>
      <protection hidden="1" locked="0"/>
    </xf>
    <xf numFmtId="0" fontId="7" fillId="36" borderId="75" xfId="0" applyFont="1" applyFill="1" applyBorder="1" applyAlignment="1" applyProtection="1">
      <alignment horizontal="center" vertical="center"/>
      <protection hidden="1" locked="0"/>
    </xf>
    <xf numFmtId="0" fontId="7" fillId="36" borderId="74" xfId="0" applyFont="1" applyFill="1" applyBorder="1" applyAlignment="1" applyProtection="1">
      <alignment horizontal="center" vertical="center"/>
      <protection hidden="1" locked="0"/>
    </xf>
    <xf numFmtId="0" fontId="43" fillId="0" borderId="0" xfId="42" applyNumberFormat="1" applyFont="1" applyFill="1" applyBorder="1" applyAlignment="1" applyProtection="1">
      <alignment horizontal="center"/>
      <protection hidden="1" locked="0"/>
    </xf>
    <xf numFmtId="0" fontId="6" fillId="0" borderId="0" xfId="42" applyNumberFormat="1" applyFont="1" applyAlignment="1" applyProtection="1">
      <alignment horizontal="center"/>
      <protection/>
    </xf>
    <xf numFmtId="0" fontId="13" fillId="0" borderId="65" xfId="0" applyFont="1" applyBorder="1" applyAlignment="1" applyProtection="1">
      <alignment vertical="center" textRotation="90" wrapText="1"/>
      <protection/>
    </xf>
    <xf numFmtId="0" fontId="13" fillId="0" borderId="43" xfId="0" applyFont="1" applyBorder="1" applyAlignment="1" applyProtection="1">
      <alignment vertical="center" textRotation="90" wrapText="1"/>
      <protection/>
    </xf>
    <xf numFmtId="0" fontId="6" fillId="36" borderId="73" xfId="0" applyFont="1" applyFill="1" applyBorder="1" applyAlignment="1" applyProtection="1">
      <alignment horizontal="center" vertical="center"/>
      <protection hidden="1" locked="0"/>
    </xf>
    <xf numFmtId="0" fontId="6" fillId="36" borderId="75" xfId="0" applyFont="1" applyFill="1" applyBorder="1" applyAlignment="1" applyProtection="1">
      <alignment horizontal="center" vertical="center"/>
      <protection hidden="1" locked="0"/>
    </xf>
    <xf numFmtId="0" fontId="6" fillId="36" borderId="74" xfId="0" applyFont="1" applyFill="1" applyBorder="1" applyAlignment="1" applyProtection="1">
      <alignment horizontal="center" vertical="center"/>
      <protection hidden="1" locked="0"/>
    </xf>
    <xf numFmtId="0" fontId="43" fillId="0" borderId="0" xfId="42" applyFont="1" applyAlignment="1" applyProtection="1">
      <alignment horizontal="right"/>
      <protection/>
    </xf>
    <xf numFmtId="0" fontId="2" fillId="0" borderId="75" xfId="42" applyBorder="1" applyAlignment="1" applyProtection="1">
      <alignment horizontal="center" vertical="center" wrapText="1"/>
      <protection/>
    </xf>
    <xf numFmtId="0" fontId="39" fillId="0" borderId="75" xfId="42" applyFont="1" applyBorder="1" applyAlignment="1" applyProtection="1">
      <alignment horizontal="center" vertical="center" wrapText="1"/>
      <protection/>
    </xf>
    <xf numFmtId="0" fontId="2" fillId="37" borderId="73" xfId="42" applyFill="1" applyBorder="1" applyAlignment="1" applyProtection="1">
      <alignment horizontal="center" vertical="center" wrapText="1"/>
      <protection/>
    </xf>
    <xf numFmtId="0" fontId="37" fillId="37" borderId="75" xfId="42" applyFont="1" applyFill="1" applyBorder="1" applyAlignment="1" applyProtection="1">
      <alignment horizontal="center" vertical="center" wrapText="1"/>
      <protection/>
    </xf>
    <xf numFmtId="0" fontId="37" fillId="37" borderId="74" xfId="42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Border="1" applyAlignment="1" applyProtection="1">
      <alignment horizontal="center" vertical="center" textRotation="90"/>
      <protection/>
    </xf>
    <xf numFmtId="49" fontId="9" fillId="0" borderId="12" xfId="0" applyNumberFormat="1" applyFont="1" applyBorder="1" applyAlignment="1" applyProtection="1">
      <alignment horizontal="center" vertical="center" textRotation="90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 hidden="1" locked="0"/>
    </xf>
    <xf numFmtId="0" fontId="7" fillId="36" borderId="16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Alignment="1">
      <alignment horizontal="center" vertical="center"/>
    </xf>
    <xf numFmtId="0" fontId="2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39" borderId="62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0" fillId="37" borderId="73" xfId="42" applyFont="1" applyFill="1" applyBorder="1" applyAlignment="1" applyProtection="1">
      <alignment horizontal="center" vertical="center" wrapText="1"/>
      <protection/>
    </xf>
    <xf numFmtId="0" fontId="44" fillId="37" borderId="75" xfId="42" applyFont="1" applyFill="1" applyBorder="1" applyAlignment="1" applyProtection="1">
      <alignment horizontal="center" vertical="center" wrapText="1"/>
      <protection/>
    </xf>
    <xf numFmtId="0" fontId="44" fillId="37" borderId="74" xfId="42" applyFont="1" applyFill="1" applyBorder="1" applyAlignment="1" applyProtection="1">
      <alignment horizontal="center" vertical="center" wrapText="1"/>
      <protection/>
    </xf>
    <xf numFmtId="0" fontId="5" fillId="39" borderId="61" xfId="0" applyFont="1" applyFill="1" applyBorder="1" applyAlignment="1" applyProtection="1">
      <alignment horizontal="center" vertical="center"/>
      <protection/>
    </xf>
    <xf numFmtId="0" fontId="5" fillId="39" borderId="24" xfId="0" applyFont="1" applyFill="1" applyBorder="1" applyAlignment="1" applyProtection="1">
      <alignment horizontal="center" vertical="center"/>
      <protection/>
    </xf>
    <xf numFmtId="49" fontId="11" fillId="39" borderId="65" xfId="0" applyNumberFormat="1" applyFont="1" applyFill="1" applyBorder="1" applyAlignment="1">
      <alignment horizontal="center" vertical="center" wrapText="1"/>
    </xf>
    <xf numFmtId="49" fontId="11" fillId="39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Окр!$D$9:$E$16</c:f>
              <c:multiLvlStrCache/>
            </c:multiLvlStrRef>
          </c:cat>
          <c:val>
            <c:numRef>
              <c:f>Окр!$F$9:$F$16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38100</xdr:rowOff>
    </xdr:from>
    <xdr:to>
      <xdr:col>1</xdr:col>
      <xdr:colOff>590550</xdr:colOff>
      <xdr:row>1</xdr:row>
      <xdr:rowOff>171450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18</xdr:row>
      <xdr:rowOff>295275</xdr:rowOff>
    </xdr:from>
    <xdr:to>
      <xdr:col>5</xdr:col>
      <xdr:colOff>1133475</xdr:colOff>
      <xdr:row>18</xdr:row>
      <xdr:rowOff>2009775</xdr:rowOff>
    </xdr:to>
    <xdr:graphicFrame>
      <xdr:nvGraphicFramePr>
        <xdr:cNvPr id="2" name="Chart 11"/>
        <xdr:cNvGraphicFramePr/>
      </xdr:nvGraphicFramePr>
      <xdr:xfrm>
        <a:off x="1504950" y="5143500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16</xdr:row>
      <xdr:rowOff>152400</xdr:rowOff>
    </xdr:from>
    <xdr:to>
      <xdr:col>7</xdr:col>
      <xdr:colOff>542925</xdr:colOff>
      <xdr:row>19</xdr:row>
      <xdr:rowOff>200025</xdr:rowOff>
    </xdr:to>
    <xdr:graphicFrame>
      <xdr:nvGraphicFramePr>
        <xdr:cNvPr id="3" name="Chart 12"/>
        <xdr:cNvGraphicFramePr/>
      </xdr:nvGraphicFramePr>
      <xdr:xfrm>
        <a:off x="219075" y="5143500"/>
        <a:ext cx="622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51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H97"/>
    </sheetView>
  </sheetViews>
  <sheetFormatPr defaultColWidth="9.00390625" defaultRowHeight="12.75"/>
  <cols>
    <col min="1" max="1" width="2.00390625" style="11" customWidth="1"/>
    <col min="2" max="2" width="11.12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364" t="s">
        <v>111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4"/>
      <c r="AX1" s="364"/>
      <c r="AY1" s="364"/>
      <c r="AZ1" s="364"/>
      <c r="BA1" s="364"/>
      <c r="BB1" s="364"/>
      <c r="BC1" s="364"/>
      <c r="BD1" s="364"/>
      <c r="BE1" s="364"/>
      <c r="BF1" s="364"/>
      <c r="BG1" s="364"/>
      <c r="BH1" s="364"/>
    </row>
    <row r="2" spans="3:60" s="8" customFormat="1" ht="15" customHeight="1" thickBot="1">
      <c r="C2" s="115" t="s">
        <v>107</v>
      </c>
      <c r="U2" s="355" t="str">
        <f>HYPERLINK('[2]реквизиты'!$A$2)</f>
        <v>Первенство России по самбо среди юниоров и юниорок 21-23 года.</v>
      </c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7"/>
    </row>
    <row r="3" spans="2:62" s="9" customFormat="1" ht="12.75" customHeight="1" thickBot="1">
      <c r="B3" s="116" t="s">
        <v>130</v>
      </c>
      <c r="C3" s="360" t="s">
        <v>108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53" t="str">
        <f>HYPERLINK('[2]реквизиты'!$A$3)</f>
        <v>18-22 января 2016 год           город Кстово</v>
      </c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117"/>
      <c r="BJ3" s="117"/>
    </row>
    <row r="4" spans="1:60" ht="12.75" customHeight="1" thickBot="1">
      <c r="A4" s="347" t="s">
        <v>3</v>
      </c>
      <c r="B4" s="340" t="s">
        <v>2</v>
      </c>
      <c r="C4" s="361">
        <v>44</v>
      </c>
      <c r="D4" s="362"/>
      <c r="E4" s="362"/>
      <c r="F4" s="363"/>
      <c r="G4" s="342">
        <v>48</v>
      </c>
      <c r="H4" s="343"/>
      <c r="I4" s="343"/>
      <c r="J4" s="344"/>
      <c r="K4" s="342">
        <v>52</v>
      </c>
      <c r="L4" s="343"/>
      <c r="M4" s="343"/>
      <c r="N4" s="344"/>
      <c r="O4" s="342">
        <v>56</v>
      </c>
      <c r="P4" s="343"/>
      <c r="Q4" s="343"/>
      <c r="R4" s="344"/>
      <c r="S4" s="342">
        <v>60</v>
      </c>
      <c r="T4" s="343"/>
      <c r="U4" s="343"/>
      <c r="V4" s="344"/>
      <c r="W4" s="342">
        <v>64</v>
      </c>
      <c r="X4" s="343"/>
      <c r="Y4" s="343"/>
      <c r="Z4" s="344"/>
      <c r="AA4" s="342">
        <v>68</v>
      </c>
      <c r="AB4" s="343"/>
      <c r="AC4" s="343"/>
      <c r="AD4" s="344"/>
      <c r="AE4" s="342">
        <v>72</v>
      </c>
      <c r="AF4" s="343"/>
      <c r="AG4" s="343"/>
      <c r="AH4" s="344"/>
      <c r="AI4" s="342">
        <v>80</v>
      </c>
      <c r="AJ4" s="343"/>
      <c r="AK4" s="343"/>
      <c r="AL4" s="344"/>
      <c r="AM4" s="342" t="s">
        <v>119</v>
      </c>
      <c r="AN4" s="343"/>
      <c r="AO4" s="343"/>
      <c r="AP4" s="344"/>
      <c r="AQ4" s="349"/>
      <c r="AR4" s="350"/>
      <c r="AS4" s="350"/>
      <c r="AT4" s="351"/>
      <c r="AU4" s="334"/>
      <c r="AV4" s="335"/>
      <c r="AW4" s="335"/>
      <c r="AX4" s="336"/>
      <c r="AY4" s="337" t="s">
        <v>63</v>
      </c>
      <c r="AZ4" s="338"/>
      <c r="BA4" s="338"/>
      <c r="BB4" s="339"/>
      <c r="BC4" s="330" t="s">
        <v>0</v>
      </c>
      <c r="BD4" s="331"/>
      <c r="BE4" s="331"/>
      <c r="BF4" s="332"/>
      <c r="BG4" s="358" t="s">
        <v>1</v>
      </c>
      <c r="BH4" s="358" t="s">
        <v>62</v>
      </c>
    </row>
    <row r="5" spans="1:61" ht="12.75" customHeight="1" thickBot="1">
      <c r="A5" s="348"/>
      <c r="B5" s="341"/>
      <c r="C5" s="81">
        <v>1</v>
      </c>
      <c r="D5" s="82">
        <v>2</v>
      </c>
      <c r="E5" s="82">
        <v>3</v>
      </c>
      <c r="F5" s="83">
        <v>5</v>
      </c>
      <c r="G5" s="81">
        <v>1</v>
      </c>
      <c r="H5" s="82">
        <v>2</v>
      </c>
      <c r="I5" s="82">
        <v>3</v>
      </c>
      <c r="J5" s="83">
        <v>5</v>
      </c>
      <c r="K5" s="81">
        <v>1</v>
      </c>
      <c r="L5" s="82">
        <v>2</v>
      </c>
      <c r="M5" s="82">
        <v>3</v>
      </c>
      <c r="N5" s="83">
        <v>5</v>
      </c>
      <c r="O5" s="81">
        <v>1</v>
      </c>
      <c r="P5" s="82">
        <v>2</v>
      </c>
      <c r="Q5" s="82">
        <v>3</v>
      </c>
      <c r="R5" s="83">
        <v>5</v>
      </c>
      <c r="S5" s="84">
        <v>1</v>
      </c>
      <c r="T5" s="85">
        <v>2</v>
      </c>
      <c r="U5" s="85">
        <v>3</v>
      </c>
      <c r="V5" s="86">
        <v>5</v>
      </c>
      <c r="W5" s="81">
        <v>1</v>
      </c>
      <c r="X5" s="82">
        <v>2</v>
      </c>
      <c r="Y5" s="82">
        <v>3</v>
      </c>
      <c r="Z5" s="83">
        <v>5</v>
      </c>
      <c r="AA5" s="84">
        <v>1</v>
      </c>
      <c r="AB5" s="85">
        <v>2</v>
      </c>
      <c r="AC5" s="85">
        <v>3</v>
      </c>
      <c r="AD5" s="86">
        <v>5</v>
      </c>
      <c r="AE5" s="81">
        <v>1</v>
      </c>
      <c r="AF5" s="82">
        <v>2</v>
      </c>
      <c r="AG5" s="82">
        <v>3</v>
      </c>
      <c r="AH5" s="83">
        <v>5</v>
      </c>
      <c r="AI5" s="81">
        <v>1</v>
      </c>
      <c r="AJ5" s="82">
        <v>2</v>
      </c>
      <c r="AK5" s="82">
        <v>3</v>
      </c>
      <c r="AL5" s="83">
        <v>5</v>
      </c>
      <c r="AM5" s="62">
        <v>1</v>
      </c>
      <c r="AN5" s="63">
        <v>2</v>
      </c>
      <c r="AO5" s="63">
        <v>3</v>
      </c>
      <c r="AP5" s="64">
        <v>5</v>
      </c>
      <c r="AQ5" s="65">
        <v>1</v>
      </c>
      <c r="AR5" s="66">
        <v>2</v>
      </c>
      <c r="AS5" s="66">
        <v>3</v>
      </c>
      <c r="AT5" s="67">
        <v>5</v>
      </c>
      <c r="AU5" s="65">
        <v>1</v>
      </c>
      <c r="AV5" s="66">
        <v>2</v>
      </c>
      <c r="AW5" s="66">
        <v>3</v>
      </c>
      <c r="AX5" s="67">
        <v>5</v>
      </c>
      <c r="AY5" s="43">
        <v>1</v>
      </c>
      <c r="AZ5" s="44">
        <v>2</v>
      </c>
      <c r="BA5" s="45">
        <v>3</v>
      </c>
      <c r="BB5" s="46">
        <v>5</v>
      </c>
      <c r="BC5" s="47" t="s">
        <v>5</v>
      </c>
      <c r="BD5" s="48" t="s">
        <v>6</v>
      </c>
      <c r="BE5" s="49" t="s">
        <v>7</v>
      </c>
      <c r="BF5" s="80" t="s">
        <v>8</v>
      </c>
      <c r="BG5" s="359"/>
      <c r="BH5" s="359"/>
      <c r="BI5" s="108"/>
    </row>
    <row r="6" spans="1:61" ht="12" customHeight="1">
      <c r="A6" s="77">
        <v>1</v>
      </c>
      <c r="B6" s="271" t="s">
        <v>55</v>
      </c>
      <c r="C6" s="233"/>
      <c r="D6" s="234"/>
      <c r="E6" s="234"/>
      <c r="F6" s="235"/>
      <c r="G6" s="233"/>
      <c r="H6" s="234"/>
      <c r="I6" s="234">
        <v>1</v>
      </c>
      <c r="J6" s="235"/>
      <c r="K6" s="233"/>
      <c r="L6" s="234"/>
      <c r="M6" s="234"/>
      <c r="N6" s="235"/>
      <c r="O6" s="233">
        <v>1</v>
      </c>
      <c r="P6" s="234"/>
      <c r="Q6" s="234"/>
      <c r="R6" s="235">
        <v>1</v>
      </c>
      <c r="S6" s="233">
        <v>1</v>
      </c>
      <c r="T6" s="234"/>
      <c r="U6" s="234">
        <v>1</v>
      </c>
      <c r="V6" s="235"/>
      <c r="W6" s="233"/>
      <c r="X6" s="234"/>
      <c r="Y6" s="234"/>
      <c r="Z6" s="235"/>
      <c r="AA6" s="233"/>
      <c r="AB6" s="234"/>
      <c r="AC6" s="234">
        <v>1</v>
      </c>
      <c r="AD6" s="235"/>
      <c r="AE6" s="233"/>
      <c r="AF6" s="234"/>
      <c r="AG6" s="234"/>
      <c r="AH6" s="235"/>
      <c r="AI6" s="233"/>
      <c r="AJ6" s="234"/>
      <c r="AK6" s="234"/>
      <c r="AL6" s="257"/>
      <c r="AM6" s="242"/>
      <c r="AN6" s="243"/>
      <c r="AO6" s="243"/>
      <c r="AP6" s="244"/>
      <c r="AQ6" s="194"/>
      <c r="AR6" s="60"/>
      <c r="AS6" s="60"/>
      <c r="AT6" s="61"/>
      <c r="AU6" s="59"/>
      <c r="AV6" s="60"/>
      <c r="AW6" s="60"/>
      <c r="AX6" s="61"/>
      <c r="AY6" s="166">
        <f>SUM(C6,G6,K6,O6,S6,W6,AA6,AE6,AI6,AM6,AQ6,AU6)</f>
        <v>2</v>
      </c>
      <c r="AZ6" s="167">
        <f>SUM(D6,H6,L6,P6,T6,X6,AB6,AF6,AJ6,AN6,AR6,AV6)</f>
        <v>0</v>
      </c>
      <c r="BA6" s="167">
        <f>SUM(E6,I6,M6,Q6,U6,Y6,AC6,AG6,AK6,AO6,AS6,AW6)</f>
        <v>3</v>
      </c>
      <c r="BB6" s="168">
        <f>SUM(F6,J6,Z6,AH6,N6,R6,V6,AD6,AL6,AP6,AT6,AX6)</f>
        <v>1</v>
      </c>
      <c r="BC6" s="169">
        <f>SUM(AY6*7)</f>
        <v>14</v>
      </c>
      <c r="BD6" s="170">
        <f>PRODUCT(AZ6*5)</f>
        <v>0</v>
      </c>
      <c r="BE6" s="170">
        <f>PRODUCT(BA6*3)</f>
        <v>9</v>
      </c>
      <c r="BF6" s="39">
        <f>PRODUCT(BB6*1)</f>
        <v>1</v>
      </c>
      <c r="BG6" s="76">
        <f>SUM(BC6:BF6)</f>
        <v>24</v>
      </c>
      <c r="BH6" s="221" t="s">
        <v>118</v>
      </c>
      <c r="BI6" s="108"/>
    </row>
    <row r="7" spans="1:61" ht="12" customHeight="1">
      <c r="A7" s="78">
        <v>2</v>
      </c>
      <c r="B7" s="272" t="s">
        <v>84</v>
      </c>
      <c r="C7" s="233"/>
      <c r="D7" s="234"/>
      <c r="E7" s="234"/>
      <c r="F7" s="235"/>
      <c r="G7" s="233"/>
      <c r="H7" s="234"/>
      <c r="I7" s="234">
        <v>1</v>
      </c>
      <c r="J7" s="235"/>
      <c r="K7" s="233"/>
      <c r="L7" s="234"/>
      <c r="M7" s="234"/>
      <c r="N7" s="235"/>
      <c r="O7" s="233"/>
      <c r="P7" s="234">
        <v>1</v>
      </c>
      <c r="Q7" s="234"/>
      <c r="R7" s="235"/>
      <c r="S7" s="233"/>
      <c r="T7" s="234"/>
      <c r="U7" s="234"/>
      <c r="V7" s="235"/>
      <c r="W7" s="233"/>
      <c r="X7" s="234"/>
      <c r="Y7" s="234"/>
      <c r="Z7" s="235"/>
      <c r="AA7" s="233"/>
      <c r="AB7" s="234"/>
      <c r="AC7" s="234"/>
      <c r="AD7" s="235"/>
      <c r="AE7" s="233"/>
      <c r="AF7" s="234"/>
      <c r="AG7" s="234"/>
      <c r="AH7" s="235"/>
      <c r="AI7" s="233"/>
      <c r="AJ7" s="234">
        <v>1</v>
      </c>
      <c r="AK7" s="234"/>
      <c r="AL7" s="257"/>
      <c r="AM7" s="233"/>
      <c r="AN7" s="234"/>
      <c r="AO7" s="234"/>
      <c r="AP7" s="235"/>
      <c r="AQ7" s="194"/>
      <c r="AR7" s="60"/>
      <c r="AS7" s="60"/>
      <c r="AT7" s="61"/>
      <c r="AU7" s="59"/>
      <c r="AV7" s="60"/>
      <c r="AW7" s="60"/>
      <c r="AX7" s="61"/>
      <c r="AY7" s="171">
        <f>SUM(C7,G7,K7,O7,S7,W7,AA7,AE7,AI7,AM7,AQ7,AU7)</f>
        <v>0</v>
      </c>
      <c r="AZ7" s="172">
        <f>SUM(D7,H7,L7,P7,T7,X7,AB7,AF7,AJ7,AN7,AR7,AV7)</f>
        <v>2</v>
      </c>
      <c r="BA7" s="172">
        <f>SUM(E7,I7,M7,Q7,U7,Y7,AC7,AG7,AK7,AO7,AS7,AW7)</f>
        <v>1</v>
      </c>
      <c r="BB7" s="173">
        <f>SUM(F7,J7,Z7,AH7,N7,R7,V7,AD7,AL7,AP7,AT7,AX7)</f>
        <v>0</v>
      </c>
      <c r="BC7" s="169">
        <f>SUM(AY7*7)</f>
        <v>0</v>
      </c>
      <c r="BD7" s="170">
        <f>PRODUCT(AZ7*5)</f>
        <v>10</v>
      </c>
      <c r="BE7" s="170">
        <f>PRODUCT(BA7*3)</f>
        <v>3</v>
      </c>
      <c r="BF7" s="39">
        <f>PRODUCT(BB7*1)</f>
        <v>0</v>
      </c>
      <c r="BG7" s="74">
        <f>SUM(BC7:BF7)</f>
        <v>13</v>
      </c>
      <c r="BH7" s="28" t="s">
        <v>120</v>
      </c>
      <c r="BI7" s="108"/>
    </row>
    <row r="8" spans="1:61" ht="12" customHeight="1">
      <c r="A8" s="78">
        <v>3</v>
      </c>
      <c r="B8" s="272" t="s">
        <v>28</v>
      </c>
      <c r="C8" s="233"/>
      <c r="D8" s="234"/>
      <c r="E8" s="234"/>
      <c r="F8" s="235"/>
      <c r="G8" s="233"/>
      <c r="H8" s="234"/>
      <c r="I8" s="234"/>
      <c r="J8" s="235"/>
      <c r="K8" s="233"/>
      <c r="L8" s="234"/>
      <c r="M8" s="234"/>
      <c r="N8" s="235"/>
      <c r="O8" s="233"/>
      <c r="P8" s="234"/>
      <c r="Q8" s="234"/>
      <c r="R8" s="235"/>
      <c r="S8" s="233"/>
      <c r="T8" s="234"/>
      <c r="U8" s="234"/>
      <c r="V8" s="235">
        <v>1</v>
      </c>
      <c r="W8" s="233"/>
      <c r="X8" s="234"/>
      <c r="Y8" s="234">
        <v>1</v>
      </c>
      <c r="Z8" s="235"/>
      <c r="AA8" s="233">
        <v>1</v>
      </c>
      <c r="AB8" s="234"/>
      <c r="AC8" s="234"/>
      <c r="AD8" s="235"/>
      <c r="AE8" s="233"/>
      <c r="AF8" s="234"/>
      <c r="AG8" s="234"/>
      <c r="AH8" s="235"/>
      <c r="AI8" s="233"/>
      <c r="AJ8" s="234"/>
      <c r="AK8" s="234"/>
      <c r="AL8" s="257"/>
      <c r="AM8" s="233"/>
      <c r="AN8" s="234"/>
      <c r="AO8" s="234"/>
      <c r="AP8" s="235"/>
      <c r="AQ8" s="194"/>
      <c r="AR8" s="60"/>
      <c r="AS8" s="60"/>
      <c r="AT8" s="61"/>
      <c r="AU8" s="59"/>
      <c r="AV8" s="60"/>
      <c r="AW8" s="60"/>
      <c r="AX8" s="61"/>
      <c r="AY8" s="171">
        <f>SUM(C8,G8,K8,O8,S8,W8,AA8,AE8,AI8,AM8,AQ8,AU8)</f>
        <v>1</v>
      </c>
      <c r="AZ8" s="172">
        <f>SUM(D8,H8,L8,P8,T8,X8,AB8,AF8,AJ8,AN8,AR8,AV8)</f>
        <v>0</v>
      </c>
      <c r="BA8" s="172">
        <f>SUM(E8,I8,M8,Q8,U8,Y8,AC8,AG8,AK8,AO8,AS8,AW8)</f>
        <v>1</v>
      </c>
      <c r="BB8" s="173">
        <f>SUM(F8,J8,Z8,AH8,N8,R8,V8,AD8,AL8,AP8,AT8,AX8)</f>
        <v>1</v>
      </c>
      <c r="BC8" s="169">
        <f>SUM(AY8*7)</f>
        <v>7</v>
      </c>
      <c r="BD8" s="170">
        <f>PRODUCT(AZ8*5)</f>
        <v>0</v>
      </c>
      <c r="BE8" s="170">
        <f>PRODUCT(BA8*3)</f>
        <v>3</v>
      </c>
      <c r="BF8" s="39">
        <f>PRODUCT(BB8*1)</f>
        <v>1</v>
      </c>
      <c r="BG8" s="74">
        <f>SUM(BC8:BF8)</f>
        <v>11</v>
      </c>
      <c r="BH8" s="196" t="s">
        <v>117</v>
      </c>
      <c r="BI8" s="108"/>
    </row>
    <row r="9" spans="1:61" ht="12" customHeight="1">
      <c r="A9" s="78">
        <v>4</v>
      </c>
      <c r="B9" s="272" t="s">
        <v>11</v>
      </c>
      <c r="C9" s="233"/>
      <c r="D9" s="234"/>
      <c r="E9" s="234"/>
      <c r="F9" s="235"/>
      <c r="G9" s="233">
        <v>1</v>
      </c>
      <c r="H9" s="234"/>
      <c r="I9" s="234"/>
      <c r="J9" s="235"/>
      <c r="K9" s="233"/>
      <c r="L9" s="234"/>
      <c r="M9" s="234"/>
      <c r="N9" s="235"/>
      <c r="O9" s="233"/>
      <c r="P9" s="234"/>
      <c r="Q9" s="234"/>
      <c r="R9" s="235"/>
      <c r="S9" s="233"/>
      <c r="T9" s="234"/>
      <c r="U9" s="234"/>
      <c r="V9" s="235"/>
      <c r="W9" s="233"/>
      <c r="X9" s="234"/>
      <c r="Y9" s="234"/>
      <c r="Z9" s="235"/>
      <c r="AA9" s="233"/>
      <c r="AB9" s="234"/>
      <c r="AC9" s="234"/>
      <c r="AD9" s="235"/>
      <c r="AE9" s="233"/>
      <c r="AF9" s="234"/>
      <c r="AG9" s="234"/>
      <c r="AH9" s="235"/>
      <c r="AI9" s="233"/>
      <c r="AJ9" s="234"/>
      <c r="AK9" s="234"/>
      <c r="AL9" s="257"/>
      <c r="AM9" s="233"/>
      <c r="AN9" s="234"/>
      <c r="AO9" s="234"/>
      <c r="AP9" s="235"/>
      <c r="AQ9" s="194"/>
      <c r="AR9" s="60"/>
      <c r="AS9" s="60"/>
      <c r="AT9" s="61"/>
      <c r="AU9" s="59"/>
      <c r="AV9" s="60"/>
      <c r="AW9" s="60"/>
      <c r="AX9" s="61"/>
      <c r="AY9" s="171">
        <f>SUM(C9,G9,K9,O9,S9,W9,AA9,AE9,AI9,AM9,AQ9,AU9)</f>
        <v>1</v>
      </c>
      <c r="AZ9" s="172">
        <f>SUM(D9,H9,L9,P9,T9,X9,AB9,AF9,AJ9,AN9,AR9,AV9)</f>
        <v>0</v>
      </c>
      <c r="BA9" s="172">
        <f>SUM(E9,I9,M9,Q9,U9,Y9,AC9,AG9,AK9,AO9,AS9,AW9)</f>
        <v>0</v>
      </c>
      <c r="BB9" s="173">
        <f>SUM(F9,J9,Z9,AH9,N9,R9,V9,AD9,AL9,AP9,AT9,AX9)</f>
        <v>0</v>
      </c>
      <c r="BC9" s="169">
        <f>SUM(AY9*7)</f>
        <v>7</v>
      </c>
      <c r="BD9" s="170">
        <f>PRODUCT(AZ9*5)</f>
        <v>0</v>
      </c>
      <c r="BE9" s="170">
        <f>PRODUCT(BA9*3)</f>
        <v>0</v>
      </c>
      <c r="BF9" s="39">
        <f>PRODUCT(BB9*1)</f>
        <v>0</v>
      </c>
      <c r="BG9" s="74">
        <f>SUM(BC9:BF9)</f>
        <v>7</v>
      </c>
      <c r="BH9" s="196" t="s">
        <v>121</v>
      </c>
      <c r="BI9" s="108"/>
    </row>
    <row r="10" spans="1:61" ht="12" customHeight="1">
      <c r="A10" s="78">
        <v>5</v>
      </c>
      <c r="B10" s="272" t="s">
        <v>24</v>
      </c>
      <c r="C10" s="233"/>
      <c r="D10" s="234"/>
      <c r="E10" s="234"/>
      <c r="F10" s="235"/>
      <c r="G10" s="233"/>
      <c r="H10" s="234"/>
      <c r="I10" s="234"/>
      <c r="J10" s="235"/>
      <c r="K10" s="233"/>
      <c r="L10" s="234"/>
      <c r="M10" s="234"/>
      <c r="N10" s="235"/>
      <c r="O10" s="233"/>
      <c r="P10" s="234"/>
      <c r="Q10" s="234"/>
      <c r="R10" s="235"/>
      <c r="S10" s="233"/>
      <c r="T10" s="234"/>
      <c r="U10" s="234"/>
      <c r="V10" s="235"/>
      <c r="W10" s="233"/>
      <c r="X10" s="234"/>
      <c r="Y10" s="234"/>
      <c r="Z10" s="235"/>
      <c r="AA10" s="233"/>
      <c r="AB10" s="234"/>
      <c r="AC10" s="234"/>
      <c r="AD10" s="235"/>
      <c r="AE10" s="233"/>
      <c r="AF10" s="234"/>
      <c r="AG10" s="234"/>
      <c r="AH10" s="235"/>
      <c r="AI10" s="233">
        <v>1</v>
      </c>
      <c r="AJ10" s="234"/>
      <c r="AK10" s="234"/>
      <c r="AL10" s="257"/>
      <c r="AM10" s="233"/>
      <c r="AN10" s="234"/>
      <c r="AO10" s="234"/>
      <c r="AP10" s="235"/>
      <c r="AQ10" s="194"/>
      <c r="AR10" s="60"/>
      <c r="AS10" s="60"/>
      <c r="AT10" s="61"/>
      <c r="AU10" s="59"/>
      <c r="AV10" s="60"/>
      <c r="AW10" s="60"/>
      <c r="AX10" s="61"/>
      <c r="AY10" s="171">
        <f>SUM(C10,G10,K10,O10,S10,W10,AA10,AE10,AI10,AM10,AQ10,AU10)</f>
        <v>1</v>
      </c>
      <c r="AZ10" s="172">
        <f>SUM(D10,H10,L10,P10,T10,X10,AB10,AF10,AJ10,AN10,AR10,AV10)</f>
        <v>0</v>
      </c>
      <c r="BA10" s="172">
        <f>SUM(E10,I10,M10,Q10,U10,Y10,AC10,AG10,AK10,AO10,AS10,AW10)</f>
        <v>0</v>
      </c>
      <c r="BB10" s="173">
        <f>SUM(F10,J10,Z10,AH10,N10,R10,V10,AD10,AL10,AP10,AT10,AX10)</f>
        <v>0</v>
      </c>
      <c r="BC10" s="169">
        <f>SUM(AY10*7)</f>
        <v>7</v>
      </c>
      <c r="BD10" s="170">
        <f>PRODUCT(AZ10*5)</f>
        <v>0</v>
      </c>
      <c r="BE10" s="170">
        <f>PRODUCT(BA10*3)</f>
        <v>0</v>
      </c>
      <c r="BF10" s="39">
        <f>PRODUCT(BB10*1)</f>
        <v>0</v>
      </c>
      <c r="BG10" s="74">
        <f>SUM(BC10:BF10)</f>
        <v>7</v>
      </c>
      <c r="BH10" s="28" t="s">
        <v>121</v>
      </c>
      <c r="BI10" s="108"/>
    </row>
    <row r="11" spans="1:61" ht="12" customHeight="1">
      <c r="A11" s="78">
        <v>6</v>
      </c>
      <c r="B11" s="272" t="s">
        <v>21</v>
      </c>
      <c r="C11" s="233"/>
      <c r="D11" s="234"/>
      <c r="E11" s="234"/>
      <c r="F11" s="235">
        <v>2</v>
      </c>
      <c r="G11" s="233"/>
      <c r="H11" s="234"/>
      <c r="I11" s="234"/>
      <c r="J11" s="235"/>
      <c r="K11" s="233"/>
      <c r="L11" s="234"/>
      <c r="M11" s="234"/>
      <c r="N11" s="235"/>
      <c r="O11" s="233"/>
      <c r="P11" s="234"/>
      <c r="Q11" s="234"/>
      <c r="R11" s="235"/>
      <c r="S11" s="233"/>
      <c r="T11" s="237"/>
      <c r="U11" s="234"/>
      <c r="V11" s="235"/>
      <c r="W11" s="233"/>
      <c r="X11" s="234"/>
      <c r="Y11" s="234"/>
      <c r="Z11" s="235"/>
      <c r="AA11" s="233"/>
      <c r="AB11" s="234">
        <v>1</v>
      </c>
      <c r="AC11" s="234"/>
      <c r="AD11" s="235"/>
      <c r="AE11" s="233"/>
      <c r="AF11" s="234"/>
      <c r="AG11" s="234"/>
      <c r="AH11" s="235"/>
      <c r="AI11" s="233"/>
      <c r="AJ11" s="234"/>
      <c r="AK11" s="234"/>
      <c r="AL11" s="257"/>
      <c r="AM11" s="233"/>
      <c r="AN11" s="234"/>
      <c r="AO11" s="234"/>
      <c r="AP11" s="235"/>
      <c r="AQ11" s="194"/>
      <c r="AR11" s="60"/>
      <c r="AS11" s="60"/>
      <c r="AT11" s="61"/>
      <c r="AU11" s="59"/>
      <c r="AV11" s="60"/>
      <c r="AW11" s="60"/>
      <c r="AX11" s="61"/>
      <c r="AY11" s="171">
        <f>SUM(C11,G11,K11,O11,S11,W11,AA11,AE11,AI11,AM11,AQ11,AU11)</f>
        <v>0</v>
      </c>
      <c r="AZ11" s="172">
        <f>SUM(D11,H11,L11,P11,T11,X11,AB11,AF11,AJ11,AN11,AR11,AV11)</f>
        <v>1</v>
      </c>
      <c r="BA11" s="172">
        <f>SUM(E11,I11,M11,Q11,U11,Y11,AC11,AG11,AK11,AO11,AS11,AW11)</f>
        <v>0</v>
      </c>
      <c r="BB11" s="173">
        <f>SUM(F11,J11,Z11,AH11,N11,R11,V11,AD11,AL11,AP11,AT11,AX11)</f>
        <v>2</v>
      </c>
      <c r="BC11" s="169">
        <f>SUM(AY11*7)</f>
        <v>0</v>
      </c>
      <c r="BD11" s="170">
        <f>PRODUCT(AZ11*5)</f>
        <v>5</v>
      </c>
      <c r="BE11" s="170">
        <f>PRODUCT(BA11*3)</f>
        <v>0</v>
      </c>
      <c r="BF11" s="39">
        <f>PRODUCT(BB11*1)</f>
        <v>2</v>
      </c>
      <c r="BG11" s="74">
        <f>SUM(BC11:BF11)</f>
        <v>7</v>
      </c>
      <c r="BH11" s="28" t="s">
        <v>122</v>
      </c>
      <c r="BI11" s="108"/>
    </row>
    <row r="12" spans="1:61" ht="12" customHeight="1">
      <c r="A12" s="78">
        <v>7</v>
      </c>
      <c r="B12" s="272" t="s">
        <v>32</v>
      </c>
      <c r="C12" s="233"/>
      <c r="D12" s="234"/>
      <c r="E12" s="234"/>
      <c r="F12" s="235"/>
      <c r="G12" s="233"/>
      <c r="H12" s="234"/>
      <c r="I12" s="234"/>
      <c r="J12" s="235"/>
      <c r="K12" s="233"/>
      <c r="L12" s="234"/>
      <c r="M12" s="234"/>
      <c r="N12" s="235"/>
      <c r="O12" s="233"/>
      <c r="P12" s="234"/>
      <c r="Q12" s="234"/>
      <c r="R12" s="235"/>
      <c r="S12" s="233"/>
      <c r="T12" s="234"/>
      <c r="U12" s="234"/>
      <c r="V12" s="235"/>
      <c r="W12" s="233"/>
      <c r="X12" s="234"/>
      <c r="Y12" s="234"/>
      <c r="Z12" s="235"/>
      <c r="AA12" s="233"/>
      <c r="AB12" s="234"/>
      <c r="AC12" s="234"/>
      <c r="AD12" s="235"/>
      <c r="AE12" s="233"/>
      <c r="AF12" s="234"/>
      <c r="AG12" s="234"/>
      <c r="AH12" s="235">
        <v>1</v>
      </c>
      <c r="AI12" s="233"/>
      <c r="AJ12" s="234"/>
      <c r="AK12" s="234"/>
      <c r="AL12" s="257"/>
      <c r="AM12" s="233"/>
      <c r="AN12" s="234">
        <v>1</v>
      </c>
      <c r="AO12" s="234"/>
      <c r="AP12" s="235"/>
      <c r="AQ12" s="194"/>
      <c r="AR12" s="60"/>
      <c r="AS12" s="60"/>
      <c r="AT12" s="61"/>
      <c r="AU12" s="59"/>
      <c r="AV12" s="60"/>
      <c r="AW12" s="60"/>
      <c r="AX12" s="61"/>
      <c r="AY12" s="171">
        <f>SUM(C12,G12,K12,O12,S12,W12,AA12,AE12,AI12,AM12,AQ12,AU12)</f>
        <v>0</v>
      </c>
      <c r="AZ12" s="172">
        <f>SUM(D12,H12,L12,P12,T12,X12,AB12,AF12,AJ12,AN12,AR12,AV12)</f>
        <v>1</v>
      </c>
      <c r="BA12" s="172">
        <f>SUM(E12,I12,M12,Q12,U12,Y12,AC12,AG12,AK12,AO12,AS12,AW12)</f>
        <v>0</v>
      </c>
      <c r="BB12" s="173">
        <f>SUM(F12,J12,Z12,AH12,N12,R12,V12,AD12,AL12,AP12,AT12,AX12)</f>
        <v>1</v>
      </c>
      <c r="BC12" s="169">
        <f>SUM(AY12*7)</f>
        <v>0</v>
      </c>
      <c r="BD12" s="170">
        <f>PRODUCT(AZ12*5)</f>
        <v>5</v>
      </c>
      <c r="BE12" s="170">
        <f>PRODUCT(BA12*3)</f>
        <v>0</v>
      </c>
      <c r="BF12" s="39">
        <f>PRODUCT(BB12*1)</f>
        <v>1</v>
      </c>
      <c r="BG12" s="74">
        <f>SUM(BC12:BF12)</f>
        <v>6</v>
      </c>
      <c r="BH12" s="28" t="s">
        <v>123</v>
      </c>
      <c r="BI12" s="108"/>
    </row>
    <row r="13" spans="1:61" ht="12" customHeight="1">
      <c r="A13" s="78">
        <v>8</v>
      </c>
      <c r="B13" s="272" t="s">
        <v>38</v>
      </c>
      <c r="C13" s="233"/>
      <c r="D13" s="234"/>
      <c r="E13" s="234"/>
      <c r="F13" s="235"/>
      <c r="G13" s="233"/>
      <c r="H13" s="234"/>
      <c r="I13" s="234"/>
      <c r="J13" s="235"/>
      <c r="K13" s="233"/>
      <c r="L13" s="234"/>
      <c r="M13" s="234"/>
      <c r="N13" s="235"/>
      <c r="O13" s="233"/>
      <c r="P13" s="237"/>
      <c r="Q13" s="237"/>
      <c r="R13" s="235"/>
      <c r="S13" s="233"/>
      <c r="T13" s="234">
        <v>1</v>
      </c>
      <c r="U13" s="234"/>
      <c r="V13" s="235"/>
      <c r="W13" s="233"/>
      <c r="X13" s="234"/>
      <c r="Y13" s="234"/>
      <c r="Z13" s="235"/>
      <c r="AA13" s="233"/>
      <c r="AB13" s="234"/>
      <c r="AC13" s="234"/>
      <c r="AD13" s="235">
        <v>1</v>
      </c>
      <c r="AE13" s="233"/>
      <c r="AF13" s="234"/>
      <c r="AG13" s="234"/>
      <c r="AH13" s="235"/>
      <c r="AI13" s="233"/>
      <c r="AJ13" s="234"/>
      <c r="AK13" s="234"/>
      <c r="AL13" s="257"/>
      <c r="AM13" s="233"/>
      <c r="AN13" s="234"/>
      <c r="AO13" s="234"/>
      <c r="AP13" s="235"/>
      <c r="AQ13" s="194"/>
      <c r="AR13" s="60"/>
      <c r="AS13" s="60"/>
      <c r="AT13" s="61"/>
      <c r="AU13" s="59"/>
      <c r="AV13" s="60"/>
      <c r="AW13" s="60"/>
      <c r="AX13" s="61"/>
      <c r="AY13" s="171">
        <f>SUM(C13,G13,K13,O13,S13,W13,AA13,AE13,AI13,AM13,AQ13,AU13)</f>
        <v>0</v>
      </c>
      <c r="AZ13" s="172">
        <f>SUM(D13,H13,L13,P13,T13,X13,AB13,AF13,AJ13,AN13,AR13,AV13)</f>
        <v>1</v>
      </c>
      <c r="BA13" s="172">
        <f>SUM(E13,I13,M13,Q13,U13,Y13,AC13,AG13,AK13,AO13,AS13,AW13)</f>
        <v>0</v>
      </c>
      <c r="BB13" s="173">
        <f>SUM(F13,J13,Z13,AH13,N13,R13,V13,AD13,AL13,AP13,AT13,AX13)</f>
        <v>1</v>
      </c>
      <c r="BC13" s="169">
        <f>SUM(AY13*7)</f>
        <v>0</v>
      </c>
      <c r="BD13" s="170">
        <f>PRODUCT(AZ13*5)</f>
        <v>5</v>
      </c>
      <c r="BE13" s="170">
        <f>PRODUCT(BA13*3)</f>
        <v>0</v>
      </c>
      <c r="BF13" s="39">
        <f>PRODUCT(BB13*1)</f>
        <v>1</v>
      </c>
      <c r="BG13" s="74">
        <f>SUM(BC13:BF13)</f>
        <v>6</v>
      </c>
      <c r="BH13" s="28" t="s">
        <v>123</v>
      </c>
      <c r="BI13" s="108"/>
    </row>
    <row r="14" spans="1:61" ht="12" customHeight="1">
      <c r="A14" s="78">
        <v>9</v>
      </c>
      <c r="B14" s="272" t="s">
        <v>43</v>
      </c>
      <c r="C14" s="233"/>
      <c r="D14" s="234"/>
      <c r="E14" s="234"/>
      <c r="F14" s="235"/>
      <c r="G14" s="233"/>
      <c r="H14" s="234"/>
      <c r="I14" s="234"/>
      <c r="J14" s="235"/>
      <c r="K14" s="233"/>
      <c r="L14" s="234"/>
      <c r="M14" s="234"/>
      <c r="N14" s="235"/>
      <c r="O14" s="233"/>
      <c r="P14" s="237"/>
      <c r="Q14" s="237"/>
      <c r="R14" s="235"/>
      <c r="S14" s="233"/>
      <c r="T14" s="234"/>
      <c r="U14" s="234"/>
      <c r="V14" s="235"/>
      <c r="W14" s="233"/>
      <c r="X14" s="234">
        <v>1</v>
      </c>
      <c r="Y14" s="234"/>
      <c r="Z14" s="235">
        <v>1</v>
      </c>
      <c r="AA14" s="233"/>
      <c r="AB14" s="234"/>
      <c r="AC14" s="234"/>
      <c r="AD14" s="235"/>
      <c r="AE14" s="233"/>
      <c r="AF14" s="234"/>
      <c r="AG14" s="234"/>
      <c r="AH14" s="235"/>
      <c r="AI14" s="233"/>
      <c r="AJ14" s="234"/>
      <c r="AK14" s="234"/>
      <c r="AL14" s="257"/>
      <c r="AM14" s="233"/>
      <c r="AN14" s="234"/>
      <c r="AO14" s="234"/>
      <c r="AP14" s="235"/>
      <c r="AQ14" s="194"/>
      <c r="AR14" s="60"/>
      <c r="AS14" s="60"/>
      <c r="AT14" s="61"/>
      <c r="AU14" s="59"/>
      <c r="AV14" s="60"/>
      <c r="AW14" s="60"/>
      <c r="AX14" s="61"/>
      <c r="AY14" s="171">
        <v>0</v>
      </c>
      <c r="AZ14" s="172">
        <v>1</v>
      </c>
      <c r="BA14" s="172">
        <v>0</v>
      </c>
      <c r="BB14" s="173">
        <v>1</v>
      </c>
      <c r="BC14" s="169">
        <v>0</v>
      </c>
      <c r="BD14" s="170">
        <v>5</v>
      </c>
      <c r="BE14" s="170">
        <v>0</v>
      </c>
      <c r="BF14" s="39">
        <v>1</v>
      </c>
      <c r="BG14" s="74">
        <v>6</v>
      </c>
      <c r="BH14" s="28" t="s">
        <v>123</v>
      </c>
      <c r="BI14" s="108"/>
    </row>
    <row r="15" spans="1:61" ht="12" customHeight="1">
      <c r="A15" s="78">
        <v>10</v>
      </c>
      <c r="B15" s="272" t="s">
        <v>30</v>
      </c>
      <c r="C15" s="233"/>
      <c r="D15" s="234"/>
      <c r="E15" s="234"/>
      <c r="F15" s="235"/>
      <c r="G15" s="233"/>
      <c r="H15" s="234"/>
      <c r="I15" s="234"/>
      <c r="J15" s="235"/>
      <c r="K15" s="233"/>
      <c r="L15" s="234"/>
      <c r="M15" s="234"/>
      <c r="N15" s="235"/>
      <c r="O15" s="233"/>
      <c r="P15" s="237"/>
      <c r="Q15" s="237"/>
      <c r="R15" s="235"/>
      <c r="S15" s="233"/>
      <c r="T15" s="234"/>
      <c r="U15" s="234"/>
      <c r="V15" s="235"/>
      <c r="W15" s="233"/>
      <c r="X15" s="234"/>
      <c r="Y15" s="234">
        <v>1</v>
      </c>
      <c r="Z15" s="235"/>
      <c r="AA15" s="233"/>
      <c r="AB15" s="234"/>
      <c r="AC15" s="234"/>
      <c r="AD15" s="235"/>
      <c r="AE15" s="233"/>
      <c r="AF15" s="234"/>
      <c r="AG15" s="234">
        <v>1</v>
      </c>
      <c r="AH15" s="235"/>
      <c r="AI15" s="233"/>
      <c r="AJ15" s="234"/>
      <c r="AK15" s="234"/>
      <c r="AL15" s="257"/>
      <c r="AM15" s="233"/>
      <c r="AN15" s="234"/>
      <c r="AO15" s="234"/>
      <c r="AP15" s="235"/>
      <c r="AQ15" s="194"/>
      <c r="AR15" s="60"/>
      <c r="AS15" s="60"/>
      <c r="AT15" s="61"/>
      <c r="AU15" s="59"/>
      <c r="AV15" s="60"/>
      <c r="AW15" s="60"/>
      <c r="AX15" s="61"/>
      <c r="AY15" s="171">
        <f>SUM(C15,G15,K15,O15,S15,W15,AA15,AE15,AI15,AM15,AQ15,AU15)</f>
        <v>0</v>
      </c>
      <c r="AZ15" s="172">
        <f>SUM(D15,H15,L15,P15,T15,X15,AB15,AF15,AJ15,AN15,AR15,AV15)</f>
        <v>0</v>
      </c>
      <c r="BA15" s="172">
        <f>SUM(E15,I15,M15,Q15,U15,Y15,AC15,AG15,AK15,AO15,AS15,AW15)</f>
        <v>2</v>
      </c>
      <c r="BB15" s="173">
        <f>SUM(F15,J15,Z15,AH15,N15,R15,V15,AD15,AL15,AP15,AT15,AX15)</f>
        <v>0</v>
      </c>
      <c r="BC15" s="169">
        <f>SUM(AY15*7)</f>
        <v>0</v>
      </c>
      <c r="BD15" s="170">
        <f>PRODUCT(AZ15*5)</f>
        <v>0</v>
      </c>
      <c r="BE15" s="170">
        <f>PRODUCT(BA15*3)</f>
        <v>6</v>
      </c>
      <c r="BF15" s="39">
        <f>PRODUCT(BB15*1)</f>
        <v>0</v>
      </c>
      <c r="BG15" s="74">
        <f>SUM(BC15:BF15)</f>
        <v>6</v>
      </c>
      <c r="BH15" s="28" t="s">
        <v>124</v>
      </c>
      <c r="BI15" s="108"/>
    </row>
    <row r="16" spans="1:61" ht="12" customHeight="1">
      <c r="A16" s="78">
        <v>11</v>
      </c>
      <c r="B16" s="272" t="s">
        <v>40</v>
      </c>
      <c r="C16" s="233"/>
      <c r="D16" s="234"/>
      <c r="E16" s="234"/>
      <c r="F16" s="235"/>
      <c r="G16" s="233"/>
      <c r="H16" s="234"/>
      <c r="I16" s="234"/>
      <c r="J16" s="235"/>
      <c r="K16" s="233"/>
      <c r="L16" s="234"/>
      <c r="M16" s="234"/>
      <c r="N16" s="235"/>
      <c r="O16" s="233"/>
      <c r="P16" s="234"/>
      <c r="Q16" s="234"/>
      <c r="R16" s="235"/>
      <c r="S16" s="233"/>
      <c r="T16" s="234"/>
      <c r="U16" s="234"/>
      <c r="V16" s="235"/>
      <c r="W16" s="233"/>
      <c r="X16" s="234"/>
      <c r="Y16" s="234"/>
      <c r="Z16" s="235"/>
      <c r="AA16" s="233"/>
      <c r="AB16" s="234"/>
      <c r="AC16" s="234">
        <v>1</v>
      </c>
      <c r="AD16" s="235"/>
      <c r="AE16" s="233"/>
      <c r="AF16" s="234"/>
      <c r="AG16" s="234">
        <v>1</v>
      </c>
      <c r="AH16" s="235"/>
      <c r="AI16" s="233"/>
      <c r="AJ16" s="234"/>
      <c r="AK16" s="234"/>
      <c r="AL16" s="257"/>
      <c r="AM16" s="233"/>
      <c r="AN16" s="234"/>
      <c r="AO16" s="234"/>
      <c r="AP16" s="235"/>
      <c r="AQ16" s="194"/>
      <c r="AR16" s="60"/>
      <c r="AS16" s="60"/>
      <c r="AT16" s="61"/>
      <c r="AU16" s="59"/>
      <c r="AV16" s="60"/>
      <c r="AW16" s="60"/>
      <c r="AX16" s="61"/>
      <c r="AY16" s="171">
        <f>SUM(C16,G16,K16,O16,S16,W16,AA16,AE16,AI16,AM16,AQ16,AU16)</f>
        <v>0</v>
      </c>
      <c r="AZ16" s="172">
        <f>SUM(D16,H16,L16,P16,T16,X16,AB16,AF16,AJ16,AN16,AR16,AV16)</f>
        <v>0</v>
      </c>
      <c r="BA16" s="172">
        <f>SUM(E16,I16,M16,Q16,U16,Y16,AC16,AG16,AK16,AO16,AS16,AW16)</f>
        <v>2</v>
      </c>
      <c r="BB16" s="173">
        <f>SUM(F16,J16,Z16,AH16,N16,R16,V16,AD16,AL16,AP16,AT16,AX16)</f>
        <v>0</v>
      </c>
      <c r="BC16" s="169">
        <f>SUM(AY16*7)</f>
        <v>0</v>
      </c>
      <c r="BD16" s="170">
        <f>PRODUCT(AZ16*5)</f>
        <v>0</v>
      </c>
      <c r="BE16" s="170">
        <f>PRODUCT(BA16*3)</f>
        <v>6</v>
      </c>
      <c r="BF16" s="39">
        <f>PRODUCT(BB16*1)</f>
        <v>0</v>
      </c>
      <c r="BG16" s="74">
        <f>SUM(BC16:BF16)</f>
        <v>6</v>
      </c>
      <c r="BH16" s="28" t="s">
        <v>124</v>
      </c>
      <c r="BI16" s="108"/>
    </row>
    <row r="17" spans="1:61" ht="12" customHeight="1">
      <c r="A17" s="78">
        <v>12</v>
      </c>
      <c r="B17" s="272" t="s">
        <v>52</v>
      </c>
      <c r="C17" s="233"/>
      <c r="D17" s="234"/>
      <c r="E17" s="234"/>
      <c r="F17" s="235"/>
      <c r="G17" s="233"/>
      <c r="H17" s="234"/>
      <c r="I17" s="234"/>
      <c r="J17" s="235"/>
      <c r="K17" s="233"/>
      <c r="L17" s="234"/>
      <c r="M17" s="234">
        <v>2</v>
      </c>
      <c r="N17" s="235"/>
      <c r="O17" s="233"/>
      <c r="P17" s="234"/>
      <c r="Q17" s="234"/>
      <c r="R17" s="235"/>
      <c r="S17" s="233"/>
      <c r="T17" s="234"/>
      <c r="U17" s="234"/>
      <c r="V17" s="235"/>
      <c r="W17" s="233"/>
      <c r="X17" s="234"/>
      <c r="Y17" s="234"/>
      <c r="Z17" s="235"/>
      <c r="AA17" s="233"/>
      <c r="AB17" s="234"/>
      <c r="AC17" s="234"/>
      <c r="AD17" s="235"/>
      <c r="AE17" s="233"/>
      <c r="AF17" s="234"/>
      <c r="AG17" s="234"/>
      <c r="AH17" s="235"/>
      <c r="AI17" s="233"/>
      <c r="AJ17" s="234"/>
      <c r="AK17" s="234"/>
      <c r="AL17" s="257"/>
      <c r="AM17" s="233"/>
      <c r="AN17" s="234"/>
      <c r="AO17" s="234"/>
      <c r="AP17" s="235"/>
      <c r="AQ17" s="194"/>
      <c r="AR17" s="60"/>
      <c r="AS17" s="60"/>
      <c r="AT17" s="61"/>
      <c r="AU17" s="59"/>
      <c r="AV17" s="60"/>
      <c r="AW17" s="60"/>
      <c r="AX17" s="61"/>
      <c r="AY17" s="171">
        <f>SUM(C17,G17,K17,O17,S17,W17,AA17,AE17,AI17,AM17,AQ17,AU17)</f>
        <v>0</v>
      </c>
      <c r="AZ17" s="172">
        <f>SUM(D17,H17,L17,P17,T17,X17,AB17,AF17,AJ17,AN17,AR17,AV17)</f>
        <v>0</v>
      </c>
      <c r="BA17" s="172">
        <f>SUM(E17,I17,M17,Q17,U17,Y17,AC17,AG17,AK17,AO17,AS17,AW17)</f>
        <v>2</v>
      </c>
      <c r="BB17" s="173">
        <f>SUM(F17,J17,Z17,AH17,N17,R17,V17,AD17,AL17,AP17,AT17,AX17)</f>
        <v>0</v>
      </c>
      <c r="BC17" s="169">
        <f>SUM(AY17*7)</f>
        <v>0</v>
      </c>
      <c r="BD17" s="170">
        <f>PRODUCT(AZ17*5)</f>
        <v>0</v>
      </c>
      <c r="BE17" s="170">
        <f>PRODUCT(BA17*3)</f>
        <v>6</v>
      </c>
      <c r="BF17" s="39">
        <f>PRODUCT(BB17*1)</f>
        <v>0</v>
      </c>
      <c r="BG17" s="74">
        <f>SUM(BC17:BF17)</f>
        <v>6</v>
      </c>
      <c r="BH17" s="28" t="s">
        <v>124</v>
      </c>
      <c r="BI17" s="108"/>
    </row>
    <row r="18" spans="1:61" ht="12" customHeight="1">
      <c r="A18" s="78">
        <v>13</v>
      </c>
      <c r="B18" s="272" t="s">
        <v>49</v>
      </c>
      <c r="C18" s="233"/>
      <c r="D18" s="234"/>
      <c r="E18" s="234"/>
      <c r="F18" s="235"/>
      <c r="G18" s="233"/>
      <c r="H18" s="234">
        <v>1</v>
      </c>
      <c r="I18" s="234"/>
      <c r="J18" s="235"/>
      <c r="K18" s="233"/>
      <c r="L18" s="234"/>
      <c r="M18" s="234"/>
      <c r="N18" s="235"/>
      <c r="O18" s="233"/>
      <c r="P18" s="234"/>
      <c r="Q18" s="234"/>
      <c r="R18" s="235"/>
      <c r="S18" s="233"/>
      <c r="T18" s="234"/>
      <c r="U18" s="234"/>
      <c r="V18" s="235"/>
      <c r="W18" s="233"/>
      <c r="X18" s="234"/>
      <c r="Y18" s="234"/>
      <c r="Z18" s="235"/>
      <c r="AA18" s="233"/>
      <c r="AB18" s="234"/>
      <c r="AC18" s="234"/>
      <c r="AD18" s="235"/>
      <c r="AE18" s="233"/>
      <c r="AF18" s="234"/>
      <c r="AG18" s="234"/>
      <c r="AH18" s="235"/>
      <c r="AI18" s="233"/>
      <c r="AJ18" s="234"/>
      <c r="AK18" s="234"/>
      <c r="AL18" s="257"/>
      <c r="AM18" s="233"/>
      <c r="AN18" s="234"/>
      <c r="AO18" s="234"/>
      <c r="AP18" s="235"/>
      <c r="AQ18" s="194"/>
      <c r="AR18" s="60"/>
      <c r="AS18" s="60"/>
      <c r="AT18" s="61"/>
      <c r="AU18" s="59"/>
      <c r="AV18" s="60"/>
      <c r="AW18" s="60"/>
      <c r="AX18" s="61"/>
      <c r="AY18" s="171">
        <f>SUM(C18,G18,K18,O18,S18,W18,AA18,AE18,AI18,AM18,AQ18,AU18)</f>
        <v>0</v>
      </c>
      <c r="AZ18" s="172">
        <f>SUM(D18,H18,L18,P18,T18,X18,AB18,AF18,AJ18,AN18,AR18,AV18)</f>
        <v>1</v>
      </c>
      <c r="BA18" s="172">
        <f>SUM(E18,I18,M18,Q18,U18,Y18,AC18,AG18,AK18,AO18,AS18,AW18)</f>
        <v>0</v>
      </c>
      <c r="BB18" s="173">
        <f>SUM(F18,J18,Z18,AH18,N18,R18,V18,AD18,AL18,AP18,AT18,AX18)</f>
        <v>0</v>
      </c>
      <c r="BC18" s="169">
        <f>SUM(AY18*7)</f>
        <v>0</v>
      </c>
      <c r="BD18" s="170">
        <f>PRODUCT(AZ18*5)</f>
        <v>5</v>
      </c>
      <c r="BE18" s="170">
        <f>PRODUCT(BA18*3)</f>
        <v>0</v>
      </c>
      <c r="BF18" s="39">
        <f>PRODUCT(BB18*1)</f>
        <v>0</v>
      </c>
      <c r="BG18" s="74">
        <f>SUM(BC18:BF18)</f>
        <v>5</v>
      </c>
      <c r="BH18" s="196" t="s">
        <v>125</v>
      </c>
      <c r="BI18" s="108"/>
    </row>
    <row r="19" spans="1:61" ht="12" customHeight="1">
      <c r="A19" s="78">
        <v>14</v>
      </c>
      <c r="B19" s="272" t="s">
        <v>86</v>
      </c>
      <c r="C19" s="236"/>
      <c r="D19" s="237"/>
      <c r="E19" s="237"/>
      <c r="F19" s="238"/>
      <c r="G19" s="236"/>
      <c r="H19" s="237"/>
      <c r="I19" s="237"/>
      <c r="J19" s="238"/>
      <c r="K19" s="236"/>
      <c r="L19" s="237"/>
      <c r="M19" s="237"/>
      <c r="N19" s="238"/>
      <c r="O19" s="233"/>
      <c r="P19" s="237"/>
      <c r="Q19" s="237">
        <v>1</v>
      </c>
      <c r="R19" s="238"/>
      <c r="S19" s="236"/>
      <c r="T19" s="237"/>
      <c r="U19" s="237"/>
      <c r="V19" s="238"/>
      <c r="W19" s="236"/>
      <c r="X19" s="237"/>
      <c r="Y19" s="237"/>
      <c r="Z19" s="238"/>
      <c r="AA19" s="236"/>
      <c r="AB19" s="237"/>
      <c r="AC19" s="237"/>
      <c r="AD19" s="238"/>
      <c r="AE19" s="236"/>
      <c r="AF19" s="237"/>
      <c r="AG19" s="237"/>
      <c r="AH19" s="238"/>
      <c r="AI19" s="236"/>
      <c r="AJ19" s="237"/>
      <c r="AK19" s="237"/>
      <c r="AL19" s="256"/>
      <c r="AM19" s="236"/>
      <c r="AN19" s="237"/>
      <c r="AO19" s="237"/>
      <c r="AP19" s="238"/>
      <c r="AQ19" s="261"/>
      <c r="AR19" s="119"/>
      <c r="AS19" s="119"/>
      <c r="AT19" s="120"/>
      <c r="AU19" s="118"/>
      <c r="AV19" s="119"/>
      <c r="AW19" s="119"/>
      <c r="AX19" s="120"/>
      <c r="AY19" s="171">
        <f>SUM(C19,G19,K19,O19,S19,W19,AA19,AE19,AI19,AM19,AQ19,AU19)</f>
        <v>0</v>
      </c>
      <c r="AZ19" s="172">
        <f>SUM(D19,H19,L19,P19,T19,X19,AB19,AF19,AJ19,AN19,AR19,AV19)</f>
        <v>0</v>
      </c>
      <c r="BA19" s="172">
        <f>SUM(E19,I19,M19,Q19,U19,Y19,AC19,AG19,AK19,AO19,AS19,AW19)</f>
        <v>1</v>
      </c>
      <c r="BB19" s="173">
        <f>SUM(F19,J19,Z19,AH19,N19,R19,V19,AD19,AL19,AP19,AT19,AX19)</f>
        <v>0</v>
      </c>
      <c r="BC19" s="169">
        <f>SUM(AY19*7)</f>
        <v>0</v>
      </c>
      <c r="BD19" s="170">
        <f>PRODUCT(AZ19*5)</f>
        <v>0</v>
      </c>
      <c r="BE19" s="170">
        <f>PRODUCT(BA19*3)</f>
        <v>3</v>
      </c>
      <c r="BF19" s="39">
        <f>PRODUCT(BB19*1)</f>
        <v>0</v>
      </c>
      <c r="BG19" s="74">
        <f>SUM(BC19:BF19)</f>
        <v>3</v>
      </c>
      <c r="BH19" s="28" t="s">
        <v>126</v>
      </c>
      <c r="BI19" s="108"/>
    </row>
    <row r="20" spans="1:61" ht="12" customHeight="1">
      <c r="A20" s="78">
        <v>15</v>
      </c>
      <c r="B20" s="272" t="s">
        <v>26</v>
      </c>
      <c r="C20" s="233"/>
      <c r="D20" s="234"/>
      <c r="E20" s="234"/>
      <c r="F20" s="235"/>
      <c r="G20" s="233"/>
      <c r="H20" s="234"/>
      <c r="I20" s="234"/>
      <c r="J20" s="235"/>
      <c r="K20" s="233"/>
      <c r="L20" s="234"/>
      <c r="M20" s="234"/>
      <c r="N20" s="235"/>
      <c r="O20" s="233"/>
      <c r="P20" s="234"/>
      <c r="Q20" s="234"/>
      <c r="R20" s="235"/>
      <c r="S20" s="233"/>
      <c r="T20" s="234"/>
      <c r="U20" s="234"/>
      <c r="V20" s="235"/>
      <c r="W20" s="233"/>
      <c r="X20" s="234"/>
      <c r="Y20" s="234"/>
      <c r="Z20" s="235"/>
      <c r="AA20" s="233"/>
      <c r="AB20" s="234"/>
      <c r="AC20" s="234"/>
      <c r="AD20" s="235"/>
      <c r="AE20" s="233"/>
      <c r="AF20" s="234"/>
      <c r="AG20" s="234"/>
      <c r="AH20" s="235"/>
      <c r="AI20" s="233"/>
      <c r="AJ20" s="234"/>
      <c r="AK20" s="234">
        <v>1</v>
      </c>
      <c r="AL20" s="257"/>
      <c r="AM20" s="233"/>
      <c r="AN20" s="234"/>
      <c r="AO20" s="234"/>
      <c r="AP20" s="235"/>
      <c r="AQ20" s="194"/>
      <c r="AR20" s="60"/>
      <c r="AS20" s="60"/>
      <c r="AT20" s="61"/>
      <c r="AU20" s="59"/>
      <c r="AV20" s="60"/>
      <c r="AW20" s="60"/>
      <c r="AX20" s="61"/>
      <c r="AY20" s="171">
        <f>SUM(C20,G20,K20,O20,S20,W20,AA20,AE20,AI20,AM20,AQ20,AU20)</f>
        <v>0</v>
      </c>
      <c r="AZ20" s="172">
        <f>SUM(D20,H20,L20,P20,T20,X20,AB20,AF20,AJ20,AN20,AR20,AV20)</f>
        <v>0</v>
      </c>
      <c r="BA20" s="172">
        <f>SUM(E20,I20,M20,Q20,U20,Y20,AC20,AG20,AK20,AO20,AS20,AW20)</f>
        <v>1</v>
      </c>
      <c r="BB20" s="173">
        <f>SUM(F20,J20,Z20,AH20,N20,R20,V20,AD20,AL20,AP20,AT20,AX20)</f>
        <v>0</v>
      </c>
      <c r="BC20" s="169">
        <f>SUM(AY20*7)</f>
        <v>0</v>
      </c>
      <c r="BD20" s="170">
        <f>PRODUCT(AZ20*5)</f>
        <v>0</v>
      </c>
      <c r="BE20" s="170">
        <f>PRODUCT(BA20*3)</f>
        <v>3</v>
      </c>
      <c r="BF20" s="39">
        <f>PRODUCT(BB20*1)</f>
        <v>0</v>
      </c>
      <c r="BG20" s="74">
        <f>SUM(BC20:BF20)</f>
        <v>3</v>
      </c>
      <c r="BH20" s="28" t="s">
        <v>126</v>
      </c>
      <c r="BI20" s="108"/>
    </row>
    <row r="21" spans="1:61" ht="12" customHeight="1">
      <c r="A21" s="78">
        <v>16</v>
      </c>
      <c r="B21" s="272" t="s">
        <v>90</v>
      </c>
      <c r="C21" s="233"/>
      <c r="D21" s="234"/>
      <c r="E21" s="234"/>
      <c r="F21" s="235"/>
      <c r="G21" s="233"/>
      <c r="H21" s="234"/>
      <c r="I21" s="234"/>
      <c r="J21" s="235"/>
      <c r="K21" s="233"/>
      <c r="L21" s="234"/>
      <c r="M21" s="234"/>
      <c r="N21" s="235"/>
      <c r="O21" s="233"/>
      <c r="P21" s="234"/>
      <c r="Q21" s="234"/>
      <c r="R21" s="235"/>
      <c r="S21" s="233"/>
      <c r="T21" s="234"/>
      <c r="U21" s="234">
        <v>1</v>
      </c>
      <c r="V21" s="235"/>
      <c r="W21" s="233"/>
      <c r="X21" s="234"/>
      <c r="Y21" s="234"/>
      <c r="Z21" s="235"/>
      <c r="AA21" s="233"/>
      <c r="AB21" s="234"/>
      <c r="AC21" s="234"/>
      <c r="AD21" s="235"/>
      <c r="AE21" s="233"/>
      <c r="AF21" s="234"/>
      <c r="AG21" s="234"/>
      <c r="AH21" s="235"/>
      <c r="AI21" s="233"/>
      <c r="AJ21" s="234"/>
      <c r="AK21" s="234"/>
      <c r="AL21" s="257"/>
      <c r="AM21" s="233"/>
      <c r="AN21" s="234"/>
      <c r="AO21" s="234"/>
      <c r="AP21" s="235"/>
      <c r="AQ21" s="194"/>
      <c r="AR21" s="60"/>
      <c r="AS21" s="60"/>
      <c r="AT21" s="61"/>
      <c r="AU21" s="59"/>
      <c r="AV21" s="60"/>
      <c r="AW21" s="60"/>
      <c r="AX21" s="61"/>
      <c r="AY21" s="171">
        <f>SUM(C21,G21,K21,O21,S21,W21,AA21,AE21,AI21,AM21,AQ21,AU21)</f>
        <v>0</v>
      </c>
      <c r="AZ21" s="172">
        <f>SUM(D21,H21,L21,P21,T21,X21,AB21,AF21,AJ21,AN21,AR21,AV21)</f>
        <v>0</v>
      </c>
      <c r="BA21" s="172">
        <f>SUM(E21,I21,M21,Q21,U21,Y21,AC21,AG21,AK21,AO21,AS21,AW21)</f>
        <v>1</v>
      </c>
      <c r="BB21" s="173">
        <f>SUM(F21,J21,Z21,AH21,N21,R21,V21,AD21,AL21,AP21,AT21,AX21)</f>
        <v>0</v>
      </c>
      <c r="BC21" s="169">
        <f>SUM(AY21*7)</f>
        <v>0</v>
      </c>
      <c r="BD21" s="170">
        <f>PRODUCT(AZ21*5)</f>
        <v>0</v>
      </c>
      <c r="BE21" s="170">
        <f>PRODUCT(BA21*3)</f>
        <v>3</v>
      </c>
      <c r="BF21" s="39">
        <f>PRODUCT(BB21*1)</f>
        <v>0</v>
      </c>
      <c r="BG21" s="74">
        <f>SUM(BC21:BF21)</f>
        <v>3</v>
      </c>
      <c r="BH21" s="196" t="s">
        <v>126</v>
      </c>
      <c r="BI21" s="108"/>
    </row>
    <row r="22" spans="1:61" ht="12" customHeight="1">
      <c r="A22" s="78">
        <v>17</v>
      </c>
      <c r="B22" s="317" t="s">
        <v>42</v>
      </c>
      <c r="C22" s="236"/>
      <c r="D22" s="237"/>
      <c r="E22" s="237"/>
      <c r="F22" s="238"/>
      <c r="G22" s="236"/>
      <c r="H22" s="237"/>
      <c r="I22" s="237"/>
      <c r="J22" s="238"/>
      <c r="K22" s="236"/>
      <c r="L22" s="237"/>
      <c r="M22" s="237"/>
      <c r="N22" s="238"/>
      <c r="O22" s="236"/>
      <c r="P22" s="237"/>
      <c r="Q22" s="237"/>
      <c r="R22" s="238"/>
      <c r="S22" s="236"/>
      <c r="T22" s="237"/>
      <c r="U22" s="237"/>
      <c r="V22" s="238">
        <v>1</v>
      </c>
      <c r="W22" s="236"/>
      <c r="X22" s="237"/>
      <c r="Y22" s="237"/>
      <c r="Z22" s="238"/>
      <c r="AA22" s="236"/>
      <c r="AB22" s="237"/>
      <c r="AC22" s="237"/>
      <c r="AD22" s="238"/>
      <c r="AE22" s="236"/>
      <c r="AF22" s="237"/>
      <c r="AG22" s="237"/>
      <c r="AH22" s="238"/>
      <c r="AI22" s="236"/>
      <c r="AJ22" s="237"/>
      <c r="AK22" s="237"/>
      <c r="AL22" s="256"/>
      <c r="AM22" s="236"/>
      <c r="AN22" s="237"/>
      <c r="AO22" s="237"/>
      <c r="AP22" s="238"/>
      <c r="AQ22" s="261"/>
      <c r="AR22" s="119"/>
      <c r="AS22" s="119"/>
      <c r="AT22" s="120"/>
      <c r="AU22" s="118"/>
      <c r="AV22" s="119"/>
      <c r="AW22" s="119"/>
      <c r="AX22" s="120"/>
      <c r="AY22" s="171">
        <f>SUM(C22,G22,K22,O22,S22,W22,AA22,AE22,AI22,AM22,AQ22,AU22)</f>
        <v>0</v>
      </c>
      <c r="AZ22" s="172">
        <f>SUM(D22,H22,L22,P22,T22,X22,AB22,AF22,AJ22,AN22,AR22,AV22)</f>
        <v>0</v>
      </c>
      <c r="BA22" s="172">
        <f>SUM(E22,I22,M22,Q22,U22,Y22,AC22,AG22,AK22,AO22,AS22,AW22)</f>
        <v>0</v>
      </c>
      <c r="BB22" s="173">
        <f>SUM(F22,J22,Z22,AH22,N22,R22,V22,AD22,AL22,AP22,AT22,AX22)</f>
        <v>1</v>
      </c>
      <c r="BC22" s="191">
        <f>SUM(AY22*7)</f>
        <v>0</v>
      </c>
      <c r="BD22" s="192">
        <f>PRODUCT(AZ22*5)</f>
        <v>0</v>
      </c>
      <c r="BE22" s="192">
        <f>PRODUCT(BA22*3)</f>
        <v>0</v>
      </c>
      <c r="BF22" s="193">
        <f>PRODUCT(BB22*1)</f>
        <v>1</v>
      </c>
      <c r="BG22" s="74">
        <f>SUM(BC22:BF22)</f>
        <v>1</v>
      </c>
      <c r="BH22" s="28" t="s">
        <v>127</v>
      </c>
      <c r="BI22" s="108"/>
    </row>
    <row r="23" spans="1:64" ht="12" customHeight="1">
      <c r="A23" s="78">
        <v>18</v>
      </c>
      <c r="B23" s="322" t="s">
        <v>36</v>
      </c>
      <c r="C23" s="233"/>
      <c r="D23" s="234"/>
      <c r="E23" s="234"/>
      <c r="F23" s="235"/>
      <c r="G23" s="233"/>
      <c r="H23" s="234"/>
      <c r="I23" s="234"/>
      <c r="J23" s="235"/>
      <c r="K23" s="233"/>
      <c r="L23" s="234"/>
      <c r="M23" s="234"/>
      <c r="N23" s="235"/>
      <c r="O23" s="233"/>
      <c r="P23" s="234"/>
      <c r="Q23" s="234"/>
      <c r="R23" s="235"/>
      <c r="S23" s="233"/>
      <c r="T23" s="234"/>
      <c r="U23" s="234"/>
      <c r="V23" s="235"/>
      <c r="W23" s="233"/>
      <c r="X23" s="234"/>
      <c r="Y23" s="234"/>
      <c r="Z23" s="235"/>
      <c r="AA23" s="233"/>
      <c r="AB23" s="234"/>
      <c r="AC23" s="234"/>
      <c r="AD23" s="235">
        <v>1</v>
      </c>
      <c r="AE23" s="233"/>
      <c r="AF23" s="234"/>
      <c r="AG23" s="234"/>
      <c r="AH23" s="235"/>
      <c r="AI23" s="233"/>
      <c r="AJ23" s="234"/>
      <c r="AK23" s="234"/>
      <c r="AL23" s="257"/>
      <c r="AM23" s="233"/>
      <c r="AN23" s="234"/>
      <c r="AO23" s="234"/>
      <c r="AP23" s="235"/>
      <c r="AQ23" s="182"/>
      <c r="AR23" s="69"/>
      <c r="AS23" s="69"/>
      <c r="AT23" s="70"/>
      <c r="AU23" s="68"/>
      <c r="AV23" s="69"/>
      <c r="AW23" s="69"/>
      <c r="AX23" s="70"/>
      <c r="AY23" s="183">
        <f>SUM(C23,G23,K23,O23,S23,W23,AA23,AE23,AI23,AM23,AQ23,AU23)</f>
        <v>0</v>
      </c>
      <c r="AZ23" s="184">
        <f>SUM(D23,H23,L23,P23,T23,X23,AB23,AF23,AJ23,AN23,AR23,AV23)</f>
        <v>0</v>
      </c>
      <c r="BA23" s="184">
        <f>SUM(E23,I23,M23,Q23,U23,Y23,AC23,AG23,AK23,AO23,AS23,AW23)</f>
        <v>0</v>
      </c>
      <c r="BB23" s="185">
        <f>SUM(F23,J23,Z23,AH23,N23,R23,V23,AD23,AL23,AP23,AT23,AX23)</f>
        <v>1</v>
      </c>
      <c r="BC23" s="186">
        <f>SUM(AY23*7)</f>
        <v>0</v>
      </c>
      <c r="BD23" s="187">
        <f>PRODUCT(AZ23*5)</f>
        <v>0</v>
      </c>
      <c r="BE23" s="187">
        <f>PRODUCT(BA23*3)</f>
        <v>0</v>
      </c>
      <c r="BF23" s="188">
        <f>PRODUCT(BB23*1)</f>
        <v>1</v>
      </c>
      <c r="BG23" s="189">
        <f>SUM(BC23:BF23)</f>
        <v>1</v>
      </c>
      <c r="BH23" s="190" t="s">
        <v>127</v>
      </c>
      <c r="BI23" s="17"/>
      <c r="BJ23" s="17"/>
      <c r="BK23" s="17"/>
      <c r="BL23" s="17"/>
    </row>
    <row r="24" spans="1:64" ht="11.25" customHeight="1" thickBot="1">
      <c r="A24" s="78">
        <v>19</v>
      </c>
      <c r="B24" s="275" t="s">
        <v>57</v>
      </c>
      <c r="C24" s="236"/>
      <c r="D24" s="237"/>
      <c r="E24" s="237"/>
      <c r="F24" s="238"/>
      <c r="G24" s="236"/>
      <c r="H24" s="237"/>
      <c r="I24" s="237"/>
      <c r="J24" s="238"/>
      <c r="K24" s="236"/>
      <c r="L24" s="237"/>
      <c r="M24" s="237"/>
      <c r="N24" s="238"/>
      <c r="O24" s="268"/>
      <c r="P24" s="237"/>
      <c r="Q24" s="237"/>
      <c r="R24" s="238"/>
      <c r="S24" s="236"/>
      <c r="T24" s="237"/>
      <c r="U24" s="237"/>
      <c r="V24" s="238"/>
      <c r="W24" s="236"/>
      <c r="X24" s="237"/>
      <c r="Y24" s="237"/>
      <c r="Z24" s="238"/>
      <c r="AA24" s="236"/>
      <c r="AB24" s="237"/>
      <c r="AC24" s="237"/>
      <c r="AD24" s="238"/>
      <c r="AE24" s="236"/>
      <c r="AF24" s="237"/>
      <c r="AG24" s="237"/>
      <c r="AH24" s="238">
        <v>1</v>
      </c>
      <c r="AI24" s="236"/>
      <c r="AJ24" s="237"/>
      <c r="AK24" s="237"/>
      <c r="AL24" s="256"/>
      <c r="AM24" s="236"/>
      <c r="AN24" s="237"/>
      <c r="AO24" s="237"/>
      <c r="AP24" s="238"/>
      <c r="AQ24" s="182"/>
      <c r="AR24" s="69"/>
      <c r="AS24" s="69"/>
      <c r="AT24" s="70"/>
      <c r="AU24" s="68"/>
      <c r="AV24" s="69"/>
      <c r="AW24" s="69"/>
      <c r="AX24" s="70"/>
      <c r="AY24" s="171">
        <f>SUM(C24,G24,K24,O24,S24,W24,AA24,AE24,AI24,AM24,AQ24,AU24)</f>
        <v>0</v>
      </c>
      <c r="AZ24" s="172">
        <f>SUM(D24,H24,L24,P24,T24,X24,AB24,AF24,AJ24,AN24,AR24,AV24)</f>
        <v>0</v>
      </c>
      <c r="BA24" s="172">
        <f>SUM(E24,I24,M24,Q24,U24,Y24,AC24,AG24,AK24,AO24,AS24,AW24)</f>
        <v>0</v>
      </c>
      <c r="BB24" s="173">
        <f>SUM(F24,J24,Z24,AH24,N24,R24,V24,AD24,AL24,AP24,AT24,AX24)</f>
        <v>1</v>
      </c>
      <c r="BC24" s="191">
        <f>SUM(AY24*7)</f>
        <v>0</v>
      </c>
      <c r="BD24" s="192">
        <f>PRODUCT(AZ24*5)</f>
        <v>0</v>
      </c>
      <c r="BE24" s="192">
        <f>PRODUCT(BA24*3)</f>
        <v>0</v>
      </c>
      <c r="BF24" s="193">
        <f>PRODUCT(BB24*1)</f>
        <v>1</v>
      </c>
      <c r="BG24" s="74">
        <f>SUM(BC24:BF24)</f>
        <v>1</v>
      </c>
      <c r="BH24" s="190" t="s">
        <v>127</v>
      </c>
      <c r="BI24" s="17"/>
      <c r="BJ24" s="17"/>
      <c r="BK24" s="17"/>
      <c r="BL24" s="17"/>
    </row>
    <row r="25" spans="1:64" ht="12" customHeight="1" hidden="1">
      <c r="A25" s="78">
        <v>20</v>
      </c>
      <c r="B25" s="272" t="s">
        <v>19</v>
      </c>
      <c r="C25" s="236"/>
      <c r="D25" s="237"/>
      <c r="E25" s="237"/>
      <c r="F25" s="238"/>
      <c r="G25" s="236"/>
      <c r="H25" s="237"/>
      <c r="I25" s="237"/>
      <c r="J25" s="238"/>
      <c r="K25" s="236"/>
      <c r="L25" s="237"/>
      <c r="M25" s="237"/>
      <c r="N25" s="238"/>
      <c r="O25" s="233"/>
      <c r="P25" s="237"/>
      <c r="Q25" s="237"/>
      <c r="R25" s="238"/>
      <c r="S25" s="236"/>
      <c r="T25" s="237"/>
      <c r="U25" s="237"/>
      <c r="V25" s="238"/>
      <c r="W25" s="236"/>
      <c r="X25" s="237"/>
      <c r="Y25" s="237"/>
      <c r="Z25" s="238"/>
      <c r="AA25" s="236"/>
      <c r="AB25" s="237"/>
      <c r="AC25" s="237"/>
      <c r="AD25" s="238"/>
      <c r="AE25" s="236"/>
      <c r="AF25" s="237"/>
      <c r="AG25" s="237"/>
      <c r="AH25" s="238"/>
      <c r="AI25" s="236"/>
      <c r="AJ25" s="237"/>
      <c r="AK25" s="237"/>
      <c r="AL25" s="256"/>
      <c r="AM25" s="236"/>
      <c r="AN25" s="237"/>
      <c r="AO25" s="237"/>
      <c r="AP25" s="238"/>
      <c r="AQ25" s="182"/>
      <c r="AR25" s="69"/>
      <c r="AS25" s="69"/>
      <c r="AT25" s="70"/>
      <c r="AU25" s="68"/>
      <c r="AV25" s="69"/>
      <c r="AW25" s="69"/>
      <c r="AX25" s="70"/>
      <c r="AY25" s="171">
        <f aca="true" t="shared" si="0" ref="AY25:AY37">SUM(C25,G25,K25,O25,S25,W25,AA25,AE25,AI25,AM25,AQ25,AU25)</f>
        <v>0</v>
      </c>
      <c r="AZ25" s="172">
        <f aca="true" t="shared" si="1" ref="AZ25:AZ37">SUM(D25,H25,L25,P25,T25,X25,AB25,AF25,AJ25,AN25,AR25,AV25)</f>
        <v>0</v>
      </c>
      <c r="BA25" s="172">
        <f aca="true" t="shared" si="2" ref="BA25:BA37">SUM(E25,I25,M25,Q25,U25,Y25,AC25,AG25,AK25,AO25,AS25,AW25)</f>
        <v>0</v>
      </c>
      <c r="BB25" s="173">
        <f aca="true" t="shared" si="3" ref="BB25:BB37">SUM(F25,J25,Z25,AH25,N25,R25,V25,AD25,AL25,AP25,AT25,AX25)</f>
        <v>0</v>
      </c>
      <c r="BC25" s="191">
        <f aca="true" t="shared" si="4" ref="BC25:BC37">SUM(AY25*7)</f>
        <v>0</v>
      </c>
      <c r="BD25" s="192">
        <f aca="true" t="shared" si="5" ref="BD25:BD37">PRODUCT(AZ25*5)</f>
        <v>0</v>
      </c>
      <c r="BE25" s="192">
        <f aca="true" t="shared" si="6" ref="BE25:BE37">PRODUCT(BA25*3)</f>
        <v>0</v>
      </c>
      <c r="BF25" s="193">
        <f aca="true" t="shared" si="7" ref="BF25:BF37">PRODUCT(BB25*1)</f>
        <v>0</v>
      </c>
      <c r="BG25" s="74">
        <f aca="true" t="shared" si="8" ref="BG25:BG37">SUM(BC25:BF25)</f>
        <v>0</v>
      </c>
      <c r="BH25" s="190"/>
      <c r="BI25" s="17"/>
      <c r="BJ25" s="17"/>
      <c r="BK25" s="17"/>
      <c r="BL25" s="17"/>
    </row>
    <row r="26" spans="1:64" ht="12" customHeight="1" hidden="1" thickBot="1">
      <c r="A26" s="78">
        <v>21</v>
      </c>
      <c r="B26" s="272" t="s">
        <v>16</v>
      </c>
      <c r="C26" s="236"/>
      <c r="D26" s="237"/>
      <c r="E26" s="237"/>
      <c r="F26" s="238"/>
      <c r="G26" s="236"/>
      <c r="H26" s="237"/>
      <c r="I26" s="237"/>
      <c r="J26" s="238"/>
      <c r="K26" s="236"/>
      <c r="L26" s="237"/>
      <c r="M26" s="237"/>
      <c r="N26" s="238"/>
      <c r="O26" s="233"/>
      <c r="P26" s="237"/>
      <c r="Q26" s="237"/>
      <c r="R26" s="238"/>
      <c r="S26" s="236"/>
      <c r="T26" s="237"/>
      <c r="U26" s="237"/>
      <c r="V26" s="238"/>
      <c r="W26" s="236"/>
      <c r="X26" s="237"/>
      <c r="Y26" s="237"/>
      <c r="Z26" s="238"/>
      <c r="AA26" s="236"/>
      <c r="AB26" s="237"/>
      <c r="AC26" s="237"/>
      <c r="AD26" s="238"/>
      <c r="AE26" s="236"/>
      <c r="AF26" s="237"/>
      <c r="AG26" s="237"/>
      <c r="AH26" s="238"/>
      <c r="AI26" s="236"/>
      <c r="AJ26" s="237"/>
      <c r="AK26" s="237"/>
      <c r="AL26" s="256"/>
      <c r="AM26" s="236"/>
      <c r="AN26" s="237"/>
      <c r="AO26" s="237"/>
      <c r="AP26" s="238"/>
      <c r="AQ26" s="194"/>
      <c r="AR26" s="60"/>
      <c r="AS26" s="60"/>
      <c r="AT26" s="61"/>
      <c r="AU26" s="59"/>
      <c r="AV26" s="60"/>
      <c r="AW26" s="60"/>
      <c r="AX26" s="61"/>
      <c r="AY26" s="171">
        <f t="shared" si="0"/>
        <v>0</v>
      </c>
      <c r="AZ26" s="172">
        <f t="shared" si="1"/>
        <v>0</v>
      </c>
      <c r="BA26" s="172">
        <f t="shared" si="2"/>
        <v>0</v>
      </c>
      <c r="BB26" s="173">
        <f t="shared" si="3"/>
        <v>0</v>
      </c>
      <c r="BC26" s="191">
        <f t="shared" si="4"/>
        <v>0</v>
      </c>
      <c r="BD26" s="192">
        <f t="shared" si="5"/>
        <v>0</v>
      </c>
      <c r="BE26" s="192">
        <f t="shared" si="6"/>
        <v>0</v>
      </c>
      <c r="BF26" s="193">
        <f t="shared" si="7"/>
        <v>0</v>
      </c>
      <c r="BG26" s="74">
        <f t="shared" si="8"/>
        <v>0</v>
      </c>
      <c r="BH26" s="195"/>
      <c r="BI26" s="17"/>
      <c r="BJ26" s="17"/>
      <c r="BK26" s="17"/>
      <c r="BL26" s="17"/>
    </row>
    <row r="27" spans="1:64" ht="12" customHeight="1" hidden="1" thickBot="1">
      <c r="A27" s="78">
        <v>22</v>
      </c>
      <c r="B27" s="272" t="s">
        <v>87</v>
      </c>
      <c r="C27" s="233"/>
      <c r="D27" s="234"/>
      <c r="E27" s="234"/>
      <c r="F27" s="235"/>
      <c r="G27" s="233"/>
      <c r="H27" s="234"/>
      <c r="I27" s="234"/>
      <c r="J27" s="235"/>
      <c r="K27" s="233"/>
      <c r="L27" s="234"/>
      <c r="M27" s="234"/>
      <c r="N27" s="235"/>
      <c r="O27" s="233"/>
      <c r="P27" s="234"/>
      <c r="Q27" s="234"/>
      <c r="R27" s="235"/>
      <c r="S27" s="233"/>
      <c r="T27" s="234"/>
      <c r="U27" s="234"/>
      <c r="V27" s="235"/>
      <c r="W27" s="233"/>
      <c r="X27" s="234"/>
      <c r="Y27" s="234"/>
      <c r="Z27" s="235"/>
      <c r="AA27" s="233"/>
      <c r="AB27" s="234"/>
      <c r="AC27" s="234"/>
      <c r="AD27" s="235"/>
      <c r="AE27" s="233"/>
      <c r="AF27" s="234"/>
      <c r="AG27" s="234"/>
      <c r="AH27" s="235"/>
      <c r="AI27" s="233"/>
      <c r="AJ27" s="234"/>
      <c r="AK27" s="234"/>
      <c r="AL27" s="257"/>
      <c r="AM27" s="236"/>
      <c r="AN27" s="237"/>
      <c r="AO27" s="237"/>
      <c r="AP27" s="238"/>
      <c r="AQ27" s="182"/>
      <c r="AR27" s="69"/>
      <c r="AS27" s="69"/>
      <c r="AT27" s="70"/>
      <c r="AU27" s="68"/>
      <c r="AV27" s="69"/>
      <c r="AW27" s="69"/>
      <c r="AX27" s="70"/>
      <c r="AY27" s="166">
        <f t="shared" si="0"/>
        <v>0</v>
      </c>
      <c r="AZ27" s="167">
        <f t="shared" si="1"/>
        <v>0</v>
      </c>
      <c r="BA27" s="167">
        <f t="shared" si="2"/>
        <v>0</v>
      </c>
      <c r="BB27" s="168">
        <f t="shared" si="3"/>
        <v>0</v>
      </c>
      <c r="BC27" s="169">
        <f t="shared" si="4"/>
        <v>0</v>
      </c>
      <c r="BD27" s="170">
        <f t="shared" si="5"/>
        <v>0</v>
      </c>
      <c r="BE27" s="170">
        <f t="shared" si="6"/>
        <v>0</v>
      </c>
      <c r="BF27" s="39">
        <f t="shared" si="7"/>
        <v>0</v>
      </c>
      <c r="BG27" s="76">
        <f t="shared" si="8"/>
        <v>0</v>
      </c>
      <c r="BH27" s="190"/>
      <c r="BI27" s="17"/>
      <c r="BJ27" s="17"/>
      <c r="BK27" s="17"/>
      <c r="BL27" s="17"/>
    </row>
    <row r="28" spans="1:64" ht="12" customHeight="1" hidden="1" thickBot="1">
      <c r="A28" s="318">
        <v>23</v>
      </c>
      <c r="B28" s="319" t="s">
        <v>85</v>
      </c>
      <c r="C28" s="252"/>
      <c r="D28" s="250"/>
      <c r="E28" s="250"/>
      <c r="F28" s="251"/>
      <c r="G28" s="252"/>
      <c r="H28" s="250"/>
      <c r="I28" s="250"/>
      <c r="J28" s="251"/>
      <c r="K28" s="252"/>
      <c r="L28" s="250"/>
      <c r="M28" s="250"/>
      <c r="N28" s="251"/>
      <c r="O28" s="239"/>
      <c r="P28" s="250"/>
      <c r="Q28" s="250"/>
      <c r="R28" s="251"/>
      <c r="S28" s="252"/>
      <c r="T28" s="250"/>
      <c r="U28" s="250"/>
      <c r="V28" s="251"/>
      <c r="W28" s="252"/>
      <c r="X28" s="250"/>
      <c r="Y28" s="250"/>
      <c r="Z28" s="251"/>
      <c r="AA28" s="252"/>
      <c r="AB28" s="250"/>
      <c r="AC28" s="250"/>
      <c r="AD28" s="251"/>
      <c r="AE28" s="252"/>
      <c r="AF28" s="250"/>
      <c r="AG28" s="250"/>
      <c r="AH28" s="251"/>
      <c r="AI28" s="252"/>
      <c r="AJ28" s="250"/>
      <c r="AK28" s="250"/>
      <c r="AL28" s="320"/>
      <c r="AM28" s="252"/>
      <c r="AN28" s="250"/>
      <c r="AO28" s="250"/>
      <c r="AP28" s="251"/>
      <c r="AQ28" s="182"/>
      <c r="AR28" s="69"/>
      <c r="AS28" s="69"/>
      <c r="AT28" s="70"/>
      <c r="AU28" s="68"/>
      <c r="AV28" s="69"/>
      <c r="AW28" s="69"/>
      <c r="AX28" s="70"/>
      <c r="AY28" s="209">
        <f t="shared" si="0"/>
        <v>0</v>
      </c>
      <c r="AZ28" s="210">
        <f t="shared" si="1"/>
        <v>0</v>
      </c>
      <c r="BA28" s="210">
        <f t="shared" si="2"/>
        <v>0</v>
      </c>
      <c r="BB28" s="211">
        <f t="shared" si="3"/>
        <v>0</v>
      </c>
      <c r="BC28" s="212">
        <f t="shared" si="4"/>
        <v>0</v>
      </c>
      <c r="BD28" s="213">
        <f t="shared" si="5"/>
        <v>0</v>
      </c>
      <c r="BE28" s="213">
        <f t="shared" si="6"/>
        <v>0</v>
      </c>
      <c r="BF28" s="214">
        <f t="shared" si="7"/>
        <v>0</v>
      </c>
      <c r="BG28" s="215">
        <f t="shared" si="8"/>
        <v>0</v>
      </c>
      <c r="BH28" s="190"/>
      <c r="BI28" s="17"/>
      <c r="BJ28" s="17"/>
      <c r="BK28" s="17"/>
      <c r="BL28" s="17"/>
    </row>
    <row r="29" spans="1:64" ht="12" customHeight="1" hidden="1" thickBot="1">
      <c r="A29" s="276">
        <v>24</v>
      </c>
      <c r="B29" s="273" t="s">
        <v>12</v>
      </c>
      <c r="C29" s="268"/>
      <c r="D29" s="269"/>
      <c r="E29" s="269"/>
      <c r="F29" s="270"/>
      <c r="G29" s="268"/>
      <c r="H29" s="269"/>
      <c r="I29" s="269"/>
      <c r="J29" s="270"/>
      <c r="K29" s="268"/>
      <c r="L29" s="269"/>
      <c r="M29" s="269"/>
      <c r="N29" s="270"/>
      <c r="O29" s="268"/>
      <c r="P29" s="269"/>
      <c r="Q29" s="269"/>
      <c r="R29" s="270"/>
      <c r="S29" s="268"/>
      <c r="T29" s="269"/>
      <c r="U29" s="269"/>
      <c r="V29" s="270"/>
      <c r="W29" s="268"/>
      <c r="X29" s="269"/>
      <c r="Y29" s="269"/>
      <c r="Z29" s="270"/>
      <c r="AA29" s="268"/>
      <c r="AB29" s="269"/>
      <c r="AC29" s="269"/>
      <c r="AD29" s="270"/>
      <c r="AE29" s="268"/>
      <c r="AF29" s="269"/>
      <c r="AG29" s="269"/>
      <c r="AH29" s="270"/>
      <c r="AI29" s="268"/>
      <c r="AJ29" s="269"/>
      <c r="AK29" s="269"/>
      <c r="AL29" s="323"/>
      <c r="AM29" s="268"/>
      <c r="AN29" s="269"/>
      <c r="AO29" s="269"/>
      <c r="AP29" s="270"/>
      <c r="AQ29" s="299"/>
      <c r="AR29" s="300"/>
      <c r="AS29" s="300"/>
      <c r="AT29" s="301"/>
      <c r="AU29" s="298"/>
      <c r="AV29" s="300"/>
      <c r="AW29" s="300"/>
      <c r="AX29" s="301"/>
      <c r="AY29" s="174">
        <f t="shared" si="0"/>
        <v>0</v>
      </c>
      <c r="AZ29" s="175">
        <f t="shared" si="1"/>
        <v>0</v>
      </c>
      <c r="BA29" s="175">
        <f t="shared" si="2"/>
        <v>0</v>
      </c>
      <c r="BB29" s="176">
        <f t="shared" si="3"/>
        <v>0</v>
      </c>
      <c r="BC29" s="302">
        <f t="shared" si="4"/>
        <v>0</v>
      </c>
      <c r="BD29" s="303">
        <f t="shared" si="5"/>
        <v>0</v>
      </c>
      <c r="BE29" s="303">
        <f t="shared" si="6"/>
        <v>0</v>
      </c>
      <c r="BF29" s="304">
        <f t="shared" si="7"/>
        <v>0</v>
      </c>
      <c r="BG29" s="75">
        <f t="shared" si="8"/>
        <v>0</v>
      </c>
      <c r="BH29" s="29"/>
      <c r="BI29" s="17"/>
      <c r="BJ29" s="17"/>
      <c r="BK29" s="17"/>
      <c r="BL29" s="17"/>
    </row>
    <row r="30" spans="1:64" ht="12" customHeight="1" hidden="1">
      <c r="A30" s="321">
        <v>4</v>
      </c>
      <c r="B30" s="322" t="s">
        <v>45</v>
      </c>
      <c r="C30" s="233"/>
      <c r="D30" s="234"/>
      <c r="E30" s="234"/>
      <c r="F30" s="235"/>
      <c r="G30" s="233"/>
      <c r="H30" s="234"/>
      <c r="I30" s="234"/>
      <c r="J30" s="235"/>
      <c r="K30" s="233"/>
      <c r="L30" s="234"/>
      <c r="M30" s="234"/>
      <c r="N30" s="235"/>
      <c r="O30" s="233"/>
      <c r="P30" s="234"/>
      <c r="Q30" s="234"/>
      <c r="R30" s="235"/>
      <c r="S30" s="233"/>
      <c r="T30" s="234"/>
      <c r="U30" s="234"/>
      <c r="V30" s="235"/>
      <c r="W30" s="233"/>
      <c r="X30" s="234"/>
      <c r="Y30" s="234"/>
      <c r="Z30" s="235"/>
      <c r="AA30" s="233"/>
      <c r="AB30" s="234"/>
      <c r="AC30" s="234"/>
      <c r="AD30" s="235"/>
      <c r="AE30" s="233"/>
      <c r="AF30" s="234"/>
      <c r="AG30" s="234"/>
      <c r="AH30" s="235"/>
      <c r="AI30" s="233"/>
      <c r="AJ30" s="234"/>
      <c r="AK30" s="234"/>
      <c r="AL30" s="257"/>
      <c r="AM30" s="233"/>
      <c r="AN30" s="234"/>
      <c r="AO30" s="234"/>
      <c r="AP30" s="235"/>
      <c r="AQ30" s="182"/>
      <c r="AR30" s="69"/>
      <c r="AS30" s="69"/>
      <c r="AT30" s="70"/>
      <c r="AU30" s="68"/>
      <c r="AV30" s="69"/>
      <c r="AW30" s="69"/>
      <c r="AX30" s="70"/>
      <c r="AY30" s="166">
        <f t="shared" si="0"/>
        <v>0</v>
      </c>
      <c r="AZ30" s="167">
        <f t="shared" si="1"/>
        <v>0</v>
      </c>
      <c r="BA30" s="167">
        <f t="shared" si="2"/>
        <v>0</v>
      </c>
      <c r="BB30" s="168">
        <f t="shared" si="3"/>
        <v>0</v>
      </c>
      <c r="BC30" s="169">
        <f t="shared" si="4"/>
        <v>0</v>
      </c>
      <c r="BD30" s="170">
        <f t="shared" si="5"/>
        <v>0</v>
      </c>
      <c r="BE30" s="170">
        <f t="shared" si="6"/>
        <v>0</v>
      </c>
      <c r="BF30" s="39">
        <f t="shared" si="7"/>
        <v>0</v>
      </c>
      <c r="BG30" s="76">
        <f t="shared" si="8"/>
        <v>0</v>
      </c>
      <c r="BH30" s="190"/>
      <c r="BI30" s="17"/>
      <c r="BJ30" s="17"/>
      <c r="BK30" s="17"/>
      <c r="BL30" s="17"/>
    </row>
    <row r="31" spans="1:64" ht="12" customHeight="1" hidden="1">
      <c r="A31" s="78">
        <v>5</v>
      </c>
      <c r="B31" s="272" t="s">
        <v>92</v>
      </c>
      <c r="C31" s="236"/>
      <c r="D31" s="237"/>
      <c r="E31" s="237"/>
      <c r="F31" s="238"/>
      <c r="G31" s="236"/>
      <c r="H31" s="237"/>
      <c r="I31" s="237"/>
      <c r="J31" s="238"/>
      <c r="K31" s="236"/>
      <c r="L31" s="237"/>
      <c r="M31" s="237"/>
      <c r="N31" s="238"/>
      <c r="O31" s="233"/>
      <c r="P31" s="237"/>
      <c r="Q31" s="237"/>
      <c r="R31" s="238"/>
      <c r="S31" s="236"/>
      <c r="T31" s="237"/>
      <c r="U31" s="237"/>
      <c r="V31" s="238"/>
      <c r="W31" s="236"/>
      <c r="X31" s="237"/>
      <c r="Y31" s="237"/>
      <c r="Z31" s="238"/>
      <c r="AA31" s="236"/>
      <c r="AB31" s="237"/>
      <c r="AC31" s="237"/>
      <c r="AD31" s="238"/>
      <c r="AE31" s="236"/>
      <c r="AF31" s="237"/>
      <c r="AG31" s="237"/>
      <c r="AH31" s="238"/>
      <c r="AI31" s="236"/>
      <c r="AJ31" s="237"/>
      <c r="AK31" s="237"/>
      <c r="AL31" s="256"/>
      <c r="AM31" s="236"/>
      <c r="AN31" s="237"/>
      <c r="AO31" s="237"/>
      <c r="AP31" s="238"/>
      <c r="AQ31" s="261"/>
      <c r="AR31" s="119"/>
      <c r="AS31" s="119"/>
      <c r="AT31" s="120"/>
      <c r="AU31" s="118"/>
      <c r="AV31" s="119"/>
      <c r="AW31" s="119"/>
      <c r="AX31" s="120"/>
      <c r="AY31" s="171">
        <f t="shared" si="0"/>
        <v>0</v>
      </c>
      <c r="AZ31" s="172">
        <f t="shared" si="1"/>
        <v>0</v>
      </c>
      <c r="BA31" s="172">
        <f t="shared" si="2"/>
        <v>0</v>
      </c>
      <c r="BB31" s="173">
        <f t="shared" si="3"/>
        <v>0</v>
      </c>
      <c r="BC31" s="191">
        <f t="shared" si="4"/>
        <v>0</v>
      </c>
      <c r="BD31" s="192">
        <f t="shared" si="5"/>
        <v>0</v>
      </c>
      <c r="BE31" s="192">
        <f t="shared" si="6"/>
        <v>0</v>
      </c>
      <c r="BF31" s="193">
        <f t="shared" si="7"/>
        <v>0</v>
      </c>
      <c r="BG31" s="74">
        <f t="shared" si="8"/>
        <v>0</v>
      </c>
      <c r="BH31" s="28"/>
      <c r="BI31" s="17"/>
      <c r="BJ31" s="17"/>
      <c r="BK31" s="17"/>
      <c r="BL31" s="17"/>
    </row>
    <row r="32" spans="1:64" ht="12" customHeight="1" hidden="1" thickBot="1">
      <c r="A32" s="78">
        <v>7</v>
      </c>
      <c r="B32" s="273" t="s">
        <v>93</v>
      </c>
      <c r="C32" s="239"/>
      <c r="D32" s="240"/>
      <c r="E32" s="240"/>
      <c r="F32" s="241"/>
      <c r="G32" s="239"/>
      <c r="H32" s="240"/>
      <c r="I32" s="240"/>
      <c r="J32" s="241"/>
      <c r="K32" s="239"/>
      <c r="L32" s="240"/>
      <c r="M32" s="240"/>
      <c r="N32" s="241"/>
      <c r="O32" s="268"/>
      <c r="P32" s="240"/>
      <c r="Q32" s="240"/>
      <c r="R32" s="241"/>
      <c r="S32" s="239"/>
      <c r="T32" s="240"/>
      <c r="U32" s="240"/>
      <c r="V32" s="241"/>
      <c r="W32" s="239"/>
      <c r="X32" s="240"/>
      <c r="Y32" s="240"/>
      <c r="Z32" s="241"/>
      <c r="AA32" s="239"/>
      <c r="AB32" s="240"/>
      <c r="AC32" s="240"/>
      <c r="AD32" s="241"/>
      <c r="AE32" s="239"/>
      <c r="AF32" s="240"/>
      <c r="AG32" s="240"/>
      <c r="AH32" s="241"/>
      <c r="AI32" s="239"/>
      <c r="AJ32" s="240"/>
      <c r="AK32" s="240"/>
      <c r="AL32" s="258"/>
      <c r="AM32" s="239"/>
      <c r="AN32" s="240"/>
      <c r="AO32" s="240"/>
      <c r="AP32" s="241"/>
      <c r="AQ32" s="182"/>
      <c r="AR32" s="69"/>
      <c r="AS32" s="69"/>
      <c r="AT32" s="70"/>
      <c r="AU32" s="68"/>
      <c r="AV32" s="69"/>
      <c r="AW32" s="69"/>
      <c r="AX32" s="70"/>
      <c r="AY32" s="209">
        <f t="shared" si="0"/>
        <v>0</v>
      </c>
      <c r="AZ32" s="210">
        <f t="shared" si="1"/>
        <v>0</v>
      </c>
      <c r="BA32" s="210">
        <f t="shared" si="2"/>
        <v>0</v>
      </c>
      <c r="BB32" s="211">
        <f t="shared" si="3"/>
        <v>0</v>
      </c>
      <c r="BC32" s="186">
        <f t="shared" si="4"/>
        <v>0</v>
      </c>
      <c r="BD32" s="187">
        <f t="shared" si="5"/>
        <v>0</v>
      </c>
      <c r="BE32" s="187">
        <f t="shared" si="6"/>
        <v>0</v>
      </c>
      <c r="BF32" s="188">
        <f t="shared" si="7"/>
        <v>0</v>
      </c>
      <c r="BG32" s="215">
        <f t="shared" si="8"/>
        <v>0</v>
      </c>
      <c r="BH32" s="220"/>
      <c r="BI32" s="17"/>
      <c r="BJ32" s="17"/>
      <c r="BK32" s="17"/>
      <c r="BL32" s="17"/>
    </row>
    <row r="33" spans="1:64" ht="12" customHeight="1" hidden="1">
      <c r="A33" s="78">
        <v>8</v>
      </c>
      <c r="B33" s="271" t="s">
        <v>22</v>
      </c>
      <c r="C33" s="245"/>
      <c r="D33" s="243"/>
      <c r="E33" s="243"/>
      <c r="F33" s="244"/>
      <c r="G33" s="242"/>
      <c r="H33" s="243"/>
      <c r="I33" s="243"/>
      <c r="J33" s="244"/>
      <c r="K33" s="242"/>
      <c r="L33" s="243"/>
      <c r="M33" s="243"/>
      <c r="N33" s="244"/>
      <c r="O33" s="233"/>
      <c r="P33" s="243"/>
      <c r="Q33" s="243"/>
      <c r="R33" s="244"/>
      <c r="S33" s="242"/>
      <c r="T33" s="243"/>
      <c r="U33" s="243"/>
      <c r="V33" s="244"/>
      <c r="W33" s="242"/>
      <c r="X33" s="243"/>
      <c r="Y33" s="243"/>
      <c r="Z33" s="244"/>
      <c r="AA33" s="242"/>
      <c r="AB33" s="243"/>
      <c r="AC33" s="243"/>
      <c r="AD33" s="244"/>
      <c r="AE33" s="242"/>
      <c r="AF33" s="243"/>
      <c r="AG33" s="243"/>
      <c r="AH33" s="244"/>
      <c r="AI33" s="242"/>
      <c r="AJ33" s="243"/>
      <c r="AK33" s="243"/>
      <c r="AL33" s="244"/>
      <c r="AM33" s="242"/>
      <c r="AN33" s="243"/>
      <c r="AO33" s="243"/>
      <c r="AP33" s="244"/>
      <c r="AQ33" s="262"/>
      <c r="AR33" s="180"/>
      <c r="AS33" s="180"/>
      <c r="AT33" s="181"/>
      <c r="AU33" s="179"/>
      <c r="AV33" s="180"/>
      <c r="AW33" s="180"/>
      <c r="AX33" s="181"/>
      <c r="AY33" s="199">
        <f t="shared" si="0"/>
        <v>0</v>
      </c>
      <c r="AZ33" s="200">
        <f t="shared" si="1"/>
        <v>0</v>
      </c>
      <c r="BA33" s="200">
        <f t="shared" si="2"/>
        <v>0</v>
      </c>
      <c r="BB33" s="201">
        <f t="shared" si="3"/>
        <v>0</v>
      </c>
      <c r="BC33" s="202">
        <f t="shared" si="4"/>
        <v>0</v>
      </c>
      <c r="BD33" s="203">
        <f t="shared" si="5"/>
        <v>0</v>
      </c>
      <c r="BE33" s="203">
        <f t="shared" si="6"/>
        <v>0</v>
      </c>
      <c r="BF33" s="204">
        <f t="shared" si="7"/>
        <v>0</v>
      </c>
      <c r="BG33" s="205">
        <f t="shared" si="8"/>
        <v>0</v>
      </c>
      <c r="BH33" s="221"/>
      <c r="BI33" s="17"/>
      <c r="BJ33" s="17"/>
      <c r="BK33" s="17"/>
      <c r="BL33" s="17"/>
    </row>
    <row r="34" spans="1:64" ht="12" customHeight="1" hidden="1">
      <c r="A34" s="78">
        <v>9</v>
      </c>
      <c r="B34" s="272" t="s">
        <v>24</v>
      </c>
      <c r="C34" s="246"/>
      <c r="D34" s="234"/>
      <c r="E34" s="234"/>
      <c r="F34" s="235"/>
      <c r="G34" s="233"/>
      <c r="H34" s="234"/>
      <c r="I34" s="234"/>
      <c r="J34" s="235"/>
      <c r="K34" s="233"/>
      <c r="L34" s="234"/>
      <c r="M34" s="234"/>
      <c r="N34" s="235"/>
      <c r="O34" s="233"/>
      <c r="P34" s="234"/>
      <c r="Q34" s="234"/>
      <c r="R34" s="235"/>
      <c r="S34" s="233"/>
      <c r="T34" s="234"/>
      <c r="U34" s="234"/>
      <c r="V34" s="235"/>
      <c r="W34" s="233"/>
      <c r="X34" s="234"/>
      <c r="Y34" s="234"/>
      <c r="Z34" s="235"/>
      <c r="AA34" s="233"/>
      <c r="AB34" s="234"/>
      <c r="AC34" s="234"/>
      <c r="AD34" s="235"/>
      <c r="AE34" s="233"/>
      <c r="AF34" s="234"/>
      <c r="AG34" s="234"/>
      <c r="AH34" s="235"/>
      <c r="AI34" s="233"/>
      <c r="AJ34" s="234"/>
      <c r="AK34" s="234"/>
      <c r="AL34" s="235"/>
      <c r="AM34" s="233"/>
      <c r="AN34" s="234"/>
      <c r="AO34" s="234"/>
      <c r="AP34" s="235"/>
      <c r="AQ34" s="194"/>
      <c r="AR34" s="60"/>
      <c r="AS34" s="60"/>
      <c r="AT34" s="61"/>
      <c r="AU34" s="59"/>
      <c r="AV34" s="60"/>
      <c r="AW34" s="60"/>
      <c r="AX34" s="61"/>
      <c r="AY34" s="171">
        <f t="shared" si="0"/>
        <v>0</v>
      </c>
      <c r="AZ34" s="172">
        <f t="shared" si="1"/>
        <v>0</v>
      </c>
      <c r="BA34" s="172">
        <f t="shared" si="2"/>
        <v>0</v>
      </c>
      <c r="BB34" s="173">
        <f t="shared" si="3"/>
        <v>0</v>
      </c>
      <c r="BC34" s="169">
        <f t="shared" si="4"/>
        <v>0</v>
      </c>
      <c r="BD34" s="170">
        <f t="shared" si="5"/>
        <v>0</v>
      </c>
      <c r="BE34" s="170">
        <f t="shared" si="6"/>
        <v>0</v>
      </c>
      <c r="BF34" s="39">
        <f t="shared" si="7"/>
        <v>0</v>
      </c>
      <c r="BG34" s="74">
        <f t="shared" si="8"/>
        <v>0</v>
      </c>
      <c r="BH34" s="232"/>
      <c r="BI34" s="17"/>
      <c r="BJ34" s="17"/>
      <c r="BK34" s="17"/>
      <c r="BL34" s="17"/>
    </row>
    <row r="35" spans="1:64" ht="12" customHeight="1" hidden="1">
      <c r="A35" s="78">
        <v>11</v>
      </c>
      <c r="B35" s="272" t="s">
        <v>33</v>
      </c>
      <c r="C35" s="246"/>
      <c r="D35" s="234"/>
      <c r="E35" s="234"/>
      <c r="F35" s="235"/>
      <c r="G35" s="233"/>
      <c r="H35" s="234"/>
      <c r="I35" s="234"/>
      <c r="J35" s="235"/>
      <c r="K35" s="233"/>
      <c r="L35" s="234"/>
      <c r="M35" s="234"/>
      <c r="N35" s="235"/>
      <c r="O35" s="233"/>
      <c r="P35" s="234"/>
      <c r="Q35" s="234"/>
      <c r="R35" s="235"/>
      <c r="S35" s="233"/>
      <c r="T35" s="234"/>
      <c r="U35" s="234"/>
      <c r="V35" s="235"/>
      <c r="W35" s="233"/>
      <c r="X35" s="234"/>
      <c r="Y35" s="234"/>
      <c r="Z35" s="235"/>
      <c r="AA35" s="233"/>
      <c r="AB35" s="234"/>
      <c r="AC35" s="234"/>
      <c r="AD35" s="235"/>
      <c r="AE35" s="233"/>
      <c r="AF35" s="234"/>
      <c r="AG35" s="234"/>
      <c r="AH35" s="235"/>
      <c r="AI35" s="233"/>
      <c r="AJ35" s="234"/>
      <c r="AK35" s="234"/>
      <c r="AL35" s="235"/>
      <c r="AM35" s="233"/>
      <c r="AN35" s="234"/>
      <c r="AO35" s="234"/>
      <c r="AP35" s="235"/>
      <c r="AQ35" s="194"/>
      <c r="AR35" s="60"/>
      <c r="AS35" s="60"/>
      <c r="AT35" s="61"/>
      <c r="AU35" s="59"/>
      <c r="AV35" s="60"/>
      <c r="AW35" s="60"/>
      <c r="AX35" s="61"/>
      <c r="AY35" s="171">
        <f t="shared" si="0"/>
        <v>0</v>
      </c>
      <c r="AZ35" s="172">
        <f t="shared" si="1"/>
        <v>0</v>
      </c>
      <c r="BA35" s="172">
        <f t="shared" si="2"/>
        <v>0</v>
      </c>
      <c r="BB35" s="173">
        <f t="shared" si="3"/>
        <v>0</v>
      </c>
      <c r="BC35" s="169">
        <f t="shared" si="4"/>
        <v>0</v>
      </c>
      <c r="BD35" s="170">
        <f t="shared" si="5"/>
        <v>0</v>
      </c>
      <c r="BE35" s="170">
        <f t="shared" si="6"/>
        <v>0</v>
      </c>
      <c r="BF35" s="39">
        <f t="shared" si="7"/>
        <v>0</v>
      </c>
      <c r="BG35" s="74">
        <f t="shared" si="8"/>
        <v>0</v>
      </c>
      <c r="BH35" s="196"/>
      <c r="BI35" s="17"/>
      <c r="BJ35" s="17"/>
      <c r="BK35" s="17"/>
      <c r="BL35" s="17"/>
    </row>
    <row r="36" spans="1:64" ht="12" customHeight="1" hidden="1">
      <c r="A36" s="78">
        <v>12</v>
      </c>
      <c r="B36" s="272" t="s">
        <v>36</v>
      </c>
      <c r="C36" s="246"/>
      <c r="D36" s="234"/>
      <c r="E36" s="234"/>
      <c r="F36" s="235"/>
      <c r="G36" s="233"/>
      <c r="H36" s="234"/>
      <c r="I36" s="234"/>
      <c r="J36" s="235"/>
      <c r="K36" s="233"/>
      <c r="L36" s="234"/>
      <c r="M36" s="234"/>
      <c r="N36" s="235"/>
      <c r="O36" s="233"/>
      <c r="P36" s="234"/>
      <c r="Q36" s="234"/>
      <c r="R36" s="235"/>
      <c r="S36" s="233"/>
      <c r="T36" s="234"/>
      <c r="U36" s="234"/>
      <c r="V36" s="235"/>
      <c r="W36" s="233"/>
      <c r="X36" s="234"/>
      <c r="Y36" s="234"/>
      <c r="Z36" s="235"/>
      <c r="AA36" s="233"/>
      <c r="AB36" s="234"/>
      <c r="AC36" s="234"/>
      <c r="AD36" s="235"/>
      <c r="AE36" s="233"/>
      <c r="AF36" s="234"/>
      <c r="AG36" s="234"/>
      <c r="AH36" s="235"/>
      <c r="AI36" s="233"/>
      <c r="AJ36" s="234"/>
      <c r="AK36" s="234"/>
      <c r="AL36" s="235"/>
      <c r="AM36" s="233"/>
      <c r="AN36" s="234"/>
      <c r="AO36" s="234"/>
      <c r="AP36" s="235"/>
      <c r="AQ36" s="194"/>
      <c r="AR36" s="60"/>
      <c r="AS36" s="60"/>
      <c r="AT36" s="61"/>
      <c r="AU36" s="59"/>
      <c r="AV36" s="60"/>
      <c r="AW36" s="60"/>
      <c r="AX36" s="61"/>
      <c r="AY36" s="171">
        <f t="shared" si="0"/>
        <v>0</v>
      </c>
      <c r="AZ36" s="172">
        <f t="shared" si="1"/>
        <v>0</v>
      </c>
      <c r="BA36" s="172">
        <f t="shared" si="2"/>
        <v>0</v>
      </c>
      <c r="BB36" s="173">
        <f t="shared" si="3"/>
        <v>0</v>
      </c>
      <c r="BC36" s="169">
        <f t="shared" si="4"/>
        <v>0</v>
      </c>
      <c r="BD36" s="170">
        <f t="shared" si="5"/>
        <v>0</v>
      </c>
      <c r="BE36" s="170">
        <f t="shared" si="6"/>
        <v>0</v>
      </c>
      <c r="BF36" s="39">
        <f t="shared" si="7"/>
        <v>0</v>
      </c>
      <c r="BG36" s="74">
        <f t="shared" si="8"/>
        <v>0</v>
      </c>
      <c r="BH36" s="196"/>
      <c r="BI36" s="17"/>
      <c r="BJ36" s="17"/>
      <c r="BK36" s="17"/>
      <c r="BL36" s="17"/>
    </row>
    <row r="37" spans="1:64" ht="12" customHeight="1" hidden="1">
      <c r="A37" s="78">
        <v>13</v>
      </c>
      <c r="B37" s="272" t="s">
        <v>41</v>
      </c>
      <c r="C37" s="246"/>
      <c r="D37" s="234"/>
      <c r="E37" s="234"/>
      <c r="F37" s="235"/>
      <c r="G37" s="233"/>
      <c r="H37" s="234"/>
      <c r="I37" s="234"/>
      <c r="J37" s="235"/>
      <c r="K37" s="233"/>
      <c r="L37" s="234"/>
      <c r="M37" s="234"/>
      <c r="N37" s="235"/>
      <c r="O37" s="233"/>
      <c r="P37" s="234"/>
      <c r="Q37" s="234"/>
      <c r="R37" s="235"/>
      <c r="S37" s="233"/>
      <c r="T37" s="234"/>
      <c r="U37" s="234"/>
      <c r="V37" s="235"/>
      <c r="W37" s="233"/>
      <c r="X37" s="234"/>
      <c r="Y37" s="234"/>
      <c r="Z37" s="235"/>
      <c r="AA37" s="233"/>
      <c r="AB37" s="234"/>
      <c r="AC37" s="234"/>
      <c r="AD37" s="235"/>
      <c r="AE37" s="233"/>
      <c r="AF37" s="234"/>
      <c r="AG37" s="234"/>
      <c r="AH37" s="235"/>
      <c r="AI37" s="233"/>
      <c r="AJ37" s="234"/>
      <c r="AK37" s="234"/>
      <c r="AL37" s="235"/>
      <c r="AM37" s="233"/>
      <c r="AN37" s="234"/>
      <c r="AO37" s="234"/>
      <c r="AP37" s="235"/>
      <c r="AQ37" s="194"/>
      <c r="AR37" s="60"/>
      <c r="AS37" s="60"/>
      <c r="AT37" s="61"/>
      <c r="AU37" s="59"/>
      <c r="AV37" s="60"/>
      <c r="AW37" s="60"/>
      <c r="AX37" s="61"/>
      <c r="AY37" s="171">
        <f t="shared" si="0"/>
        <v>0</v>
      </c>
      <c r="AZ37" s="172">
        <f t="shared" si="1"/>
        <v>0</v>
      </c>
      <c r="BA37" s="172">
        <f t="shared" si="2"/>
        <v>0</v>
      </c>
      <c r="BB37" s="173">
        <f t="shared" si="3"/>
        <v>0</v>
      </c>
      <c r="BC37" s="169">
        <f t="shared" si="4"/>
        <v>0</v>
      </c>
      <c r="BD37" s="170">
        <f t="shared" si="5"/>
        <v>0</v>
      </c>
      <c r="BE37" s="170">
        <f t="shared" si="6"/>
        <v>0</v>
      </c>
      <c r="BF37" s="39">
        <f t="shared" si="7"/>
        <v>0</v>
      </c>
      <c r="BG37" s="74">
        <f t="shared" si="8"/>
        <v>0</v>
      </c>
      <c r="BH37" s="28"/>
      <c r="BI37" s="17"/>
      <c r="BJ37" s="17"/>
      <c r="BK37" s="17"/>
      <c r="BL37" s="17"/>
    </row>
    <row r="38" spans="1:64" ht="12" customHeight="1" hidden="1" thickBot="1">
      <c r="A38" s="78">
        <v>15</v>
      </c>
      <c r="B38" s="273" t="s">
        <v>44</v>
      </c>
      <c r="C38" s="247"/>
      <c r="D38" s="230"/>
      <c r="E38" s="230"/>
      <c r="F38" s="248"/>
      <c r="G38" s="229"/>
      <c r="H38" s="230"/>
      <c r="I38" s="230"/>
      <c r="J38" s="248"/>
      <c r="K38" s="229"/>
      <c r="L38" s="230"/>
      <c r="M38" s="230"/>
      <c r="N38" s="248"/>
      <c r="O38" s="268"/>
      <c r="P38" s="230"/>
      <c r="Q38" s="230"/>
      <c r="R38" s="248"/>
      <c r="S38" s="229"/>
      <c r="T38" s="230"/>
      <c r="U38" s="230"/>
      <c r="V38" s="248"/>
      <c r="W38" s="229"/>
      <c r="X38" s="230"/>
      <c r="Y38" s="230"/>
      <c r="Z38" s="248"/>
      <c r="AA38" s="229"/>
      <c r="AB38" s="230"/>
      <c r="AC38" s="230"/>
      <c r="AD38" s="248"/>
      <c r="AE38" s="229"/>
      <c r="AF38" s="230"/>
      <c r="AG38" s="230"/>
      <c r="AH38" s="248"/>
      <c r="AI38" s="229"/>
      <c r="AJ38" s="230"/>
      <c r="AK38" s="230"/>
      <c r="AL38" s="248"/>
      <c r="AM38" s="229"/>
      <c r="AN38" s="230"/>
      <c r="AO38" s="230"/>
      <c r="AP38" s="248"/>
      <c r="AQ38" s="263"/>
      <c r="AR38" s="72"/>
      <c r="AS38" s="72"/>
      <c r="AT38" s="73"/>
      <c r="AU38" s="71"/>
      <c r="AV38" s="72"/>
      <c r="AW38" s="72"/>
      <c r="AX38" s="73"/>
      <c r="AY38" s="174">
        <f aca="true" t="shared" si="9" ref="AY38:AY69">SUM(C38,G38,K38,O38,S38,W38,AA38,AE38,AI38,AM38,AQ38,AU38)</f>
        <v>0</v>
      </c>
      <c r="AZ38" s="175">
        <f aca="true" t="shared" si="10" ref="AZ38:AZ69">SUM(D38,H38,L38,P38,T38,X38,AB38,AF38,AJ38,AN38,AR38,AV38)</f>
        <v>0</v>
      </c>
      <c r="BA38" s="175">
        <f aca="true" t="shared" si="11" ref="BA38:BA69">SUM(E38,I38,M38,Q38,U38,Y38,AC38,AG38,AK38,AO38,AS38,AW38)</f>
        <v>0</v>
      </c>
      <c r="BB38" s="176">
        <f aca="true" t="shared" si="12" ref="BB38:BB69">SUM(F38,J38,Z38,AH38,N38,R38,V38,AD38,AL38,AP38,AT38,AX38)</f>
        <v>0</v>
      </c>
      <c r="BC38" s="177">
        <f aca="true" t="shared" si="13" ref="BC38:BC69">SUM(AY38*7)</f>
        <v>0</v>
      </c>
      <c r="BD38" s="178">
        <f aca="true" t="shared" si="14" ref="BD38:BD69">PRODUCT(AZ38*5)</f>
        <v>0</v>
      </c>
      <c r="BE38" s="178">
        <f aca="true" t="shared" si="15" ref="BE38:BE69">PRODUCT(BA38*3)</f>
        <v>0</v>
      </c>
      <c r="BF38" s="40">
        <f aca="true" t="shared" si="16" ref="BF38:BF69">PRODUCT(BB38*1)</f>
        <v>0</v>
      </c>
      <c r="BG38" s="75">
        <f aca="true" t="shared" si="17" ref="BG38:BG69">SUM(BC38:BF38)</f>
        <v>0</v>
      </c>
      <c r="BH38" s="29"/>
      <c r="BI38" s="17"/>
      <c r="BJ38" s="17"/>
      <c r="BK38" s="17"/>
      <c r="BL38" s="17"/>
    </row>
    <row r="39" spans="1:64" ht="12" customHeight="1" hidden="1">
      <c r="A39" s="78">
        <v>17</v>
      </c>
      <c r="B39" s="271" t="s">
        <v>53</v>
      </c>
      <c r="C39" s="246"/>
      <c r="D39" s="234"/>
      <c r="E39" s="234"/>
      <c r="F39" s="235"/>
      <c r="G39" s="233"/>
      <c r="H39" s="234"/>
      <c r="I39" s="234"/>
      <c r="J39" s="235"/>
      <c r="K39" s="233"/>
      <c r="L39" s="234"/>
      <c r="M39" s="234"/>
      <c r="N39" s="235"/>
      <c r="O39" s="233"/>
      <c r="P39" s="234"/>
      <c r="Q39" s="234"/>
      <c r="R39" s="235"/>
      <c r="S39" s="233"/>
      <c r="T39" s="234"/>
      <c r="U39" s="234"/>
      <c r="V39" s="235"/>
      <c r="W39" s="233"/>
      <c r="X39" s="234"/>
      <c r="Y39" s="234"/>
      <c r="Z39" s="235"/>
      <c r="AA39" s="233"/>
      <c r="AB39" s="234"/>
      <c r="AC39" s="234"/>
      <c r="AD39" s="235"/>
      <c r="AE39" s="233"/>
      <c r="AF39" s="234"/>
      <c r="AG39" s="234"/>
      <c r="AH39" s="235"/>
      <c r="AI39" s="233"/>
      <c r="AJ39" s="234"/>
      <c r="AK39" s="234"/>
      <c r="AL39" s="235"/>
      <c r="AM39" s="233"/>
      <c r="AN39" s="234"/>
      <c r="AO39" s="234"/>
      <c r="AP39" s="235"/>
      <c r="AQ39" s="194"/>
      <c r="AR39" s="60"/>
      <c r="AS39" s="60"/>
      <c r="AT39" s="61"/>
      <c r="AU39" s="59"/>
      <c r="AV39" s="60"/>
      <c r="AW39" s="60"/>
      <c r="AX39" s="61"/>
      <c r="AY39" s="166">
        <f t="shared" si="9"/>
        <v>0</v>
      </c>
      <c r="AZ39" s="167">
        <f t="shared" si="10"/>
        <v>0</v>
      </c>
      <c r="BA39" s="167">
        <f t="shared" si="11"/>
        <v>0</v>
      </c>
      <c r="BB39" s="168">
        <f t="shared" si="12"/>
        <v>0</v>
      </c>
      <c r="BC39" s="169">
        <f t="shared" si="13"/>
        <v>0</v>
      </c>
      <c r="BD39" s="170">
        <f t="shared" si="14"/>
        <v>0</v>
      </c>
      <c r="BE39" s="170">
        <f t="shared" si="15"/>
        <v>0</v>
      </c>
      <c r="BF39" s="39">
        <f t="shared" si="16"/>
        <v>0</v>
      </c>
      <c r="BG39" s="76">
        <f t="shared" si="17"/>
        <v>0</v>
      </c>
      <c r="BH39" s="195"/>
      <c r="BI39" s="17"/>
      <c r="BJ39" s="17"/>
      <c r="BK39" s="17"/>
      <c r="BL39" s="17"/>
    </row>
    <row r="40" spans="1:64" ht="12" customHeight="1" hidden="1">
      <c r="A40" s="78">
        <v>18</v>
      </c>
      <c r="B40" s="272" t="s">
        <v>10</v>
      </c>
      <c r="C40" s="246"/>
      <c r="D40" s="234"/>
      <c r="E40" s="234"/>
      <c r="F40" s="235"/>
      <c r="G40" s="233"/>
      <c r="H40" s="234"/>
      <c r="I40" s="234"/>
      <c r="J40" s="235"/>
      <c r="K40" s="233"/>
      <c r="L40" s="234"/>
      <c r="M40" s="234"/>
      <c r="N40" s="235"/>
      <c r="O40" s="233"/>
      <c r="P40" s="234"/>
      <c r="Q40" s="234"/>
      <c r="R40" s="235"/>
      <c r="S40" s="233"/>
      <c r="T40" s="234"/>
      <c r="U40" s="234"/>
      <c r="V40" s="235"/>
      <c r="W40" s="233"/>
      <c r="X40" s="234"/>
      <c r="Y40" s="234"/>
      <c r="Z40" s="235"/>
      <c r="AA40" s="233"/>
      <c r="AB40" s="234"/>
      <c r="AC40" s="234"/>
      <c r="AD40" s="235"/>
      <c r="AE40" s="233"/>
      <c r="AF40" s="234"/>
      <c r="AG40" s="234"/>
      <c r="AH40" s="235"/>
      <c r="AI40" s="233"/>
      <c r="AJ40" s="234"/>
      <c r="AK40" s="234"/>
      <c r="AL40" s="235"/>
      <c r="AM40" s="233"/>
      <c r="AN40" s="234"/>
      <c r="AO40" s="234"/>
      <c r="AP40" s="235"/>
      <c r="AQ40" s="194"/>
      <c r="AR40" s="60"/>
      <c r="AS40" s="60"/>
      <c r="AT40" s="61"/>
      <c r="AU40" s="59"/>
      <c r="AV40" s="60"/>
      <c r="AW40" s="60"/>
      <c r="AX40" s="61"/>
      <c r="AY40" s="171">
        <f t="shared" si="9"/>
        <v>0</v>
      </c>
      <c r="AZ40" s="172">
        <f t="shared" si="10"/>
        <v>0</v>
      </c>
      <c r="BA40" s="172">
        <f t="shared" si="11"/>
        <v>0</v>
      </c>
      <c r="BB40" s="173">
        <f t="shared" si="12"/>
        <v>0</v>
      </c>
      <c r="BC40" s="169">
        <f t="shared" si="13"/>
        <v>0</v>
      </c>
      <c r="BD40" s="170">
        <f t="shared" si="14"/>
        <v>0</v>
      </c>
      <c r="BE40" s="170">
        <f t="shared" si="15"/>
        <v>0</v>
      </c>
      <c r="BF40" s="39">
        <f t="shared" si="16"/>
        <v>0</v>
      </c>
      <c r="BG40" s="74">
        <f t="shared" si="17"/>
        <v>0</v>
      </c>
      <c r="BH40" s="28"/>
      <c r="BI40" s="17"/>
      <c r="BJ40" s="17"/>
      <c r="BK40" s="17"/>
      <c r="BL40" s="17"/>
    </row>
    <row r="41" spans="1:64" ht="12" customHeight="1" hidden="1">
      <c r="A41" s="78">
        <v>19</v>
      </c>
      <c r="B41" s="272" t="s">
        <v>14</v>
      </c>
      <c r="C41" s="246"/>
      <c r="D41" s="234"/>
      <c r="E41" s="234"/>
      <c r="F41" s="235"/>
      <c r="G41" s="233"/>
      <c r="H41" s="234"/>
      <c r="I41" s="234"/>
      <c r="J41" s="235"/>
      <c r="K41" s="233"/>
      <c r="L41" s="234"/>
      <c r="M41" s="234"/>
      <c r="N41" s="235"/>
      <c r="O41" s="233"/>
      <c r="P41" s="234"/>
      <c r="Q41" s="234"/>
      <c r="R41" s="235"/>
      <c r="S41" s="233"/>
      <c r="T41" s="234"/>
      <c r="U41" s="234"/>
      <c r="V41" s="235"/>
      <c r="W41" s="233"/>
      <c r="X41" s="234"/>
      <c r="Y41" s="234"/>
      <c r="Z41" s="235"/>
      <c r="AA41" s="233"/>
      <c r="AB41" s="234"/>
      <c r="AC41" s="234"/>
      <c r="AD41" s="235"/>
      <c r="AE41" s="233"/>
      <c r="AF41" s="234"/>
      <c r="AG41" s="234"/>
      <c r="AH41" s="235"/>
      <c r="AI41" s="233"/>
      <c r="AJ41" s="234"/>
      <c r="AK41" s="234"/>
      <c r="AL41" s="235"/>
      <c r="AM41" s="233"/>
      <c r="AN41" s="234"/>
      <c r="AO41" s="234"/>
      <c r="AP41" s="235"/>
      <c r="AQ41" s="194"/>
      <c r="AR41" s="60"/>
      <c r="AS41" s="60"/>
      <c r="AT41" s="61"/>
      <c r="AU41" s="59"/>
      <c r="AV41" s="60"/>
      <c r="AW41" s="60"/>
      <c r="AX41" s="61"/>
      <c r="AY41" s="171">
        <f t="shared" si="9"/>
        <v>0</v>
      </c>
      <c r="AZ41" s="172">
        <f t="shared" si="10"/>
        <v>0</v>
      </c>
      <c r="BA41" s="172">
        <f t="shared" si="11"/>
        <v>0</v>
      </c>
      <c r="BB41" s="173">
        <f t="shared" si="12"/>
        <v>0</v>
      </c>
      <c r="BC41" s="169">
        <f t="shared" si="13"/>
        <v>0</v>
      </c>
      <c r="BD41" s="170">
        <f t="shared" si="14"/>
        <v>0</v>
      </c>
      <c r="BE41" s="170">
        <f t="shared" si="15"/>
        <v>0</v>
      </c>
      <c r="BF41" s="39">
        <f t="shared" si="16"/>
        <v>0</v>
      </c>
      <c r="BG41" s="74">
        <f t="shared" si="17"/>
        <v>0</v>
      </c>
      <c r="BH41" s="28"/>
      <c r="BI41" s="17"/>
      <c r="BJ41" s="17"/>
      <c r="BK41" s="17"/>
      <c r="BL41" s="17"/>
    </row>
    <row r="42" spans="1:64" ht="12" customHeight="1" hidden="1">
      <c r="A42" s="78">
        <v>21</v>
      </c>
      <c r="B42" s="272" t="s">
        <v>18</v>
      </c>
      <c r="C42" s="246"/>
      <c r="D42" s="234"/>
      <c r="E42" s="234"/>
      <c r="F42" s="235"/>
      <c r="G42" s="233"/>
      <c r="H42" s="234"/>
      <c r="I42" s="234"/>
      <c r="J42" s="235"/>
      <c r="K42" s="233"/>
      <c r="L42" s="234"/>
      <c r="M42" s="234"/>
      <c r="N42" s="235"/>
      <c r="O42" s="233"/>
      <c r="P42" s="234"/>
      <c r="Q42" s="234"/>
      <c r="R42" s="235"/>
      <c r="S42" s="233"/>
      <c r="T42" s="234"/>
      <c r="U42" s="234"/>
      <c r="V42" s="235"/>
      <c r="W42" s="233"/>
      <c r="X42" s="234"/>
      <c r="Y42" s="234"/>
      <c r="Z42" s="235"/>
      <c r="AA42" s="233"/>
      <c r="AB42" s="234"/>
      <c r="AC42" s="234"/>
      <c r="AD42" s="235"/>
      <c r="AE42" s="233"/>
      <c r="AF42" s="234"/>
      <c r="AG42" s="234"/>
      <c r="AH42" s="235"/>
      <c r="AI42" s="233"/>
      <c r="AJ42" s="234"/>
      <c r="AK42" s="234"/>
      <c r="AL42" s="235"/>
      <c r="AM42" s="233"/>
      <c r="AN42" s="234"/>
      <c r="AO42" s="234"/>
      <c r="AP42" s="235"/>
      <c r="AQ42" s="194"/>
      <c r="AR42" s="60"/>
      <c r="AS42" s="60"/>
      <c r="AT42" s="61"/>
      <c r="AU42" s="59"/>
      <c r="AV42" s="60"/>
      <c r="AW42" s="60"/>
      <c r="AX42" s="61"/>
      <c r="AY42" s="171">
        <f t="shared" si="9"/>
        <v>0</v>
      </c>
      <c r="AZ42" s="172">
        <f t="shared" si="10"/>
        <v>0</v>
      </c>
      <c r="BA42" s="172">
        <f t="shared" si="11"/>
        <v>0</v>
      </c>
      <c r="BB42" s="173">
        <f t="shared" si="12"/>
        <v>0</v>
      </c>
      <c r="BC42" s="169">
        <f t="shared" si="13"/>
        <v>0</v>
      </c>
      <c r="BD42" s="170">
        <f t="shared" si="14"/>
        <v>0</v>
      </c>
      <c r="BE42" s="170">
        <f t="shared" si="15"/>
        <v>0</v>
      </c>
      <c r="BF42" s="39">
        <f t="shared" si="16"/>
        <v>0</v>
      </c>
      <c r="BG42" s="74">
        <f t="shared" si="17"/>
        <v>0</v>
      </c>
      <c r="BH42" s="232"/>
      <c r="BI42" s="17"/>
      <c r="BJ42" s="17"/>
      <c r="BK42" s="17"/>
      <c r="BL42" s="17"/>
    </row>
    <row r="43" spans="1:64" ht="12" customHeight="1" hidden="1">
      <c r="A43" s="78">
        <v>22</v>
      </c>
      <c r="B43" s="272" t="s">
        <v>60</v>
      </c>
      <c r="C43" s="246"/>
      <c r="D43" s="234"/>
      <c r="E43" s="234"/>
      <c r="F43" s="235"/>
      <c r="G43" s="233"/>
      <c r="H43" s="234"/>
      <c r="I43" s="234"/>
      <c r="J43" s="235"/>
      <c r="K43" s="233"/>
      <c r="L43" s="234"/>
      <c r="M43" s="234"/>
      <c r="N43" s="235"/>
      <c r="O43" s="233"/>
      <c r="P43" s="234"/>
      <c r="Q43" s="234"/>
      <c r="R43" s="235"/>
      <c r="S43" s="233"/>
      <c r="T43" s="234"/>
      <c r="U43" s="234"/>
      <c r="V43" s="235"/>
      <c r="W43" s="233"/>
      <c r="X43" s="234"/>
      <c r="Y43" s="234"/>
      <c r="Z43" s="235"/>
      <c r="AA43" s="233"/>
      <c r="AB43" s="234"/>
      <c r="AC43" s="234"/>
      <c r="AD43" s="235"/>
      <c r="AE43" s="233"/>
      <c r="AF43" s="234"/>
      <c r="AG43" s="234"/>
      <c r="AH43" s="235"/>
      <c r="AI43" s="233"/>
      <c r="AJ43" s="234"/>
      <c r="AK43" s="234"/>
      <c r="AL43" s="235"/>
      <c r="AM43" s="233"/>
      <c r="AN43" s="234"/>
      <c r="AO43" s="234"/>
      <c r="AP43" s="235"/>
      <c r="AQ43" s="194"/>
      <c r="AR43" s="60"/>
      <c r="AS43" s="60"/>
      <c r="AT43" s="61"/>
      <c r="AU43" s="59"/>
      <c r="AV43" s="60"/>
      <c r="AW43" s="60"/>
      <c r="AX43" s="61"/>
      <c r="AY43" s="171">
        <f t="shared" si="9"/>
        <v>0</v>
      </c>
      <c r="AZ43" s="172">
        <f t="shared" si="10"/>
        <v>0</v>
      </c>
      <c r="BA43" s="172">
        <f t="shared" si="11"/>
        <v>0</v>
      </c>
      <c r="BB43" s="173">
        <f t="shared" si="12"/>
        <v>0</v>
      </c>
      <c r="BC43" s="169">
        <f t="shared" si="13"/>
        <v>0</v>
      </c>
      <c r="BD43" s="170">
        <f t="shared" si="14"/>
        <v>0</v>
      </c>
      <c r="BE43" s="170">
        <f t="shared" si="15"/>
        <v>0</v>
      </c>
      <c r="BF43" s="39">
        <f t="shared" si="16"/>
        <v>0</v>
      </c>
      <c r="BG43" s="74">
        <f t="shared" si="17"/>
        <v>0</v>
      </c>
      <c r="BH43" s="28"/>
      <c r="BI43" s="17"/>
      <c r="BJ43" s="17"/>
      <c r="BK43" s="17"/>
      <c r="BL43" s="17"/>
    </row>
    <row r="44" spans="1:64" ht="12" customHeight="1" hidden="1">
      <c r="A44" s="78">
        <v>23</v>
      </c>
      <c r="B44" s="272" t="s">
        <v>23</v>
      </c>
      <c r="C44" s="246"/>
      <c r="D44" s="234"/>
      <c r="E44" s="234"/>
      <c r="F44" s="235"/>
      <c r="G44" s="233"/>
      <c r="H44" s="234"/>
      <c r="I44" s="234"/>
      <c r="J44" s="235"/>
      <c r="K44" s="233"/>
      <c r="L44" s="234"/>
      <c r="M44" s="234"/>
      <c r="N44" s="235"/>
      <c r="O44" s="233"/>
      <c r="P44" s="234"/>
      <c r="Q44" s="234"/>
      <c r="R44" s="235"/>
      <c r="S44" s="233"/>
      <c r="T44" s="234"/>
      <c r="U44" s="234"/>
      <c r="V44" s="235"/>
      <c r="W44" s="233"/>
      <c r="X44" s="234"/>
      <c r="Y44" s="234"/>
      <c r="Z44" s="235"/>
      <c r="AA44" s="233"/>
      <c r="AB44" s="234"/>
      <c r="AC44" s="234"/>
      <c r="AD44" s="235"/>
      <c r="AE44" s="233"/>
      <c r="AF44" s="234"/>
      <c r="AG44" s="234"/>
      <c r="AH44" s="235"/>
      <c r="AI44" s="233"/>
      <c r="AJ44" s="234"/>
      <c r="AK44" s="234"/>
      <c r="AL44" s="235"/>
      <c r="AM44" s="233"/>
      <c r="AN44" s="234"/>
      <c r="AO44" s="234"/>
      <c r="AP44" s="235"/>
      <c r="AQ44" s="194"/>
      <c r="AR44" s="60"/>
      <c r="AS44" s="60"/>
      <c r="AT44" s="61"/>
      <c r="AU44" s="59"/>
      <c r="AV44" s="60"/>
      <c r="AW44" s="60"/>
      <c r="AX44" s="61"/>
      <c r="AY44" s="171">
        <f t="shared" si="9"/>
        <v>0</v>
      </c>
      <c r="AZ44" s="172">
        <f t="shared" si="10"/>
        <v>0</v>
      </c>
      <c r="BA44" s="172">
        <f t="shared" si="11"/>
        <v>0</v>
      </c>
      <c r="BB44" s="173">
        <f t="shared" si="12"/>
        <v>0</v>
      </c>
      <c r="BC44" s="169">
        <f t="shared" si="13"/>
        <v>0</v>
      </c>
      <c r="BD44" s="170">
        <f t="shared" si="14"/>
        <v>0</v>
      </c>
      <c r="BE44" s="170">
        <f t="shared" si="15"/>
        <v>0</v>
      </c>
      <c r="BF44" s="39">
        <f t="shared" si="16"/>
        <v>0</v>
      </c>
      <c r="BG44" s="74">
        <f t="shared" si="17"/>
        <v>0</v>
      </c>
      <c r="BH44" s="28"/>
      <c r="BI44" s="17"/>
      <c r="BJ44" s="17"/>
      <c r="BK44" s="17"/>
      <c r="BL44" s="17"/>
    </row>
    <row r="45" spans="1:64" ht="12" customHeight="1" hidden="1" thickBot="1">
      <c r="A45" s="78">
        <v>24</v>
      </c>
      <c r="B45" s="272" t="s">
        <v>27</v>
      </c>
      <c r="C45" s="247"/>
      <c r="D45" s="230"/>
      <c r="E45" s="230"/>
      <c r="F45" s="248"/>
      <c r="G45" s="229"/>
      <c r="H45" s="230"/>
      <c r="I45" s="230"/>
      <c r="J45" s="248"/>
      <c r="K45" s="229"/>
      <c r="L45" s="230"/>
      <c r="M45" s="230"/>
      <c r="N45" s="248"/>
      <c r="O45" s="268"/>
      <c r="P45" s="230"/>
      <c r="Q45" s="230"/>
      <c r="R45" s="248"/>
      <c r="S45" s="229"/>
      <c r="T45" s="230"/>
      <c r="U45" s="230"/>
      <c r="V45" s="248"/>
      <c r="W45" s="229"/>
      <c r="X45" s="230"/>
      <c r="Y45" s="230"/>
      <c r="Z45" s="248"/>
      <c r="AA45" s="229"/>
      <c r="AB45" s="230"/>
      <c r="AC45" s="230"/>
      <c r="AD45" s="248"/>
      <c r="AE45" s="229"/>
      <c r="AF45" s="230"/>
      <c r="AG45" s="230"/>
      <c r="AH45" s="248"/>
      <c r="AI45" s="229"/>
      <c r="AJ45" s="230"/>
      <c r="AK45" s="230"/>
      <c r="AL45" s="248"/>
      <c r="AM45" s="229"/>
      <c r="AN45" s="230"/>
      <c r="AO45" s="230"/>
      <c r="AP45" s="248"/>
      <c r="AQ45" s="263"/>
      <c r="AR45" s="72"/>
      <c r="AS45" s="72"/>
      <c r="AT45" s="73"/>
      <c r="AU45" s="71"/>
      <c r="AV45" s="72"/>
      <c r="AW45" s="72"/>
      <c r="AX45" s="73"/>
      <c r="AY45" s="174">
        <f t="shared" si="9"/>
        <v>0</v>
      </c>
      <c r="AZ45" s="175">
        <f t="shared" si="10"/>
        <v>0</v>
      </c>
      <c r="BA45" s="175">
        <f t="shared" si="11"/>
        <v>0</v>
      </c>
      <c r="BB45" s="176">
        <f t="shared" si="12"/>
        <v>0</v>
      </c>
      <c r="BC45" s="177">
        <f t="shared" si="13"/>
        <v>0</v>
      </c>
      <c r="BD45" s="178">
        <f t="shared" si="14"/>
        <v>0</v>
      </c>
      <c r="BE45" s="178">
        <f t="shared" si="15"/>
        <v>0</v>
      </c>
      <c r="BF45" s="40">
        <f t="shared" si="16"/>
        <v>0</v>
      </c>
      <c r="BG45" s="75">
        <f t="shared" si="17"/>
        <v>0</v>
      </c>
      <c r="BH45" s="197"/>
      <c r="BI45" s="17"/>
      <c r="BJ45" s="17"/>
      <c r="BK45" s="17"/>
      <c r="BL45" s="17"/>
    </row>
    <row r="46" spans="1:64" ht="12" customHeight="1" hidden="1">
      <c r="A46" s="78">
        <v>25</v>
      </c>
      <c r="B46" s="271" t="s">
        <v>100</v>
      </c>
      <c r="C46" s="246"/>
      <c r="D46" s="234"/>
      <c r="E46" s="234"/>
      <c r="F46" s="235"/>
      <c r="G46" s="233"/>
      <c r="H46" s="234"/>
      <c r="I46" s="234"/>
      <c r="J46" s="235"/>
      <c r="K46" s="233"/>
      <c r="L46" s="234"/>
      <c r="M46" s="234"/>
      <c r="N46" s="235"/>
      <c r="O46" s="233"/>
      <c r="P46" s="234"/>
      <c r="Q46" s="234"/>
      <c r="R46" s="235"/>
      <c r="S46" s="233"/>
      <c r="T46" s="234"/>
      <c r="U46" s="234"/>
      <c r="V46" s="235"/>
      <c r="W46" s="233"/>
      <c r="X46" s="234"/>
      <c r="Y46" s="234"/>
      <c r="Z46" s="235"/>
      <c r="AA46" s="233"/>
      <c r="AB46" s="234"/>
      <c r="AC46" s="234"/>
      <c r="AD46" s="235"/>
      <c r="AE46" s="233"/>
      <c r="AF46" s="234"/>
      <c r="AG46" s="234"/>
      <c r="AH46" s="235"/>
      <c r="AI46" s="233"/>
      <c r="AJ46" s="234"/>
      <c r="AK46" s="234"/>
      <c r="AL46" s="235"/>
      <c r="AM46" s="233"/>
      <c r="AN46" s="234"/>
      <c r="AO46" s="234"/>
      <c r="AP46" s="235"/>
      <c r="AQ46" s="194"/>
      <c r="AR46" s="60"/>
      <c r="AS46" s="60"/>
      <c r="AT46" s="61"/>
      <c r="AU46" s="59"/>
      <c r="AV46" s="60"/>
      <c r="AW46" s="60"/>
      <c r="AX46" s="61"/>
      <c r="AY46" s="166">
        <f t="shared" si="9"/>
        <v>0</v>
      </c>
      <c r="AZ46" s="167">
        <f t="shared" si="10"/>
        <v>0</v>
      </c>
      <c r="BA46" s="167">
        <f t="shared" si="11"/>
        <v>0</v>
      </c>
      <c r="BB46" s="168">
        <f t="shared" si="12"/>
        <v>0</v>
      </c>
      <c r="BC46" s="169">
        <f t="shared" si="13"/>
        <v>0</v>
      </c>
      <c r="BD46" s="170">
        <f t="shared" si="14"/>
        <v>0</v>
      </c>
      <c r="BE46" s="170">
        <f t="shared" si="15"/>
        <v>0</v>
      </c>
      <c r="BF46" s="39">
        <f t="shared" si="16"/>
        <v>0</v>
      </c>
      <c r="BG46" s="76">
        <f t="shared" si="17"/>
        <v>0</v>
      </c>
      <c r="BH46" s="198"/>
      <c r="BI46" s="17"/>
      <c r="BJ46" s="17"/>
      <c r="BK46" s="17"/>
      <c r="BL46" s="17"/>
    </row>
    <row r="47" spans="1:64" ht="12" customHeight="1" hidden="1">
      <c r="A47" s="78">
        <v>26</v>
      </c>
      <c r="B47" s="272" t="s">
        <v>29</v>
      </c>
      <c r="C47" s="246"/>
      <c r="D47" s="234"/>
      <c r="E47" s="234"/>
      <c r="F47" s="235"/>
      <c r="G47" s="233"/>
      <c r="H47" s="234"/>
      <c r="I47" s="234"/>
      <c r="J47" s="235"/>
      <c r="K47" s="233"/>
      <c r="L47" s="234"/>
      <c r="M47" s="234"/>
      <c r="N47" s="235"/>
      <c r="O47" s="233"/>
      <c r="P47" s="234"/>
      <c r="Q47" s="234"/>
      <c r="R47" s="235"/>
      <c r="S47" s="233"/>
      <c r="T47" s="234"/>
      <c r="U47" s="234"/>
      <c r="V47" s="235"/>
      <c r="W47" s="233"/>
      <c r="X47" s="234"/>
      <c r="Y47" s="234"/>
      <c r="Z47" s="235"/>
      <c r="AA47" s="233"/>
      <c r="AB47" s="234"/>
      <c r="AC47" s="234"/>
      <c r="AD47" s="235"/>
      <c r="AE47" s="233"/>
      <c r="AF47" s="234"/>
      <c r="AG47" s="234"/>
      <c r="AH47" s="235"/>
      <c r="AI47" s="233"/>
      <c r="AJ47" s="234"/>
      <c r="AK47" s="234"/>
      <c r="AL47" s="235"/>
      <c r="AM47" s="233"/>
      <c r="AN47" s="234"/>
      <c r="AO47" s="234"/>
      <c r="AP47" s="235"/>
      <c r="AQ47" s="194"/>
      <c r="AR47" s="60"/>
      <c r="AS47" s="60"/>
      <c r="AT47" s="61"/>
      <c r="AU47" s="59"/>
      <c r="AV47" s="60"/>
      <c r="AW47" s="60"/>
      <c r="AX47" s="61"/>
      <c r="AY47" s="171">
        <f t="shared" si="9"/>
        <v>0</v>
      </c>
      <c r="AZ47" s="172">
        <f t="shared" si="10"/>
        <v>0</v>
      </c>
      <c r="BA47" s="172">
        <f t="shared" si="11"/>
        <v>0</v>
      </c>
      <c r="BB47" s="173">
        <f t="shared" si="12"/>
        <v>0</v>
      </c>
      <c r="BC47" s="169">
        <f t="shared" si="13"/>
        <v>0</v>
      </c>
      <c r="BD47" s="170">
        <f t="shared" si="14"/>
        <v>0</v>
      </c>
      <c r="BE47" s="170">
        <f t="shared" si="15"/>
        <v>0</v>
      </c>
      <c r="BF47" s="39">
        <f t="shared" si="16"/>
        <v>0</v>
      </c>
      <c r="BG47" s="74">
        <f t="shared" si="17"/>
        <v>0</v>
      </c>
      <c r="BH47" s="196"/>
      <c r="BI47" s="17"/>
      <c r="BJ47" s="17"/>
      <c r="BK47" s="17"/>
      <c r="BL47" s="17"/>
    </row>
    <row r="48" spans="1:64" ht="12" customHeight="1" hidden="1">
      <c r="A48" s="78">
        <v>27</v>
      </c>
      <c r="B48" s="272" t="s">
        <v>34</v>
      </c>
      <c r="C48" s="246"/>
      <c r="D48" s="234"/>
      <c r="E48" s="234"/>
      <c r="F48" s="235"/>
      <c r="G48" s="233"/>
      <c r="H48" s="234"/>
      <c r="I48" s="234"/>
      <c r="J48" s="235"/>
      <c r="K48" s="233"/>
      <c r="L48" s="234"/>
      <c r="M48" s="234"/>
      <c r="N48" s="235"/>
      <c r="O48" s="233"/>
      <c r="P48" s="234"/>
      <c r="Q48" s="234"/>
      <c r="R48" s="235"/>
      <c r="S48" s="233"/>
      <c r="T48" s="234"/>
      <c r="U48" s="234"/>
      <c r="V48" s="235"/>
      <c r="W48" s="233"/>
      <c r="X48" s="234"/>
      <c r="Y48" s="234"/>
      <c r="Z48" s="235"/>
      <c r="AA48" s="233"/>
      <c r="AB48" s="234"/>
      <c r="AC48" s="234"/>
      <c r="AD48" s="235"/>
      <c r="AE48" s="233"/>
      <c r="AF48" s="234"/>
      <c r="AG48" s="234"/>
      <c r="AH48" s="235"/>
      <c r="AI48" s="233"/>
      <c r="AJ48" s="234"/>
      <c r="AK48" s="234"/>
      <c r="AL48" s="235"/>
      <c r="AM48" s="233"/>
      <c r="AN48" s="234"/>
      <c r="AO48" s="234"/>
      <c r="AP48" s="235"/>
      <c r="AQ48" s="194"/>
      <c r="AR48" s="60"/>
      <c r="AS48" s="60"/>
      <c r="AT48" s="61"/>
      <c r="AU48" s="59"/>
      <c r="AV48" s="60"/>
      <c r="AW48" s="60"/>
      <c r="AX48" s="61"/>
      <c r="AY48" s="171">
        <f t="shared" si="9"/>
        <v>0</v>
      </c>
      <c r="AZ48" s="172">
        <f t="shared" si="10"/>
        <v>0</v>
      </c>
      <c r="BA48" s="172">
        <f t="shared" si="11"/>
        <v>0</v>
      </c>
      <c r="BB48" s="173">
        <f t="shared" si="12"/>
        <v>0</v>
      </c>
      <c r="BC48" s="169">
        <f t="shared" si="13"/>
        <v>0</v>
      </c>
      <c r="BD48" s="170">
        <f t="shared" si="14"/>
        <v>0</v>
      </c>
      <c r="BE48" s="170">
        <f t="shared" si="15"/>
        <v>0</v>
      </c>
      <c r="BF48" s="39">
        <f t="shared" si="16"/>
        <v>0</v>
      </c>
      <c r="BG48" s="74">
        <f t="shared" si="17"/>
        <v>0</v>
      </c>
      <c r="BH48" s="196"/>
      <c r="BI48" s="17"/>
      <c r="BJ48" s="17"/>
      <c r="BK48" s="17"/>
      <c r="BL48" s="17"/>
    </row>
    <row r="49" spans="1:64" ht="12" customHeight="1" hidden="1">
      <c r="A49" s="78">
        <v>30</v>
      </c>
      <c r="B49" s="272" t="s">
        <v>47</v>
      </c>
      <c r="C49" s="246"/>
      <c r="D49" s="234"/>
      <c r="E49" s="234"/>
      <c r="F49" s="235"/>
      <c r="G49" s="233"/>
      <c r="H49" s="234"/>
      <c r="I49" s="234"/>
      <c r="J49" s="235"/>
      <c r="K49" s="233"/>
      <c r="L49" s="234"/>
      <c r="M49" s="234"/>
      <c r="N49" s="235"/>
      <c r="O49" s="233"/>
      <c r="P49" s="234"/>
      <c r="Q49" s="234"/>
      <c r="R49" s="235"/>
      <c r="S49" s="233"/>
      <c r="T49" s="234"/>
      <c r="U49" s="234"/>
      <c r="V49" s="235"/>
      <c r="W49" s="233"/>
      <c r="X49" s="234"/>
      <c r="Y49" s="234"/>
      <c r="Z49" s="235"/>
      <c r="AA49" s="233"/>
      <c r="AB49" s="234"/>
      <c r="AC49" s="234"/>
      <c r="AD49" s="235"/>
      <c r="AE49" s="233"/>
      <c r="AF49" s="234"/>
      <c r="AG49" s="234"/>
      <c r="AH49" s="235"/>
      <c r="AI49" s="233"/>
      <c r="AJ49" s="234"/>
      <c r="AK49" s="234"/>
      <c r="AL49" s="235"/>
      <c r="AM49" s="233"/>
      <c r="AN49" s="234"/>
      <c r="AO49" s="234"/>
      <c r="AP49" s="235"/>
      <c r="AQ49" s="194"/>
      <c r="AR49" s="60"/>
      <c r="AS49" s="60"/>
      <c r="AT49" s="61"/>
      <c r="AU49" s="59"/>
      <c r="AV49" s="60"/>
      <c r="AW49" s="60"/>
      <c r="AX49" s="61"/>
      <c r="AY49" s="171">
        <f t="shared" si="9"/>
        <v>0</v>
      </c>
      <c r="AZ49" s="172">
        <f t="shared" si="10"/>
        <v>0</v>
      </c>
      <c r="BA49" s="172">
        <f t="shared" si="11"/>
        <v>0</v>
      </c>
      <c r="BB49" s="173">
        <f t="shared" si="12"/>
        <v>0</v>
      </c>
      <c r="BC49" s="169">
        <f t="shared" si="13"/>
        <v>0</v>
      </c>
      <c r="BD49" s="170">
        <f t="shared" si="14"/>
        <v>0</v>
      </c>
      <c r="BE49" s="170">
        <f t="shared" si="15"/>
        <v>0</v>
      </c>
      <c r="BF49" s="39">
        <f t="shared" si="16"/>
        <v>0</v>
      </c>
      <c r="BG49" s="74">
        <f t="shared" si="17"/>
        <v>0</v>
      </c>
      <c r="BH49" s="196"/>
      <c r="BI49" s="17"/>
      <c r="BJ49" s="17"/>
      <c r="BK49" s="17"/>
      <c r="BL49" s="17"/>
    </row>
    <row r="50" spans="1:64" ht="12" customHeight="1" hidden="1">
      <c r="A50" s="78">
        <v>31</v>
      </c>
      <c r="B50" s="274" t="s">
        <v>102</v>
      </c>
      <c r="C50" s="246"/>
      <c r="D50" s="234"/>
      <c r="E50" s="234"/>
      <c r="F50" s="235"/>
      <c r="G50" s="233"/>
      <c r="H50" s="234"/>
      <c r="I50" s="234"/>
      <c r="J50" s="235"/>
      <c r="K50" s="233"/>
      <c r="L50" s="234"/>
      <c r="M50" s="234"/>
      <c r="N50" s="235"/>
      <c r="O50" s="233"/>
      <c r="P50" s="234"/>
      <c r="Q50" s="234"/>
      <c r="R50" s="235"/>
      <c r="S50" s="233"/>
      <c r="T50" s="234"/>
      <c r="U50" s="234"/>
      <c r="V50" s="235"/>
      <c r="W50" s="233"/>
      <c r="X50" s="234"/>
      <c r="Y50" s="234"/>
      <c r="Z50" s="235"/>
      <c r="AA50" s="233"/>
      <c r="AB50" s="234"/>
      <c r="AC50" s="234"/>
      <c r="AD50" s="235"/>
      <c r="AE50" s="233"/>
      <c r="AF50" s="234"/>
      <c r="AG50" s="234"/>
      <c r="AH50" s="235"/>
      <c r="AI50" s="233"/>
      <c r="AJ50" s="234"/>
      <c r="AK50" s="234"/>
      <c r="AL50" s="235"/>
      <c r="AM50" s="233"/>
      <c r="AN50" s="234"/>
      <c r="AO50" s="234"/>
      <c r="AP50" s="235"/>
      <c r="AQ50" s="194"/>
      <c r="AR50" s="60"/>
      <c r="AS50" s="60"/>
      <c r="AT50" s="61"/>
      <c r="AU50" s="59"/>
      <c r="AV50" s="60"/>
      <c r="AW50" s="60"/>
      <c r="AX50" s="61"/>
      <c r="AY50" s="171">
        <f t="shared" si="9"/>
        <v>0</v>
      </c>
      <c r="AZ50" s="172">
        <f t="shared" si="10"/>
        <v>0</v>
      </c>
      <c r="BA50" s="172">
        <f t="shared" si="11"/>
        <v>0</v>
      </c>
      <c r="BB50" s="173">
        <f t="shared" si="12"/>
        <v>0</v>
      </c>
      <c r="BC50" s="169">
        <f t="shared" si="13"/>
        <v>0</v>
      </c>
      <c r="BD50" s="170">
        <f t="shared" si="14"/>
        <v>0</v>
      </c>
      <c r="BE50" s="170">
        <f t="shared" si="15"/>
        <v>0</v>
      </c>
      <c r="BF50" s="39">
        <f t="shared" si="16"/>
        <v>0</v>
      </c>
      <c r="BG50" s="74">
        <f t="shared" si="17"/>
        <v>0</v>
      </c>
      <c r="BH50" s="196"/>
      <c r="BI50" s="17"/>
      <c r="BJ50" s="17"/>
      <c r="BK50" s="17"/>
      <c r="BL50" s="17"/>
    </row>
    <row r="51" spans="1:64" ht="12" customHeight="1" hidden="1">
      <c r="A51" s="78">
        <v>33</v>
      </c>
      <c r="B51" s="274" t="s">
        <v>104</v>
      </c>
      <c r="C51" s="246"/>
      <c r="D51" s="234"/>
      <c r="E51" s="234"/>
      <c r="F51" s="235"/>
      <c r="G51" s="233"/>
      <c r="H51" s="234"/>
      <c r="I51" s="234"/>
      <c r="J51" s="235"/>
      <c r="K51" s="233"/>
      <c r="L51" s="234"/>
      <c r="M51" s="234"/>
      <c r="N51" s="235"/>
      <c r="O51" s="233"/>
      <c r="P51" s="234"/>
      <c r="Q51" s="234"/>
      <c r="R51" s="235"/>
      <c r="S51" s="233"/>
      <c r="T51" s="234"/>
      <c r="U51" s="234"/>
      <c r="V51" s="235"/>
      <c r="W51" s="233"/>
      <c r="X51" s="234"/>
      <c r="Y51" s="234"/>
      <c r="Z51" s="235"/>
      <c r="AA51" s="233"/>
      <c r="AB51" s="234"/>
      <c r="AC51" s="234"/>
      <c r="AD51" s="235"/>
      <c r="AE51" s="233"/>
      <c r="AF51" s="234"/>
      <c r="AG51" s="234"/>
      <c r="AH51" s="235"/>
      <c r="AI51" s="233"/>
      <c r="AJ51" s="234"/>
      <c r="AK51" s="234"/>
      <c r="AL51" s="235"/>
      <c r="AM51" s="233"/>
      <c r="AN51" s="234"/>
      <c r="AO51" s="234"/>
      <c r="AP51" s="235"/>
      <c r="AQ51" s="194"/>
      <c r="AR51" s="60"/>
      <c r="AS51" s="60"/>
      <c r="AT51" s="61"/>
      <c r="AU51" s="59"/>
      <c r="AV51" s="60"/>
      <c r="AW51" s="60"/>
      <c r="AX51" s="61"/>
      <c r="AY51" s="171">
        <f t="shared" si="9"/>
        <v>0</v>
      </c>
      <c r="AZ51" s="172">
        <f t="shared" si="10"/>
        <v>0</v>
      </c>
      <c r="BA51" s="172">
        <f t="shared" si="11"/>
        <v>0</v>
      </c>
      <c r="BB51" s="173">
        <f t="shared" si="12"/>
        <v>0</v>
      </c>
      <c r="BC51" s="169">
        <f t="shared" si="13"/>
        <v>0</v>
      </c>
      <c r="BD51" s="170">
        <f t="shared" si="14"/>
        <v>0</v>
      </c>
      <c r="BE51" s="170">
        <f t="shared" si="15"/>
        <v>0</v>
      </c>
      <c r="BF51" s="39">
        <f t="shared" si="16"/>
        <v>0</v>
      </c>
      <c r="BG51" s="74">
        <f t="shared" si="17"/>
        <v>0</v>
      </c>
      <c r="BH51" s="196"/>
      <c r="BI51" s="17"/>
      <c r="BJ51" s="17"/>
      <c r="BK51" s="17"/>
      <c r="BL51" s="17"/>
    </row>
    <row r="52" spans="1:60" ht="12" customHeight="1" hidden="1">
      <c r="A52" s="78">
        <v>34</v>
      </c>
      <c r="B52" s="275" t="s">
        <v>56</v>
      </c>
      <c r="C52" s="246"/>
      <c r="D52" s="234"/>
      <c r="E52" s="234"/>
      <c r="F52" s="235"/>
      <c r="G52" s="233"/>
      <c r="H52" s="234"/>
      <c r="I52" s="234"/>
      <c r="J52" s="235"/>
      <c r="K52" s="233"/>
      <c r="L52" s="234"/>
      <c r="M52" s="234"/>
      <c r="N52" s="235"/>
      <c r="O52" s="233"/>
      <c r="P52" s="234"/>
      <c r="Q52" s="234"/>
      <c r="R52" s="235"/>
      <c r="S52" s="233"/>
      <c r="T52" s="234"/>
      <c r="U52" s="234"/>
      <c r="V52" s="235"/>
      <c r="W52" s="233"/>
      <c r="X52" s="234"/>
      <c r="Y52" s="234"/>
      <c r="Z52" s="235"/>
      <c r="AA52" s="233"/>
      <c r="AB52" s="234"/>
      <c r="AC52" s="234"/>
      <c r="AD52" s="235"/>
      <c r="AE52" s="233"/>
      <c r="AF52" s="234"/>
      <c r="AG52" s="234"/>
      <c r="AH52" s="235"/>
      <c r="AI52" s="233"/>
      <c r="AJ52" s="234"/>
      <c r="AK52" s="234"/>
      <c r="AL52" s="235"/>
      <c r="AM52" s="233"/>
      <c r="AN52" s="234"/>
      <c r="AO52" s="234"/>
      <c r="AP52" s="235"/>
      <c r="AQ52" s="194"/>
      <c r="AR52" s="60"/>
      <c r="AS52" s="60"/>
      <c r="AT52" s="61"/>
      <c r="AU52" s="59"/>
      <c r="AV52" s="60"/>
      <c r="AW52" s="60"/>
      <c r="AX52" s="61"/>
      <c r="AY52" s="171">
        <f t="shared" si="9"/>
        <v>0</v>
      </c>
      <c r="AZ52" s="172">
        <f t="shared" si="10"/>
        <v>0</v>
      </c>
      <c r="BA52" s="172">
        <f t="shared" si="11"/>
        <v>0</v>
      </c>
      <c r="BB52" s="173">
        <f t="shared" si="12"/>
        <v>0</v>
      </c>
      <c r="BC52" s="169">
        <f t="shared" si="13"/>
        <v>0</v>
      </c>
      <c r="BD52" s="170">
        <f t="shared" si="14"/>
        <v>0</v>
      </c>
      <c r="BE52" s="170">
        <f t="shared" si="15"/>
        <v>0</v>
      </c>
      <c r="BF52" s="39">
        <f t="shared" si="16"/>
        <v>0</v>
      </c>
      <c r="BG52" s="74">
        <f t="shared" si="17"/>
        <v>0</v>
      </c>
      <c r="BH52" s="196"/>
    </row>
    <row r="53" spans="1:60" ht="12" customHeight="1" hidden="1">
      <c r="A53" s="78">
        <v>35</v>
      </c>
      <c r="B53" s="272" t="s">
        <v>90</v>
      </c>
      <c r="C53" s="246"/>
      <c r="D53" s="234"/>
      <c r="E53" s="234"/>
      <c r="F53" s="235"/>
      <c r="G53" s="233"/>
      <c r="H53" s="234"/>
      <c r="I53" s="234"/>
      <c r="J53" s="235"/>
      <c r="K53" s="233"/>
      <c r="L53" s="234"/>
      <c r="M53" s="234"/>
      <c r="N53" s="235"/>
      <c r="O53" s="233"/>
      <c r="P53" s="234"/>
      <c r="Q53" s="234"/>
      <c r="R53" s="235"/>
      <c r="S53" s="233"/>
      <c r="T53" s="234"/>
      <c r="U53" s="234"/>
      <c r="V53" s="235"/>
      <c r="W53" s="233"/>
      <c r="X53" s="234"/>
      <c r="Y53" s="234"/>
      <c r="Z53" s="235"/>
      <c r="AA53" s="233"/>
      <c r="AB53" s="234"/>
      <c r="AC53" s="234"/>
      <c r="AD53" s="235"/>
      <c r="AE53" s="233"/>
      <c r="AF53" s="234"/>
      <c r="AG53" s="234"/>
      <c r="AH53" s="235"/>
      <c r="AI53" s="233"/>
      <c r="AJ53" s="234"/>
      <c r="AK53" s="234"/>
      <c r="AL53" s="235"/>
      <c r="AM53" s="233"/>
      <c r="AN53" s="234"/>
      <c r="AO53" s="234"/>
      <c r="AP53" s="235"/>
      <c r="AQ53" s="194"/>
      <c r="AR53" s="60"/>
      <c r="AS53" s="60"/>
      <c r="AT53" s="61"/>
      <c r="AU53" s="59"/>
      <c r="AV53" s="60"/>
      <c r="AW53" s="60"/>
      <c r="AX53" s="61"/>
      <c r="AY53" s="171">
        <f t="shared" si="9"/>
        <v>0</v>
      </c>
      <c r="AZ53" s="172">
        <f t="shared" si="10"/>
        <v>0</v>
      </c>
      <c r="BA53" s="172">
        <f t="shared" si="11"/>
        <v>0</v>
      </c>
      <c r="BB53" s="173">
        <f t="shared" si="12"/>
        <v>0</v>
      </c>
      <c r="BC53" s="169">
        <f t="shared" si="13"/>
        <v>0</v>
      </c>
      <c r="BD53" s="170">
        <f t="shared" si="14"/>
        <v>0</v>
      </c>
      <c r="BE53" s="170">
        <f t="shared" si="15"/>
        <v>0</v>
      </c>
      <c r="BF53" s="39">
        <f t="shared" si="16"/>
        <v>0</v>
      </c>
      <c r="BG53" s="74">
        <f t="shared" si="17"/>
        <v>0</v>
      </c>
      <c r="BH53" s="196"/>
    </row>
    <row r="54" spans="1:60" ht="12" customHeight="1" hidden="1">
      <c r="A54" s="78">
        <v>36</v>
      </c>
      <c r="B54" s="272" t="s">
        <v>13</v>
      </c>
      <c r="C54" s="246"/>
      <c r="D54" s="234"/>
      <c r="E54" s="234"/>
      <c r="F54" s="235"/>
      <c r="G54" s="233"/>
      <c r="H54" s="234"/>
      <c r="I54" s="234"/>
      <c r="J54" s="235"/>
      <c r="K54" s="233"/>
      <c r="L54" s="234"/>
      <c r="M54" s="234"/>
      <c r="N54" s="235"/>
      <c r="O54" s="233"/>
      <c r="P54" s="234"/>
      <c r="Q54" s="234"/>
      <c r="R54" s="235"/>
      <c r="S54" s="233"/>
      <c r="T54" s="234"/>
      <c r="U54" s="234"/>
      <c r="V54" s="235"/>
      <c r="W54" s="233"/>
      <c r="X54" s="234"/>
      <c r="Y54" s="234"/>
      <c r="Z54" s="235"/>
      <c r="AA54" s="233"/>
      <c r="AB54" s="234"/>
      <c r="AC54" s="234"/>
      <c r="AD54" s="235"/>
      <c r="AE54" s="233"/>
      <c r="AF54" s="234"/>
      <c r="AG54" s="234"/>
      <c r="AH54" s="235"/>
      <c r="AI54" s="233"/>
      <c r="AJ54" s="234"/>
      <c r="AK54" s="234"/>
      <c r="AL54" s="235"/>
      <c r="AM54" s="233"/>
      <c r="AN54" s="234"/>
      <c r="AO54" s="234"/>
      <c r="AP54" s="235"/>
      <c r="AQ54" s="194"/>
      <c r="AR54" s="60"/>
      <c r="AS54" s="60"/>
      <c r="AT54" s="61"/>
      <c r="AU54" s="59"/>
      <c r="AV54" s="60"/>
      <c r="AW54" s="60"/>
      <c r="AX54" s="61"/>
      <c r="AY54" s="171">
        <f t="shared" si="9"/>
        <v>0</v>
      </c>
      <c r="AZ54" s="172">
        <f t="shared" si="10"/>
        <v>0</v>
      </c>
      <c r="BA54" s="172">
        <f t="shared" si="11"/>
        <v>0</v>
      </c>
      <c r="BB54" s="173">
        <f t="shared" si="12"/>
        <v>0</v>
      </c>
      <c r="BC54" s="169">
        <f t="shared" si="13"/>
        <v>0</v>
      </c>
      <c r="BD54" s="170">
        <f t="shared" si="14"/>
        <v>0</v>
      </c>
      <c r="BE54" s="170">
        <f t="shared" si="15"/>
        <v>0</v>
      </c>
      <c r="BF54" s="39">
        <f t="shared" si="16"/>
        <v>0</v>
      </c>
      <c r="BG54" s="74">
        <f t="shared" si="17"/>
        <v>0</v>
      </c>
      <c r="BH54" s="196"/>
    </row>
    <row r="55" spans="1:60" ht="12" customHeight="1" hidden="1">
      <c r="A55" s="78">
        <v>38</v>
      </c>
      <c r="B55" s="272" t="s">
        <v>35</v>
      </c>
      <c r="C55" s="246"/>
      <c r="D55" s="234"/>
      <c r="E55" s="234"/>
      <c r="F55" s="235"/>
      <c r="G55" s="233"/>
      <c r="H55" s="234"/>
      <c r="I55" s="234"/>
      <c r="J55" s="235"/>
      <c r="K55" s="233"/>
      <c r="L55" s="234"/>
      <c r="M55" s="234"/>
      <c r="N55" s="235"/>
      <c r="O55" s="233"/>
      <c r="P55" s="234"/>
      <c r="Q55" s="234"/>
      <c r="R55" s="235"/>
      <c r="S55" s="233"/>
      <c r="T55" s="234"/>
      <c r="U55" s="234"/>
      <c r="V55" s="235"/>
      <c r="W55" s="233"/>
      <c r="X55" s="234"/>
      <c r="Y55" s="234"/>
      <c r="Z55" s="235"/>
      <c r="AA55" s="233"/>
      <c r="AB55" s="234"/>
      <c r="AC55" s="234"/>
      <c r="AD55" s="235"/>
      <c r="AE55" s="233"/>
      <c r="AF55" s="234"/>
      <c r="AG55" s="234"/>
      <c r="AH55" s="235"/>
      <c r="AI55" s="233"/>
      <c r="AJ55" s="234"/>
      <c r="AK55" s="234"/>
      <c r="AL55" s="235"/>
      <c r="AM55" s="233"/>
      <c r="AN55" s="234"/>
      <c r="AO55" s="234"/>
      <c r="AP55" s="235"/>
      <c r="AQ55" s="194"/>
      <c r="AR55" s="60"/>
      <c r="AS55" s="60"/>
      <c r="AT55" s="61"/>
      <c r="AU55" s="59"/>
      <c r="AV55" s="60"/>
      <c r="AW55" s="60"/>
      <c r="AX55" s="61"/>
      <c r="AY55" s="171">
        <f t="shared" si="9"/>
        <v>0</v>
      </c>
      <c r="AZ55" s="172">
        <f t="shared" si="10"/>
        <v>0</v>
      </c>
      <c r="BA55" s="172">
        <f t="shared" si="11"/>
        <v>0</v>
      </c>
      <c r="BB55" s="173">
        <f t="shared" si="12"/>
        <v>0</v>
      </c>
      <c r="BC55" s="169">
        <f t="shared" si="13"/>
        <v>0</v>
      </c>
      <c r="BD55" s="170">
        <f t="shared" si="14"/>
        <v>0</v>
      </c>
      <c r="BE55" s="170">
        <f t="shared" si="15"/>
        <v>0</v>
      </c>
      <c r="BF55" s="39">
        <f t="shared" si="16"/>
        <v>0</v>
      </c>
      <c r="BG55" s="74">
        <f t="shared" si="17"/>
        <v>0</v>
      </c>
      <c r="BH55" s="196"/>
    </row>
    <row r="56" spans="1:60" ht="12" customHeight="1" hidden="1">
      <c r="A56" s="78">
        <v>39</v>
      </c>
      <c r="B56" s="272" t="s">
        <v>87</v>
      </c>
      <c r="C56" s="246"/>
      <c r="D56" s="234"/>
      <c r="E56" s="234"/>
      <c r="F56" s="235"/>
      <c r="G56" s="233"/>
      <c r="H56" s="234"/>
      <c r="I56" s="234"/>
      <c r="J56" s="235"/>
      <c r="K56" s="233"/>
      <c r="L56" s="234"/>
      <c r="M56" s="234"/>
      <c r="N56" s="235"/>
      <c r="O56" s="233"/>
      <c r="P56" s="234"/>
      <c r="Q56" s="234"/>
      <c r="R56" s="235"/>
      <c r="S56" s="233"/>
      <c r="T56" s="234"/>
      <c r="U56" s="234"/>
      <c r="V56" s="235"/>
      <c r="W56" s="233"/>
      <c r="X56" s="234"/>
      <c r="Y56" s="234"/>
      <c r="Z56" s="235"/>
      <c r="AA56" s="233"/>
      <c r="AB56" s="234"/>
      <c r="AC56" s="234"/>
      <c r="AD56" s="235"/>
      <c r="AE56" s="233"/>
      <c r="AF56" s="234"/>
      <c r="AG56" s="234"/>
      <c r="AH56" s="235"/>
      <c r="AI56" s="233"/>
      <c r="AJ56" s="234"/>
      <c r="AK56" s="234"/>
      <c r="AL56" s="235"/>
      <c r="AM56" s="233"/>
      <c r="AN56" s="234"/>
      <c r="AO56" s="234"/>
      <c r="AP56" s="235"/>
      <c r="AQ56" s="194"/>
      <c r="AR56" s="60"/>
      <c r="AS56" s="60"/>
      <c r="AT56" s="61"/>
      <c r="AU56" s="59"/>
      <c r="AV56" s="60"/>
      <c r="AW56" s="60"/>
      <c r="AX56" s="61"/>
      <c r="AY56" s="171">
        <f t="shared" si="9"/>
        <v>0</v>
      </c>
      <c r="AZ56" s="172">
        <f t="shared" si="10"/>
        <v>0</v>
      </c>
      <c r="BA56" s="172">
        <f t="shared" si="11"/>
        <v>0</v>
      </c>
      <c r="BB56" s="173">
        <f t="shared" si="12"/>
        <v>0</v>
      </c>
      <c r="BC56" s="169">
        <f t="shared" si="13"/>
        <v>0</v>
      </c>
      <c r="BD56" s="170">
        <f t="shared" si="14"/>
        <v>0</v>
      </c>
      <c r="BE56" s="170">
        <f t="shared" si="15"/>
        <v>0</v>
      </c>
      <c r="BF56" s="39">
        <f t="shared" si="16"/>
        <v>0</v>
      </c>
      <c r="BG56" s="74">
        <f t="shared" si="17"/>
        <v>0</v>
      </c>
      <c r="BH56" s="196"/>
    </row>
    <row r="57" spans="1:60" ht="12" customHeight="1" hidden="1">
      <c r="A57" s="78">
        <v>40</v>
      </c>
      <c r="B57" s="272" t="s">
        <v>76</v>
      </c>
      <c r="C57" s="246"/>
      <c r="D57" s="234"/>
      <c r="E57" s="234"/>
      <c r="F57" s="235"/>
      <c r="G57" s="233"/>
      <c r="H57" s="234"/>
      <c r="I57" s="234"/>
      <c r="J57" s="235"/>
      <c r="K57" s="233"/>
      <c r="L57" s="234"/>
      <c r="M57" s="234"/>
      <c r="N57" s="235"/>
      <c r="O57" s="233"/>
      <c r="P57" s="234"/>
      <c r="Q57" s="234"/>
      <c r="R57" s="235"/>
      <c r="S57" s="233"/>
      <c r="T57" s="234"/>
      <c r="U57" s="234"/>
      <c r="V57" s="235"/>
      <c r="W57" s="233"/>
      <c r="X57" s="234"/>
      <c r="Y57" s="234"/>
      <c r="Z57" s="235"/>
      <c r="AA57" s="233"/>
      <c r="AB57" s="234"/>
      <c r="AC57" s="234"/>
      <c r="AD57" s="235"/>
      <c r="AE57" s="233"/>
      <c r="AF57" s="234"/>
      <c r="AG57" s="234"/>
      <c r="AH57" s="235"/>
      <c r="AI57" s="233"/>
      <c r="AJ57" s="234"/>
      <c r="AK57" s="234"/>
      <c r="AL57" s="235"/>
      <c r="AM57" s="233"/>
      <c r="AN57" s="234"/>
      <c r="AO57" s="234"/>
      <c r="AP57" s="235"/>
      <c r="AQ57" s="194"/>
      <c r="AR57" s="60"/>
      <c r="AS57" s="60"/>
      <c r="AT57" s="61"/>
      <c r="AU57" s="59"/>
      <c r="AV57" s="60"/>
      <c r="AW57" s="60"/>
      <c r="AX57" s="61"/>
      <c r="AY57" s="171">
        <f t="shared" si="9"/>
        <v>0</v>
      </c>
      <c r="AZ57" s="172">
        <f t="shared" si="10"/>
        <v>0</v>
      </c>
      <c r="BA57" s="172">
        <f t="shared" si="11"/>
        <v>0</v>
      </c>
      <c r="BB57" s="173">
        <f t="shared" si="12"/>
        <v>0</v>
      </c>
      <c r="BC57" s="169">
        <f t="shared" si="13"/>
        <v>0</v>
      </c>
      <c r="BD57" s="170">
        <f t="shared" si="14"/>
        <v>0</v>
      </c>
      <c r="BE57" s="170">
        <f t="shared" si="15"/>
        <v>0</v>
      </c>
      <c r="BF57" s="39">
        <f t="shared" si="16"/>
        <v>0</v>
      </c>
      <c r="BG57" s="74">
        <f t="shared" si="17"/>
        <v>0</v>
      </c>
      <c r="BH57" s="196"/>
    </row>
    <row r="58" spans="1:60" ht="12" customHeight="1" hidden="1">
      <c r="A58" s="78">
        <v>42</v>
      </c>
      <c r="B58" s="272" t="s">
        <v>20</v>
      </c>
      <c r="C58" s="246"/>
      <c r="D58" s="234"/>
      <c r="E58" s="234"/>
      <c r="F58" s="235"/>
      <c r="G58" s="233"/>
      <c r="H58" s="234"/>
      <c r="I58" s="234"/>
      <c r="J58" s="235"/>
      <c r="K58" s="233"/>
      <c r="L58" s="234"/>
      <c r="M58" s="234"/>
      <c r="N58" s="235"/>
      <c r="O58" s="233"/>
      <c r="P58" s="234"/>
      <c r="Q58" s="234"/>
      <c r="R58" s="235"/>
      <c r="S58" s="233"/>
      <c r="T58" s="234"/>
      <c r="U58" s="234"/>
      <c r="V58" s="235"/>
      <c r="W58" s="233"/>
      <c r="X58" s="234"/>
      <c r="Y58" s="234"/>
      <c r="Z58" s="235"/>
      <c r="AA58" s="233"/>
      <c r="AB58" s="234"/>
      <c r="AC58" s="234"/>
      <c r="AD58" s="235"/>
      <c r="AE58" s="233"/>
      <c r="AF58" s="234"/>
      <c r="AG58" s="234"/>
      <c r="AH58" s="235"/>
      <c r="AI58" s="233"/>
      <c r="AJ58" s="234"/>
      <c r="AK58" s="234"/>
      <c r="AL58" s="235"/>
      <c r="AM58" s="233"/>
      <c r="AN58" s="234"/>
      <c r="AO58" s="234"/>
      <c r="AP58" s="235"/>
      <c r="AQ58" s="194"/>
      <c r="AR58" s="60"/>
      <c r="AS58" s="60"/>
      <c r="AT58" s="61"/>
      <c r="AU58" s="59"/>
      <c r="AV58" s="60"/>
      <c r="AW58" s="60"/>
      <c r="AX58" s="61"/>
      <c r="AY58" s="171">
        <f t="shared" si="9"/>
        <v>0</v>
      </c>
      <c r="AZ58" s="172">
        <f t="shared" si="10"/>
        <v>0</v>
      </c>
      <c r="BA58" s="172">
        <f t="shared" si="11"/>
        <v>0</v>
      </c>
      <c r="BB58" s="173">
        <f t="shared" si="12"/>
        <v>0</v>
      </c>
      <c r="BC58" s="169">
        <f t="shared" si="13"/>
        <v>0</v>
      </c>
      <c r="BD58" s="170">
        <f t="shared" si="14"/>
        <v>0</v>
      </c>
      <c r="BE58" s="170">
        <f t="shared" si="15"/>
        <v>0</v>
      </c>
      <c r="BF58" s="39">
        <f t="shared" si="16"/>
        <v>0</v>
      </c>
      <c r="BG58" s="74">
        <f t="shared" si="17"/>
        <v>0</v>
      </c>
      <c r="BH58" s="196"/>
    </row>
    <row r="59" spans="1:60" ht="12" customHeight="1" hidden="1" thickBot="1">
      <c r="A59" s="78">
        <v>43</v>
      </c>
      <c r="B59" s="273" t="s">
        <v>78</v>
      </c>
      <c r="C59" s="268"/>
      <c r="D59" s="269"/>
      <c r="E59" s="269"/>
      <c r="F59" s="270"/>
      <c r="G59" s="268"/>
      <c r="H59" s="269"/>
      <c r="I59" s="269"/>
      <c r="J59" s="270"/>
      <c r="K59" s="268"/>
      <c r="L59" s="269"/>
      <c r="M59" s="269"/>
      <c r="N59" s="270"/>
      <c r="O59" s="268"/>
      <c r="P59" s="269"/>
      <c r="Q59" s="269"/>
      <c r="R59" s="270"/>
      <c r="S59" s="268"/>
      <c r="T59" s="269"/>
      <c r="U59" s="269"/>
      <c r="V59" s="270"/>
      <c r="W59" s="268"/>
      <c r="X59" s="269"/>
      <c r="Y59" s="269"/>
      <c r="Z59" s="270"/>
      <c r="AA59" s="268"/>
      <c r="AB59" s="269"/>
      <c r="AC59" s="269"/>
      <c r="AD59" s="270"/>
      <c r="AE59" s="268"/>
      <c r="AF59" s="269"/>
      <c r="AG59" s="269"/>
      <c r="AH59" s="270"/>
      <c r="AI59" s="268"/>
      <c r="AJ59" s="269"/>
      <c r="AK59" s="269"/>
      <c r="AL59" s="270"/>
      <c r="AM59" s="268"/>
      <c r="AN59" s="269"/>
      <c r="AO59" s="269"/>
      <c r="AP59" s="270"/>
      <c r="AQ59" s="299"/>
      <c r="AR59" s="300"/>
      <c r="AS59" s="300"/>
      <c r="AT59" s="301"/>
      <c r="AU59" s="298"/>
      <c r="AV59" s="300"/>
      <c r="AW59" s="300"/>
      <c r="AX59" s="301"/>
      <c r="AY59" s="174">
        <f t="shared" si="9"/>
        <v>0</v>
      </c>
      <c r="AZ59" s="175">
        <f t="shared" si="10"/>
        <v>0</v>
      </c>
      <c r="BA59" s="175">
        <f t="shared" si="11"/>
        <v>0</v>
      </c>
      <c r="BB59" s="176">
        <f t="shared" si="12"/>
        <v>0</v>
      </c>
      <c r="BC59" s="302">
        <f t="shared" si="13"/>
        <v>0</v>
      </c>
      <c r="BD59" s="303">
        <f t="shared" si="14"/>
        <v>0</v>
      </c>
      <c r="BE59" s="303">
        <f t="shared" si="15"/>
        <v>0</v>
      </c>
      <c r="BF59" s="304">
        <f t="shared" si="16"/>
        <v>0</v>
      </c>
      <c r="BG59" s="75">
        <f t="shared" si="17"/>
        <v>0</v>
      </c>
      <c r="BH59" s="29"/>
    </row>
    <row r="60" spans="1:60" ht="12" customHeight="1" hidden="1">
      <c r="A60" s="78">
        <v>44</v>
      </c>
      <c r="B60" s="272" t="s">
        <v>79</v>
      </c>
      <c r="C60" s="233"/>
      <c r="D60" s="234"/>
      <c r="E60" s="234"/>
      <c r="F60" s="235"/>
      <c r="G60" s="233"/>
      <c r="H60" s="234"/>
      <c r="I60" s="234"/>
      <c r="J60" s="235"/>
      <c r="K60" s="233"/>
      <c r="L60" s="234"/>
      <c r="M60" s="234"/>
      <c r="N60" s="235"/>
      <c r="O60" s="233"/>
      <c r="P60" s="234"/>
      <c r="Q60" s="234"/>
      <c r="R60" s="235"/>
      <c r="S60" s="233"/>
      <c r="T60" s="234"/>
      <c r="U60" s="234"/>
      <c r="V60" s="235"/>
      <c r="W60" s="233"/>
      <c r="X60" s="234"/>
      <c r="Y60" s="234"/>
      <c r="Z60" s="235"/>
      <c r="AA60" s="233"/>
      <c r="AB60" s="234"/>
      <c r="AC60" s="234"/>
      <c r="AD60" s="235"/>
      <c r="AE60" s="233"/>
      <c r="AF60" s="234"/>
      <c r="AG60" s="234"/>
      <c r="AH60" s="235"/>
      <c r="AI60" s="233"/>
      <c r="AJ60" s="234"/>
      <c r="AK60" s="234"/>
      <c r="AL60" s="235"/>
      <c r="AM60" s="233"/>
      <c r="AN60" s="234"/>
      <c r="AO60" s="234"/>
      <c r="AP60" s="235"/>
      <c r="AQ60" s="194"/>
      <c r="AR60" s="60"/>
      <c r="AS60" s="60"/>
      <c r="AT60" s="61"/>
      <c r="AU60" s="59"/>
      <c r="AV60" s="60"/>
      <c r="AW60" s="60"/>
      <c r="AX60" s="61"/>
      <c r="AY60" s="166">
        <f t="shared" si="9"/>
        <v>0</v>
      </c>
      <c r="AZ60" s="167">
        <f t="shared" si="10"/>
        <v>0</v>
      </c>
      <c r="BA60" s="167">
        <f t="shared" si="11"/>
        <v>0</v>
      </c>
      <c r="BB60" s="168">
        <f t="shared" si="12"/>
        <v>0</v>
      </c>
      <c r="BC60" s="169">
        <f t="shared" si="13"/>
        <v>0</v>
      </c>
      <c r="BD60" s="170">
        <f t="shared" si="14"/>
        <v>0</v>
      </c>
      <c r="BE60" s="170">
        <f t="shared" si="15"/>
        <v>0</v>
      </c>
      <c r="BF60" s="39">
        <f t="shared" si="16"/>
        <v>0</v>
      </c>
      <c r="BG60" s="76">
        <f t="shared" si="17"/>
        <v>0</v>
      </c>
      <c r="BH60" s="195"/>
    </row>
    <row r="61" spans="1:60" ht="12" customHeight="1" hidden="1">
      <c r="A61" s="78">
        <v>47</v>
      </c>
      <c r="B61" s="272" t="s">
        <v>94</v>
      </c>
      <c r="C61" s="233"/>
      <c r="D61" s="234"/>
      <c r="E61" s="234"/>
      <c r="F61" s="235"/>
      <c r="G61" s="233"/>
      <c r="H61" s="234"/>
      <c r="I61" s="234"/>
      <c r="J61" s="235"/>
      <c r="K61" s="233"/>
      <c r="L61" s="234"/>
      <c r="M61" s="234"/>
      <c r="N61" s="235"/>
      <c r="O61" s="233"/>
      <c r="P61" s="234"/>
      <c r="Q61" s="234"/>
      <c r="R61" s="235"/>
      <c r="S61" s="233"/>
      <c r="T61" s="234"/>
      <c r="U61" s="234"/>
      <c r="V61" s="235"/>
      <c r="W61" s="233"/>
      <c r="X61" s="234"/>
      <c r="Y61" s="234"/>
      <c r="Z61" s="235"/>
      <c r="AA61" s="233"/>
      <c r="AB61" s="234"/>
      <c r="AC61" s="234"/>
      <c r="AD61" s="235"/>
      <c r="AE61" s="233"/>
      <c r="AF61" s="234"/>
      <c r="AG61" s="234"/>
      <c r="AH61" s="235"/>
      <c r="AI61" s="233"/>
      <c r="AJ61" s="234"/>
      <c r="AK61" s="234"/>
      <c r="AL61" s="235"/>
      <c r="AM61" s="233"/>
      <c r="AN61" s="234"/>
      <c r="AO61" s="234"/>
      <c r="AP61" s="235"/>
      <c r="AQ61" s="194"/>
      <c r="AR61" s="60"/>
      <c r="AS61" s="60"/>
      <c r="AT61" s="61"/>
      <c r="AU61" s="59"/>
      <c r="AV61" s="60"/>
      <c r="AW61" s="60"/>
      <c r="AX61" s="61"/>
      <c r="AY61" s="171">
        <f t="shared" si="9"/>
        <v>0</v>
      </c>
      <c r="AZ61" s="172">
        <f t="shared" si="10"/>
        <v>0</v>
      </c>
      <c r="BA61" s="172">
        <f t="shared" si="11"/>
        <v>0</v>
      </c>
      <c r="BB61" s="173">
        <f t="shared" si="12"/>
        <v>0</v>
      </c>
      <c r="BC61" s="169">
        <f t="shared" si="13"/>
        <v>0</v>
      </c>
      <c r="BD61" s="170">
        <f t="shared" si="14"/>
        <v>0</v>
      </c>
      <c r="BE61" s="170">
        <f t="shared" si="15"/>
        <v>0</v>
      </c>
      <c r="BF61" s="39">
        <f t="shared" si="16"/>
        <v>0</v>
      </c>
      <c r="BG61" s="74">
        <f t="shared" si="17"/>
        <v>0</v>
      </c>
      <c r="BH61" s="28"/>
    </row>
    <row r="62" spans="1:60" ht="12" customHeight="1" hidden="1">
      <c r="A62" s="78">
        <v>49</v>
      </c>
      <c r="B62" s="272" t="s">
        <v>37</v>
      </c>
      <c r="C62" s="233"/>
      <c r="D62" s="234"/>
      <c r="E62" s="234"/>
      <c r="F62" s="235"/>
      <c r="G62" s="233"/>
      <c r="H62" s="234"/>
      <c r="I62" s="234"/>
      <c r="J62" s="235"/>
      <c r="K62" s="233"/>
      <c r="L62" s="234"/>
      <c r="M62" s="234"/>
      <c r="N62" s="235"/>
      <c r="O62" s="233"/>
      <c r="P62" s="234"/>
      <c r="Q62" s="234"/>
      <c r="R62" s="235"/>
      <c r="S62" s="233"/>
      <c r="T62" s="234"/>
      <c r="U62" s="234"/>
      <c r="V62" s="235"/>
      <c r="W62" s="233"/>
      <c r="X62" s="234"/>
      <c r="Y62" s="234"/>
      <c r="Z62" s="235"/>
      <c r="AA62" s="233"/>
      <c r="AB62" s="234"/>
      <c r="AC62" s="234"/>
      <c r="AD62" s="235"/>
      <c r="AE62" s="233"/>
      <c r="AF62" s="234"/>
      <c r="AG62" s="234"/>
      <c r="AH62" s="235"/>
      <c r="AI62" s="233"/>
      <c r="AJ62" s="234"/>
      <c r="AK62" s="234"/>
      <c r="AL62" s="235"/>
      <c r="AM62" s="233"/>
      <c r="AN62" s="234"/>
      <c r="AO62" s="234"/>
      <c r="AP62" s="235"/>
      <c r="AQ62" s="194"/>
      <c r="AR62" s="60"/>
      <c r="AS62" s="60"/>
      <c r="AT62" s="61"/>
      <c r="AU62" s="59"/>
      <c r="AV62" s="60"/>
      <c r="AW62" s="60"/>
      <c r="AX62" s="61"/>
      <c r="AY62" s="171">
        <f t="shared" si="9"/>
        <v>0</v>
      </c>
      <c r="AZ62" s="172">
        <f t="shared" si="10"/>
        <v>0</v>
      </c>
      <c r="BA62" s="172">
        <f t="shared" si="11"/>
        <v>0</v>
      </c>
      <c r="BB62" s="173">
        <f t="shared" si="12"/>
        <v>0</v>
      </c>
      <c r="BC62" s="169">
        <f t="shared" si="13"/>
        <v>0</v>
      </c>
      <c r="BD62" s="170">
        <f t="shared" si="14"/>
        <v>0</v>
      </c>
      <c r="BE62" s="170">
        <f t="shared" si="15"/>
        <v>0</v>
      </c>
      <c r="BF62" s="39">
        <f t="shared" si="16"/>
        <v>0</v>
      </c>
      <c r="BG62" s="74">
        <f t="shared" si="17"/>
        <v>0</v>
      </c>
      <c r="BH62" s="196"/>
    </row>
    <row r="63" spans="1:60" ht="12" customHeight="1" hidden="1">
      <c r="A63" s="78">
        <v>52</v>
      </c>
      <c r="B63" s="272" t="s">
        <v>82</v>
      </c>
      <c r="C63" s="233"/>
      <c r="D63" s="234"/>
      <c r="E63" s="234"/>
      <c r="F63" s="235"/>
      <c r="G63" s="233"/>
      <c r="H63" s="234"/>
      <c r="I63" s="234"/>
      <c r="J63" s="235"/>
      <c r="K63" s="233"/>
      <c r="L63" s="234"/>
      <c r="M63" s="234"/>
      <c r="N63" s="235"/>
      <c r="O63" s="233"/>
      <c r="P63" s="234"/>
      <c r="Q63" s="234"/>
      <c r="R63" s="235"/>
      <c r="S63" s="233"/>
      <c r="T63" s="234"/>
      <c r="U63" s="234"/>
      <c r="V63" s="235"/>
      <c r="W63" s="233"/>
      <c r="X63" s="234"/>
      <c r="Y63" s="234"/>
      <c r="Z63" s="235"/>
      <c r="AA63" s="233"/>
      <c r="AB63" s="234"/>
      <c r="AC63" s="234"/>
      <c r="AD63" s="235"/>
      <c r="AE63" s="233"/>
      <c r="AF63" s="234"/>
      <c r="AG63" s="234"/>
      <c r="AH63" s="235"/>
      <c r="AI63" s="233"/>
      <c r="AJ63" s="234"/>
      <c r="AK63" s="234"/>
      <c r="AL63" s="235"/>
      <c r="AM63" s="233"/>
      <c r="AN63" s="234"/>
      <c r="AO63" s="234"/>
      <c r="AP63" s="235"/>
      <c r="AQ63" s="194"/>
      <c r="AR63" s="60"/>
      <c r="AS63" s="60"/>
      <c r="AT63" s="61"/>
      <c r="AU63" s="59"/>
      <c r="AV63" s="60"/>
      <c r="AW63" s="60"/>
      <c r="AX63" s="61"/>
      <c r="AY63" s="171">
        <f t="shared" si="9"/>
        <v>0</v>
      </c>
      <c r="AZ63" s="172">
        <f t="shared" si="10"/>
        <v>0</v>
      </c>
      <c r="BA63" s="172">
        <f t="shared" si="11"/>
        <v>0</v>
      </c>
      <c r="BB63" s="173">
        <f t="shared" si="12"/>
        <v>0</v>
      </c>
      <c r="BC63" s="169">
        <f t="shared" si="13"/>
        <v>0</v>
      </c>
      <c r="BD63" s="170">
        <f t="shared" si="14"/>
        <v>0</v>
      </c>
      <c r="BE63" s="170">
        <f t="shared" si="15"/>
        <v>0</v>
      </c>
      <c r="BF63" s="39">
        <f t="shared" si="16"/>
        <v>0</v>
      </c>
      <c r="BG63" s="74">
        <f t="shared" si="17"/>
        <v>0</v>
      </c>
      <c r="BH63" s="28"/>
    </row>
    <row r="64" spans="1:60" ht="12" customHeight="1" hidden="1">
      <c r="A64" s="78">
        <v>53</v>
      </c>
      <c r="B64" s="272" t="s">
        <v>48</v>
      </c>
      <c r="C64" s="233"/>
      <c r="D64" s="234"/>
      <c r="E64" s="234"/>
      <c r="F64" s="235"/>
      <c r="G64" s="233"/>
      <c r="H64" s="234"/>
      <c r="I64" s="234"/>
      <c r="J64" s="235"/>
      <c r="K64" s="233"/>
      <c r="L64" s="234"/>
      <c r="M64" s="234"/>
      <c r="N64" s="235"/>
      <c r="O64" s="233"/>
      <c r="P64" s="234"/>
      <c r="Q64" s="234"/>
      <c r="R64" s="235"/>
      <c r="S64" s="233"/>
      <c r="T64" s="234"/>
      <c r="U64" s="234"/>
      <c r="V64" s="235"/>
      <c r="W64" s="233"/>
      <c r="X64" s="234"/>
      <c r="Y64" s="234"/>
      <c r="Z64" s="235"/>
      <c r="AA64" s="233"/>
      <c r="AB64" s="234"/>
      <c r="AC64" s="234"/>
      <c r="AD64" s="235"/>
      <c r="AE64" s="233"/>
      <c r="AF64" s="234"/>
      <c r="AG64" s="234"/>
      <c r="AH64" s="235"/>
      <c r="AI64" s="233"/>
      <c r="AJ64" s="234"/>
      <c r="AK64" s="234"/>
      <c r="AL64" s="235"/>
      <c r="AM64" s="233"/>
      <c r="AN64" s="234"/>
      <c r="AO64" s="234"/>
      <c r="AP64" s="235"/>
      <c r="AQ64" s="194"/>
      <c r="AR64" s="60"/>
      <c r="AS64" s="60"/>
      <c r="AT64" s="61"/>
      <c r="AU64" s="59"/>
      <c r="AV64" s="60"/>
      <c r="AW64" s="60"/>
      <c r="AX64" s="61"/>
      <c r="AY64" s="171">
        <f t="shared" si="9"/>
        <v>0</v>
      </c>
      <c r="AZ64" s="172">
        <f t="shared" si="10"/>
        <v>0</v>
      </c>
      <c r="BA64" s="172">
        <f t="shared" si="11"/>
        <v>0</v>
      </c>
      <c r="BB64" s="173">
        <f t="shared" si="12"/>
        <v>0</v>
      </c>
      <c r="BC64" s="169">
        <f t="shared" si="13"/>
        <v>0</v>
      </c>
      <c r="BD64" s="170">
        <f t="shared" si="14"/>
        <v>0</v>
      </c>
      <c r="BE64" s="170">
        <f t="shared" si="15"/>
        <v>0</v>
      </c>
      <c r="BF64" s="39">
        <f t="shared" si="16"/>
        <v>0</v>
      </c>
      <c r="BG64" s="74">
        <f t="shared" si="17"/>
        <v>0</v>
      </c>
      <c r="BH64" s="196"/>
    </row>
    <row r="65" spans="1:60" ht="12" customHeight="1" hidden="1" thickBot="1">
      <c r="A65" s="78">
        <v>55</v>
      </c>
      <c r="B65" s="273" t="s">
        <v>59</v>
      </c>
      <c r="C65" s="229"/>
      <c r="D65" s="230"/>
      <c r="E65" s="230"/>
      <c r="F65" s="248"/>
      <c r="G65" s="229"/>
      <c r="H65" s="230"/>
      <c r="I65" s="230"/>
      <c r="J65" s="248"/>
      <c r="K65" s="229"/>
      <c r="L65" s="230"/>
      <c r="M65" s="230"/>
      <c r="N65" s="248"/>
      <c r="O65" s="268"/>
      <c r="P65" s="230"/>
      <c r="Q65" s="230"/>
      <c r="R65" s="248"/>
      <c r="S65" s="229"/>
      <c r="T65" s="230"/>
      <c r="U65" s="230"/>
      <c r="V65" s="248"/>
      <c r="W65" s="229"/>
      <c r="X65" s="230"/>
      <c r="Y65" s="230"/>
      <c r="Z65" s="248"/>
      <c r="AA65" s="229"/>
      <c r="AB65" s="230"/>
      <c r="AC65" s="230"/>
      <c r="AD65" s="248"/>
      <c r="AE65" s="229"/>
      <c r="AF65" s="230"/>
      <c r="AG65" s="230"/>
      <c r="AH65" s="248"/>
      <c r="AI65" s="229"/>
      <c r="AJ65" s="230"/>
      <c r="AK65" s="230"/>
      <c r="AL65" s="248"/>
      <c r="AM65" s="229"/>
      <c r="AN65" s="230"/>
      <c r="AO65" s="230"/>
      <c r="AP65" s="248"/>
      <c r="AQ65" s="263"/>
      <c r="AR65" s="72"/>
      <c r="AS65" s="72"/>
      <c r="AT65" s="73"/>
      <c r="AU65" s="71"/>
      <c r="AV65" s="72"/>
      <c r="AW65" s="72"/>
      <c r="AX65" s="73"/>
      <c r="AY65" s="174">
        <f t="shared" si="9"/>
        <v>0</v>
      </c>
      <c r="AZ65" s="175">
        <f t="shared" si="10"/>
        <v>0</v>
      </c>
      <c r="BA65" s="175">
        <f t="shared" si="11"/>
        <v>0</v>
      </c>
      <c r="BB65" s="176">
        <f t="shared" si="12"/>
        <v>0</v>
      </c>
      <c r="BC65" s="177">
        <f t="shared" si="13"/>
        <v>0</v>
      </c>
      <c r="BD65" s="178">
        <f t="shared" si="14"/>
        <v>0</v>
      </c>
      <c r="BE65" s="178">
        <f t="shared" si="15"/>
        <v>0</v>
      </c>
      <c r="BF65" s="40">
        <f t="shared" si="16"/>
        <v>0</v>
      </c>
      <c r="BG65" s="75">
        <f t="shared" si="17"/>
        <v>0</v>
      </c>
      <c r="BH65" s="197"/>
    </row>
    <row r="66" spans="1:60" ht="12" customHeight="1" hidden="1">
      <c r="A66" s="78">
        <v>56</v>
      </c>
      <c r="B66" s="271" t="s">
        <v>74</v>
      </c>
      <c r="C66" s="246"/>
      <c r="D66" s="234"/>
      <c r="E66" s="234"/>
      <c r="F66" s="235"/>
      <c r="G66" s="233"/>
      <c r="H66" s="234"/>
      <c r="I66" s="234"/>
      <c r="J66" s="235"/>
      <c r="K66" s="233"/>
      <c r="L66" s="234"/>
      <c r="M66" s="234"/>
      <c r="N66" s="235"/>
      <c r="O66" s="233"/>
      <c r="P66" s="234"/>
      <c r="Q66" s="234"/>
      <c r="R66" s="235"/>
      <c r="S66" s="233"/>
      <c r="T66" s="234"/>
      <c r="U66" s="234"/>
      <c r="V66" s="235"/>
      <c r="W66" s="233"/>
      <c r="X66" s="234"/>
      <c r="Y66" s="234"/>
      <c r="Z66" s="235"/>
      <c r="AA66" s="233"/>
      <c r="AB66" s="234"/>
      <c r="AC66" s="234"/>
      <c r="AD66" s="235"/>
      <c r="AE66" s="233"/>
      <c r="AF66" s="234"/>
      <c r="AG66" s="234"/>
      <c r="AH66" s="235"/>
      <c r="AI66" s="233"/>
      <c r="AJ66" s="234"/>
      <c r="AK66" s="234"/>
      <c r="AL66" s="235"/>
      <c r="AM66" s="233"/>
      <c r="AN66" s="234"/>
      <c r="AO66" s="234"/>
      <c r="AP66" s="235"/>
      <c r="AQ66" s="194"/>
      <c r="AR66" s="60"/>
      <c r="AS66" s="60"/>
      <c r="AT66" s="61"/>
      <c r="AU66" s="59"/>
      <c r="AV66" s="60"/>
      <c r="AW66" s="60"/>
      <c r="AX66" s="61"/>
      <c r="AY66" s="171">
        <f t="shared" si="9"/>
        <v>0</v>
      </c>
      <c r="AZ66" s="172">
        <f t="shared" si="10"/>
        <v>0</v>
      </c>
      <c r="BA66" s="172">
        <f t="shared" si="11"/>
        <v>0</v>
      </c>
      <c r="BB66" s="173">
        <f t="shared" si="12"/>
        <v>0</v>
      </c>
      <c r="BC66" s="169">
        <f t="shared" si="13"/>
        <v>0</v>
      </c>
      <c r="BD66" s="170">
        <f t="shared" si="14"/>
        <v>0</v>
      </c>
      <c r="BE66" s="170">
        <f t="shared" si="15"/>
        <v>0</v>
      </c>
      <c r="BF66" s="39">
        <f t="shared" si="16"/>
        <v>0</v>
      </c>
      <c r="BG66" s="74">
        <f t="shared" si="17"/>
        <v>0</v>
      </c>
      <c r="BH66" s="198"/>
    </row>
    <row r="67" spans="1:60" ht="12" customHeight="1" hidden="1">
      <c r="A67" s="78">
        <v>57</v>
      </c>
      <c r="B67" s="274" t="s">
        <v>114</v>
      </c>
      <c r="C67" s="316"/>
      <c r="D67" s="266"/>
      <c r="E67" s="234"/>
      <c r="F67" s="235"/>
      <c r="G67" s="233"/>
      <c r="H67" s="234"/>
      <c r="I67" s="234"/>
      <c r="J67" s="235"/>
      <c r="K67" s="233"/>
      <c r="L67" s="234"/>
      <c r="M67" s="234"/>
      <c r="N67" s="235"/>
      <c r="O67" s="233"/>
      <c r="P67" s="234"/>
      <c r="Q67" s="234"/>
      <c r="R67" s="235"/>
      <c r="S67" s="233"/>
      <c r="T67" s="234"/>
      <c r="U67" s="234"/>
      <c r="V67" s="235"/>
      <c r="W67" s="233"/>
      <c r="X67" s="234"/>
      <c r="Y67" s="234"/>
      <c r="Z67" s="235"/>
      <c r="AA67" s="233"/>
      <c r="AB67" s="234"/>
      <c r="AC67" s="234"/>
      <c r="AD67" s="235"/>
      <c r="AE67" s="233"/>
      <c r="AF67" s="234"/>
      <c r="AG67" s="234"/>
      <c r="AH67" s="235"/>
      <c r="AI67" s="233"/>
      <c r="AJ67" s="234"/>
      <c r="AK67" s="234"/>
      <c r="AL67" s="235"/>
      <c r="AM67" s="233"/>
      <c r="AN67" s="234"/>
      <c r="AO67" s="234"/>
      <c r="AP67" s="235"/>
      <c r="AQ67" s="194"/>
      <c r="AR67" s="60"/>
      <c r="AS67" s="60"/>
      <c r="AT67" s="61"/>
      <c r="AU67" s="59"/>
      <c r="AV67" s="60"/>
      <c r="AW67" s="60"/>
      <c r="AX67" s="61"/>
      <c r="AY67" s="171">
        <f t="shared" si="9"/>
        <v>0</v>
      </c>
      <c r="AZ67" s="172">
        <f t="shared" si="10"/>
        <v>0</v>
      </c>
      <c r="BA67" s="172">
        <f t="shared" si="11"/>
        <v>0</v>
      </c>
      <c r="BB67" s="173">
        <f t="shared" si="12"/>
        <v>0</v>
      </c>
      <c r="BC67" s="169">
        <f t="shared" si="13"/>
        <v>0</v>
      </c>
      <c r="BD67" s="170">
        <f t="shared" si="14"/>
        <v>0</v>
      </c>
      <c r="BE67" s="170">
        <f t="shared" si="15"/>
        <v>0</v>
      </c>
      <c r="BF67" s="39">
        <f t="shared" si="16"/>
        <v>0</v>
      </c>
      <c r="BG67" s="74">
        <f t="shared" si="17"/>
        <v>0</v>
      </c>
      <c r="BH67" s="196"/>
    </row>
    <row r="68" spans="1:60" ht="12" customHeight="1" hidden="1">
      <c r="A68" s="78">
        <v>58</v>
      </c>
      <c r="B68" s="274" t="s">
        <v>80</v>
      </c>
      <c r="C68" s="316"/>
      <c r="D68" s="266"/>
      <c r="E68" s="234"/>
      <c r="F68" s="235"/>
      <c r="G68" s="233"/>
      <c r="H68" s="234"/>
      <c r="I68" s="234"/>
      <c r="J68" s="235"/>
      <c r="K68" s="233"/>
      <c r="L68" s="234"/>
      <c r="M68" s="234"/>
      <c r="N68" s="235"/>
      <c r="O68" s="233"/>
      <c r="P68" s="234"/>
      <c r="Q68" s="234"/>
      <c r="R68" s="235"/>
      <c r="S68" s="233"/>
      <c r="T68" s="234"/>
      <c r="U68" s="234"/>
      <c r="V68" s="235"/>
      <c r="W68" s="233"/>
      <c r="X68" s="234"/>
      <c r="Y68" s="234"/>
      <c r="Z68" s="235"/>
      <c r="AA68" s="233"/>
      <c r="AB68" s="234"/>
      <c r="AC68" s="234"/>
      <c r="AD68" s="235"/>
      <c r="AE68" s="233"/>
      <c r="AF68" s="234"/>
      <c r="AG68" s="234"/>
      <c r="AH68" s="235"/>
      <c r="AI68" s="233"/>
      <c r="AJ68" s="234"/>
      <c r="AK68" s="234"/>
      <c r="AL68" s="235"/>
      <c r="AM68" s="233"/>
      <c r="AN68" s="234"/>
      <c r="AO68" s="234"/>
      <c r="AP68" s="235"/>
      <c r="AQ68" s="194"/>
      <c r="AR68" s="60"/>
      <c r="AS68" s="60"/>
      <c r="AT68" s="61"/>
      <c r="AU68" s="59"/>
      <c r="AV68" s="60"/>
      <c r="AW68" s="60"/>
      <c r="AX68" s="61"/>
      <c r="AY68" s="171">
        <f t="shared" si="9"/>
        <v>0</v>
      </c>
      <c r="AZ68" s="172">
        <f t="shared" si="10"/>
        <v>0</v>
      </c>
      <c r="BA68" s="172">
        <f t="shared" si="11"/>
        <v>0</v>
      </c>
      <c r="BB68" s="173">
        <f t="shared" si="12"/>
        <v>0</v>
      </c>
      <c r="BC68" s="169">
        <f t="shared" si="13"/>
        <v>0</v>
      </c>
      <c r="BD68" s="170">
        <f t="shared" si="14"/>
        <v>0</v>
      </c>
      <c r="BE68" s="170">
        <f t="shared" si="15"/>
        <v>0</v>
      </c>
      <c r="BF68" s="39">
        <f t="shared" si="16"/>
        <v>0</v>
      </c>
      <c r="BG68" s="74">
        <f t="shared" si="17"/>
        <v>0</v>
      </c>
      <c r="BH68" s="196"/>
    </row>
    <row r="69" spans="1:60" ht="12" customHeight="1" hidden="1">
      <c r="A69" s="78">
        <v>60</v>
      </c>
      <c r="B69" s="272" t="s">
        <v>50</v>
      </c>
      <c r="C69" s="246"/>
      <c r="D69" s="234"/>
      <c r="E69" s="234"/>
      <c r="F69" s="235"/>
      <c r="G69" s="233"/>
      <c r="H69" s="234"/>
      <c r="I69" s="234"/>
      <c r="J69" s="235"/>
      <c r="K69" s="233"/>
      <c r="L69" s="234"/>
      <c r="M69" s="234"/>
      <c r="N69" s="235"/>
      <c r="O69" s="233"/>
      <c r="P69" s="234"/>
      <c r="Q69" s="234"/>
      <c r="R69" s="235"/>
      <c r="S69" s="233"/>
      <c r="T69" s="234"/>
      <c r="U69" s="234"/>
      <c r="V69" s="235"/>
      <c r="W69" s="233"/>
      <c r="X69" s="234"/>
      <c r="Y69" s="234"/>
      <c r="Z69" s="235"/>
      <c r="AA69" s="233"/>
      <c r="AB69" s="234"/>
      <c r="AC69" s="234"/>
      <c r="AD69" s="235"/>
      <c r="AE69" s="233"/>
      <c r="AF69" s="234"/>
      <c r="AG69" s="234"/>
      <c r="AH69" s="235"/>
      <c r="AI69" s="233"/>
      <c r="AJ69" s="234"/>
      <c r="AK69" s="234"/>
      <c r="AL69" s="235"/>
      <c r="AM69" s="233"/>
      <c r="AN69" s="234"/>
      <c r="AO69" s="234"/>
      <c r="AP69" s="235"/>
      <c r="AQ69" s="194"/>
      <c r="AR69" s="60"/>
      <c r="AS69" s="60"/>
      <c r="AT69" s="61"/>
      <c r="AU69" s="59"/>
      <c r="AV69" s="60"/>
      <c r="AW69" s="60"/>
      <c r="AX69" s="61"/>
      <c r="AY69" s="171">
        <f t="shared" si="9"/>
        <v>0</v>
      </c>
      <c r="AZ69" s="172">
        <f t="shared" si="10"/>
        <v>0</v>
      </c>
      <c r="BA69" s="172">
        <f t="shared" si="11"/>
        <v>0</v>
      </c>
      <c r="BB69" s="173">
        <f t="shared" si="12"/>
        <v>0</v>
      </c>
      <c r="BC69" s="169">
        <f t="shared" si="13"/>
        <v>0</v>
      </c>
      <c r="BD69" s="170">
        <f t="shared" si="14"/>
        <v>0</v>
      </c>
      <c r="BE69" s="170">
        <f t="shared" si="15"/>
        <v>0</v>
      </c>
      <c r="BF69" s="39">
        <f t="shared" si="16"/>
        <v>0</v>
      </c>
      <c r="BG69" s="74">
        <f t="shared" si="17"/>
        <v>0</v>
      </c>
      <c r="BH69" s="196"/>
    </row>
    <row r="70" spans="1:60" ht="12" customHeight="1" hidden="1">
      <c r="A70" s="78">
        <v>61</v>
      </c>
      <c r="B70" s="274" t="s">
        <v>98</v>
      </c>
      <c r="C70" s="246"/>
      <c r="D70" s="234"/>
      <c r="E70" s="234"/>
      <c r="F70" s="235"/>
      <c r="G70" s="233"/>
      <c r="H70" s="234"/>
      <c r="I70" s="234"/>
      <c r="J70" s="235"/>
      <c r="K70" s="233"/>
      <c r="L70" s="234"/>
      <c r="M70" s="234"/>
      <c r="N70" s="235"/>
      <c r="O70" s="233"/>
      <c r="P70" s="234"/>
      <c r="Q70" s="234"/>
      <c r="R70" s="235"/>
      <c r="S70" s="233"/>
      <c r="T70" s="234"/>
      <c r="U70" s="234"/>
      <c r="V70" s="235"/>
      <c r="W70" s="233"/>
      <c r="X70" s="234"/>
      <c r="Y70" s="234"/>
      <c r="Z70" s="235"/>
      <c r="AA70" s="233"/>
      <c r="AB70" s="234"/>
      <c r="AC70" s="234"/>
      <c r="AD70" s="235"/>
      <c r="AE70" s="233"/>
      <c r="AF70" s="234"/>
      <c r="AG70" s="234"/>
      <c r="AH70" s="235"/>
      <c r="AI70" s="233"/>
      <c r="AJ70" s="234"/>
      <c r="AK70" s="234"/>
      <c r="AL70" s="235"/>
      <c r="AM70" s="233"/>
      <c r="AN70" s="234"/>
      <c r="AO70" s="234"/>
      <c r="AP70" s="235"/>
      <c r="AQ70" s="194"/>
      <c r="AR70" s="60"/>
      <c r="AS70" s="60"/>
      <c r="AT70" s="61"/>
      <c r="AU70" s="59"/>
      <c r="AV70" s="60"/>
      <c r="AW70" s="60"/>
      <c r="AX70" s="61"/>
      <c r="AY70" s="171">
        <f aca="true" t="shared" si="18" ref="AY70:AY91">SUM(C70,G70,K70,O70,S70,W70,AA70,AE70,AI70,AM70,AQ70,AU70)</f>
        <v>0</v>
      </c>
      <c r="AZ70" s="172">
        <f aca="true" t="shared" si="19" ref="AZ70:AZ91">SUM(D70,H70,L70,P70,T70,X70,AB70,AF70,AJ70,AN70,AR70,AV70)</f>
        <v>0</v>
      </c>
      <c r="BA70" s="172">
        <f aca="true" t="shared" si="20" ref="BA70:BA91">SUM(E70,I70,M70,Q70,U70,Y70,AC70,AG70,AK70,AO70,AS70,AW70)</f>
        <v>0</v>
      </c>
      <c r="BB70" s="173">
        <f aca="true" t="shared" si="21" ref="BB70:BB93">SUM(F70,J70,Z70,AH70,N70,R70,V70,AD70,AL70,AP70,AT70,AX70)</f>
        <v>0</v>
      </c>
      <c r="BC70" s="169">
        <f aca="true" t="shared" si="22" ref="BC70:BC93">SUM(AY70*7)</f>
        <v>0</v>
      </c>
      <c r="BD70" s="170">
        <f aca="true" t="shared" si="23" ref="BD70:BD93">PRODUCT(AZ70*5)</f>
        <v>0</v>
      </c>
      <c r="BE70" s="170">
        <f aca="true" t="shared" si="24" ref="BE70:BE93">PRODUCT(BA70*3)</f>
        <v>0</v>
      </c>
      <c r="BF70" s="39">
        <f aca="true" t="shared" si="25" ref="BF70:BF93">PRODUCT(BB70*1)</f>
        <v>0</v>
      </c>
      <c r="BG70" s="74">
        <f aca="true" t="shared" si="26" ref="BG70:BG93">SUM(BC70:BF70)</f>
        <v>0</v>
      </c>
      <c r="BH70" s="196"/>
    </row>
    <row r="71" spans="1:60" ht="12" customHeight="1" hidden="1">
      <c r="A71" s="78">
        <v>62</v>
      </c>
      <c r="B71" s="275" t="s">
        <v>73</v>
      </c>
      <c r="C71" s="236"/>
      <c r="D71" s="237"/>
      <c r="E71" s="237"/>
      <c r="F71" s="238"/>
      <c r="G71" s="236"/>
      <c r="H71" s="237"/>
      <c r="I71" s="237"/>
      <c r="J71" s="238"/>
      <c r="K71" s="236"/>
      <c r="L71" s="237"/>
      <c r="M71" s="237"/>
      <c r="N71" s="238"/>
      <c r="O71" s="233"/>
      <c r="P71" s="237"/>
      <c r="Q71" s="237"/>
      <c r="R71" s="238"/>
      <c r="S71" s="236"/>
      <c r="T71" s="237"/>
      <c r="U71" s="237"/>
      <c r="V71" s="238"/>
      <c r="W71" s="236"/>
      <c r="X71" s="237"/>
      <c r="Y71" s="237"/>
      <c r="Z71" s="238"/>
      <c r="AA71" s="236"/>
      <c r="AB71" s="237"/>
      <c r="AC71" s="237"/>
      <c r="AD71" s="238"/>
      <c r="AE71" s="236"/>
      <c r="AF71" s="237"/>
      <c r="AG71" s="237"/>
      <c r="AH71" s="238"/>
      <c r="AI71" s="236"/>
      <c r="AJ71" s="237"/>
      <c r="AK71" s="237"/>
      <c r="AL71" s="238"/>
      <c r="AM71" s="236"/>
      <c r="AN71" s="237"/>
      <c r="AO71" s="237"/>
      <c r="AP71" s="238"/>
      <c r="AQ71" s="261"/>
      <c r="AR71" s="119"/>
      <c r="AS71" s="119"/>
      <c r="AT71" s="120"/>
      <c r="AU71" s="118"/>
      <c r="AV71" s="119"/>
      <c r="AW71" s="119"/>
      <c r="AX71" s="120"/>
      <c r="AY71" s="171">
        <f t="shared" si="18"/>
        <v>0</v>
      </c>
      <c r="AZ71" s="172">
        <f t="shared" si="19"/>
        <v>0</v>
      </c>
      <c r="BA71" s="172">
        <f t="shared" si="20"/>
        <v>0</v>
      </c>
      <c r="BB71" s="173">
        <f t="shared" si="21"/>
        <v>0</v>
      </c>
      <c r="BC71" s="191">
        <f t="shared" si="22"/>
        <v>0</v>
      </c>
      <c r="BD71" s="192">
        <f t="shared" si="23"/>
        <v>0</v>
      </c>
      <c r="BE71" s="192">
        <f t="shared" si="24"/>
        <v>0</v>
      </c>
      <c r="BF71" s="193">
        <f t="shared" si="25"/>
        <v>0</v>
      </c>
      <c r="BG71" s="74">
        <f t="shared" si="26"/>
        <v>0</v>
      </c>
      <c r="BH71" s="196"/>
    </row>
    <row r="72" spans="1:60" ht="12" customHeight="1" hidden="1">
      <c r="A72" s="78">
        <v>63</v>
      </c>
      <c r="B72" s="272" t="s">
        <v>83</v>
      </c>
      <c r="C72" s="246"/>
      <c r="D72" s="234"/>
      <c r="E72" s="234"/>
      <c r="F72" s="235"/>
      <c r="G72" s="233"/>
      <c r="H72" s="234"/>
      <c r="I72" s="234"/>
      <c r="J72" s="235"/>
      <c r="K72" s="233"/>
      <c r="L72" s="234"/>
      <c r="M72" s="234"/>
      <c r="N72" s="235"/>
      <c r="O72" s="233"/>
      <c r="P72" s="234"/>
      <c r="Q72" s="234"/>
      <c r="R72" s="235"/>
      <c r="S72" s="233"/>
      <c r="T72" s="234"/>
      <c r="U72" s="234"/>
      <c r="V72" s="235"/>
      <c r="W72" s="233"/>
      <c r="X72" s="234"/>
      <c r="Y72" s="234"/>
      <c r="Z72" s="235"/>
      <c r="AA72" s="233"/>
      <c r="AB72" s="234"/>
      <c r="AC72" s="234"/>
      <c r="AD72" s="235"/>
      <c r="AE72" s="233"/>
      <c r="AF72" s="234"/>
      <c r="AG72" s="234"/>
      <c r="AH72" s="235"/>
      <c r="AI72" s="233"/>
      <c r="AJ72" s="234"/>
      <c r="AK72" s="234"/>
      <c r="AL72" s="235"/>
      <c r="AM72" s="233"/>
      <c r="AN72" s="234"/>
      <c r="AO72" s="234"/>
      <c r="AP72" s="235"/>
      <c r="AQ72" s="194"/>
      <c r="AR72" s="60"/>
      <c r="AS72" s="60"/>
      <c r="AT72" s="61"/>
      <c r="AU72" s="59"/>
      <c r="AV72" s="60"/>
      <c r="AW72" s="60"/>
      <c r="AX72" s="61"/>
      <c r="AY72" s="171">
        <f t="shared" si="18"/>
        <v>0</v>
      </c>
      <c r="AZ72" s="172">
        <f t="shared" si="19"/>
        <v>0</v>
      </c>
      <c r="BA72" s="172">
        <f t="shared" si="20"/>
        <v>0</v>
      </c>
      <c r="BB72" s="173">
        <f t="shared" si="21"/>
        <v>0</v>
      </c>
      <c r="BC72" s="169">
        <f t="shared" si="22"/>
        <v>0</v>
      </c>
      <c r="BD72" s="170">
        <f t="shared" si="23"/>
        <v>0</v>
      </c>
      <c r="BE72" s="170">
        <f t="shared" si="24"/>
        <v>0</v>
      </c>
      <c r="BF72" s="39">
        <f t="shared" si="25"/>
        <v>0</v>
      </c>
      <c r="BG72" s="74">
        <f t="shared" si="26"/>
        <v>0</v>
      </c>
      <c r="BH72" s="196"/>
    </row>
    <row r="73" spans="1:60" ht="12" customHeight="1" hidden="1">
      <c r="A73" s="78">
        <v>64</v>
      </c>
      <c r="B73" s="272" t="s">
        <v>58</v>
      </c>
      <c r="C73" s="246"/>
      <c r="D73" s="234"/>
      <c r="E73" s="234"/>
      <c r="F73" s="235"/>
      <c r="G73" s="233"/>
      <c r="H73" s="234"/>
      <c r="I73" s="234"/>
      <c r="J73" s="235"/>
      <c r="K73" s="233"/>
      <c r="L73" s="234"/>
      <c r="M73" s="234"/>
      <c r="N73" s="235"/>
      <c r="O73" s="233"/>
      <c r="P73" s="234"/>
      <c r="Q73" s="234"/>
      <c r="R73" s="235"/>
      <c r="S73" s="233"/>
      <c r="T73" s="234"/>
      <c r="U73" s="234"/>
      <c r="V73" s="235"/>
      <c r="W73" s="233"/>
      <c r="X73" s="234"/>
      <c r="Y73" s="234"/>
      <c r="Z73" s="235"/>
      <c r="AA73" s="233"/>
      <c r="AB73" s="234"/>
      <c r="AC73" s="234"/>
      <c r="AD73" s="235"/>
      <c r="AE73" s="233"/>
      <c r="AF73" s="234"/>
      <c r="AG73" s="234"/>
      <c r="AH73" s="235"/>
      <c r="AI73" s="233"/>
      <c r="AJ73" s="234"/>
      <c r="AK73" s="234"/>
      <c r="AL73" s="235"/>
      <c r="AM73" s="233"/>
      <c r="AN73" s="234"/>
      <c r="AO73" s="234"/>
      <c r="AP73" s="235"/>
      <c r="AQ73" s="194"/>
      <c r="AR73" s="60"/>
      <c r="AS73" s="60"/>
      <c r="AT73" s="61"/>
      <c r="AU73" s="59"/>
      <c r="AV73" s="60"/>
      <c r="AW73" s="60"/>
      <c r="AX73" s="61"/>
      <c r="AY73" s="171">
        <f t="shared" si="18"/>
        <v>0</v>
      </c>
      <c r="AZ73" s="172">
        <f t="shared" si="19"/>
        <v>0</v>
      </c>
      <c r="BA73" s="172">
        <f t="shared" si="20"/>
        <v>0</v>
      </c>
      <c r="BB73" s="173">
        <f t="shared" si="21"/>
        <v>0</v>
      </c>
      <c r="BC73" s="169">
        <f t="shared" si="22"/>
        <v>0</v>
      </c>
      <c r="BD73" s="170">
        <f t="shared" si="23"/>
        <v>0</v>
      </c>
      <c r="BE73" s="170">
        <f t="shared" si="24"/>
        <v>0</v>
      </c>
      <c r="BF73" s="39">
        <f t="shared" si="25"/>
        <v>0</v>
      </c>
      <c r="BG73" s="74">
        <f t="shared" si="26"/>
        <v>0</v>
      </c>
      <c r="BH73" s="196"/>
    </row>
    <row r="74" spans="1:60" ht="12" customHeight="1" hidden="1">
      <c r="A74" s="78">
        <v>65</v>
      </c>
      <c r="B74" s="272" t="s">
        <v>15</v>
      </c>
      <c r="C74" s="246"/>
      <c r="D74" s="234"/>
      <c r="E74" s="234"/>
      <c r="F74" s="235"/>
      <c r="G74" s="233"/>
      <c r="H74" s="234"/>
      <c r="I74" s="234"/>
      <c r="J74" s="235"/>
      <c r="K74" s="233"/>
      <c r="L74" s="234"/>
      <c r="M74" s="234"/>
      <c r="N74" s="235"/>
      <c r="O74" s="233"/>
      <c r="P74" s="234"/>
      <c r="Q74" s="234"/>
      <c r="R74" s="235"/>
      <c r="S74" s="233"/>
      <c r="T74" s="234"/>
      <c r="U74" s="234"/>
      <c r="V74" s="235"/>
      <c r="W74" s="233"/>
      <c r="X74" s="234"/>
      <c r="Y74" s="234"/>
      <c r="Z74" s="235"/>
      <c r="AA74" s="233"/>
      <c r="AB74" s="234"/>
      <c r="AC74" s="234"/>
      <c r="AD74" s="235"/>
      <c r="AE74" s="233"/>
      <c r="AF74" s="234"/>
      <c r="AG74" s="234"/>
      <c r="AH74" s="235"/>
      <c r="AI74" s="233"/>
      <c r="AJ74" s="234"/>
      <c r="AK74" s="234"/>
      <c r="AL74" s="235"/>
      <c r="AM74" s="233"/>
      <c r="AN74" s="234"/>
      <c r="AO74" s="234"/>
      <c r="AP74" s="235"/>
      <c r="AQ74" s="194"/>
      <c r="AR74" s="60"/>
      <c r="AS74" s="60"/>
      <c r="AT74" s="61"/>
      <c r="AU74" s="59"/>
      <c r="AV74" s="60"/>
      <c r="AW74" s="60"/>
      <c r="AX74" s="61"/>
      <c r="AY74" s="171">
        <f t="shared" si="18"/>
        <v>0</v>
      </c>
      <c r="AZ74" s="172">
        <f t="shared" si="19"/>
        <v>0</v>
      </c>
      <c r="BA74" s="172">
        <f t="shared" si="20"/>
        <v>0</v>
      </c>
      <c r="BB74" s="173">
        <f t="shared" si="21"/>
        <v>0</v>
      </c>
      <c r="BC74" s="169">
        <f t="shared" si="22"/>
        <v>0</v>
      </c>
      <c r="BD74" s="170">
        <f t="shared" si="23"/>
        <v>0</v>
      </c>
      <c r="BE74" s="170">
        <f t="shared" si="24"/>
        <v>0</v>
      </c>
      <c r="BF74" s="39">
        <f t="shared" si="25"/>
        <v>0</v>
      </c>
      <c r="BG74" s="74">
        <f t="shared" si="26"/>
        <v>0</v>
      </c>
      <c r="BH74" s="196"/>
    </row>
    <row r="75" spans="1:60" ht="12" customHeight="1" hidden="1">
      <c r="A75" s="78">
        <v>69</v>
      </c>
      <c r="B75" s="272" t="s">
        <v>31</v>
      </c>
      <c r="C75" s="246"/>
      <c r="D75" s="234"/>
      <c r="E75" s="234"/>
      <c r="F75" s="235"/>
      <c r="G75" s="233"/>
      <c r="H75" s="234"/>
      <c r="I75" s="234"/>
      <c r="J75" s="235"/>
      <c r="K75" s="233"/>
      <c r="L75" s="234"/>
      <c r="M75" s="234"/>
      <c r="N75" s="235"/>
      <c r="O75" s="233"/>
      <c r="P75" s="234"/>
      <c r="Q75" s="234"/>
      <c r="R75" s="235"/>
      <c r="S75" s="233"/>
      <c r="T75" s="234"/>
      <c r="U75" s="234"/>
      <c r="V75" s="235"/>
      <c r="W75" s="233"/>
      <c r="X75" s="234"/>
      <c r="Y75" s="234"/>
      <c r="Z75" s="235"/>
      <c r="AA75" s="233"/>
      <c r="AB75" s="234"/>
      <c r="AC75" s="234"/>
      <c r="AD75" s="235"/>
      <c r="AE75" s="233"/>
      <c r="AF75" s="234"/>
      <c r="AG75" s="234"/>
      <c r="AH75" s="235"/>
      <c r="AI75" s="233"/>
      <c r="AJ75" s="234"/>
      <c r="AK75" s="234"/>
      <c r="AL75" s="235"/>
      <c r="AM75" s="233"/>
      <c r="AN75" s="234"/>
      <c r="AO75" s="234"/>
      <c r="AP75" s="235"/>
      <c r="AQ75" s="194"/>
      <c r="AR75" s="60"/>
      <c r="AS75" s="60"/>
      <c r="AT75" s="61"/>
      <c r="AU75" s="59"/>
      <c r="AV75" s="60"/>
      <c r="AW75" s="60"/>
      <c r="AX75" s="61"/>
      <c r="AY75" s="171">
        <f t="shared" si="18"/>
        <v>0</v>
      </c>
      <c r="AZ75" s="172">
        <f t="shared" si="19"/>
        <v>0</v>
      </c>
      <c r="BA75" s="172">
        <f t="shared" si="20"/>
        <v>0</v>
      </c>
      <c r="BB75" s="173">
        <f t="shared" si="21"/>
        <v>0</v>
      </c>
      <c r="BC75" s="169">
        <f t="shared" si="22"/>
        <v>0</v>
      </c>
      <c r="BD75" s="170">
        <f t="shared" si="23"/>
        <v>0</v>
      </c>
      <c r="BE75" s="170">
        <f t="shared" si="24"/>
        <v>0</v>
      </c>
      <c r="BF75" s="39">
        <f t="shared" si="25"/>
        <v>0</v>
      </c>
      <c r="BG75" s="74">
        <f t="shared" si="26"/>
        <v>0</v>
      </c>
      <c r="BH75" s="196"/>
    </row>
    <row r="76" spans="1:60" ht="12" customHeight="1" hidden="1">
      <c r="A76" s="78">
        <v>70</v>
      </c>
      <c r="B76" s="272" t="s">
        <v>95</v>
      </c>
      <c r="C76" s="246"/>
      <c r="D76" s="234"/>
      <c r="E76" s="234"/>
      <c r="F76" s="235"/>
      <c r="G76" s="233"/>
      <c r="H76" s="234"/>
      <c r="I76" s="234"/>
      <c r="J76" s="235"/>
      <c r="K76" s="233"/>
      <c r="L76" s="234"/>
      <c r="M76" s="234"/>
      <c r="N76" s="235"/>
      <c r="O76" s="233"/>
      <c r="P76" s="234"/>
      <c r="Q76" s="234"/>
      <c r="R76" s="235"/>
      <c r="S76" s="233"/>
      <c r="T76" s="234"/>
      <c r="U76" s="234"/>
      <c r="V76" s="235"/>
      <c r="W76" s="233"/>
      <c r="X76" s="234"/>
      <c r="Y76" s="234"/>
      <c r="Z76" s="235"/>
      <c r="AA76" s="233"/>
      <c r="AB76" s="234"/>
      <c r="AC76" s="234"/>
      <c r="AD76" s="235"/>
      <c r="AE76" s="233"/>
      <c r="AF76" s="234"/>
      <c r="AG76" s="234"/>
      <c r="AH76" s="235"/>
      <c r="AI76" s="233"/>
      <c r="AJ76" s="234"/>
      <c r="AK76" s="234"/>
      <c r="AL76" s="235"/>
      <c r="AM76" s="233"/>
      <c r="AN76" s="234"/>
      <c r="AO76" s="234"/>
      <c r="AP76" s="235"/>
      <c r="AQ76" s="194"/>
      <c r="AR76" s="60"/>
      <c r="AS76" s="60"/>
      <c r="AT76" s="61"/>
      <c r="AU76" s="59"/>
      <c r="AV76" s="60"/>
      <c r="AW76" s="60"/>
      <c r="AX76" s="61"/>
      <c r="AY76" s="171">
        <f t="shared" si="18"/>
        <v>0</v>
      </c>
      <c r="AZ76" s="172">
        <f t="shared" si="19"/>
        <v>0</v>
      </c>
      <c r="BA76" s="172">
        <f t="shared" si="20"/>
        <v>0</v>
      </c>
      <c r="BB76" s="173">
        <f t="shared" si="21"/>
        <v>0</v>
      </c>
      <c r="BC76" s="169">
        <f t="shared" si="22"/>
        <v>0</v>
      </c>
      <c r="BD76" s="170">
        <f t="shared" si="23"/>
        <v>0</v>
      </c>
      <c r="BE76" s="170">
        <f t="shared" si="24"/>
        <v>0</v>
      </c>
      <c r="BF76" s="39">
        <f t="shared" si="25"/>
        <v>0</v>
      </c>
      <c r="BG76" s="74">
        <f t="shared" si="26"/>
        <v>0</v>
      </c>
      <c r="BH76" s="196"/>
    </row>
    <row r="77" spans="1:60" ht="12" customHeight="1" hidden="1">
      <c r="A77" s="78">
        <v>71</v>
      </c>
      <c r="B77" s="272" t="s">
        <v>81</v>
      </c>
      <c r="C77" s="246"/>
      <c r="D77" s="234"/>
      <c r="E77" s="234"/>
      <c r="F77" s="235"/>
      <c r="G77" s="233"/>
      <c r="H77" s="234"/>
      <c r="I77" s="234"/>
      <c r="J77" s="235"/>
      <c r="K77" s="233"/>
      <c r="L77" s="234"/>
      <c r="M77" s="234"/>
      <c r="N77" s="235"/>
      <c r="O77" s="233"/>
      <c r="P77" s="234"/>
      <c r="Q77" s="234"/>
      <c r="R77" s="235"/>
      <c r="S77" s="233"/>
      <c r="T77" s="234"/>
      <c r="U77" s="234"/>
      <c r="V77" s="235"/>
      <c r="W77" s="233"/>
      <c r="X77" s="234"/>
      <c r="Y77" s="234"/>
      <c r="Z77" s="235"/>
      <c r="AA77" s="233"/>
      <c r="AB77" s="234"/>
      <c r="AC77" s="234"/>
      <c r="AD77" s="235"/>
      <c r="AE77" s="233"/>
      <c r="AF77" s="234"/>
      <c r="AG77" s="234"/>
      <c r="AH77" s="235"/>
      <c r="AI77" s="233"/>
      <c r="AJ77" s="234"/>
      <c r="AK77" s="234"/>
      <c r="AL77" s="235"/>
      <c r="AM77" s="233"/>
      <c r="AN77" s="234"/>
      <c r="AO77" s="234"/>
      <c r="AP77" s="235"/>
      <c r="AQ77" s="194"/>
      <c r="AR77" s="60"/>
      <c r="AS77" s="60"/>
      <c r="AT77" s="61"/>
      <c r="AU77" s="59"/>
      <c r="AV77" s="60"/>
      <c r="AW77" s="60"/>
      <c r="AX77" s="61"/>
      <c r="AY77" s="171">
        <f t="shared" si="18"/>
        <v>0</v>
      </c>
      <c r="AZ77" s="172">
        <f t="shared" si="19"/>
        <v>0</v>
      </c>
      <c r="BA77" s="172">
        <f t="shared" si="20"/>
        <v>0</v>
      </c>
      <c r="BB77" s="173">
        <f t="shared" si="21"/>
        <v>0</v>
      </c>
      <c r="BC77" s="169">
        <f t="shared" si="22"/>
        <v>0</v>
      </c>
      <c r="BD77" s="170">
        <f t="shared" si="23"/>
        <v>0</v>
      </c>
      <c r="BE77" s="170">
        <f t="shared" si="24"/>
        <v>0</v>
      </c>
      <c r="BF77" s="39">
        <f t="shared" si="25"/>
        <v>0</v>
      </c>
      <c r="BG77" s="74">
        <f t="shared" si="26"/>
        <v>0</v>
      </c>
      <c r="BH77" s="196"/>
    </row>
    <row r="78" spans="1:60" ht="12" customHeight="1" hidden="1">
      <c r="A78" s="78">
        <v>72</v>
      </c>
      <c r="B78" s="274" t="s">
        <v>101</v>
      </c>
      <c r="C78" s="246"/>
      <c r="D78" s="234"/>
      <c r="E78" s="234"/>
      <c r="F78" s="235"/>
      <c r="G78" s="233"/>
      <c r="H78" s="234"/>
      <c r="I78" s="234"/>
      <c r="J78" s="235"/>
      <c r="K78" s="233"/>
      <c r="L78" s="234"/>
      <c r="M78" s="234"/>
      <c r="N78" s="235"/>
      <c r="O78" s="233"/>
      <c r="P78" s="234"/>
      <c r="Q78" s="234"/>
      <c r="R78" s="235"/>
      <c r="S78" s="233"/>
      <c r="T78" s="234"/>
      <c r="U78" s="234"/>
      <c r="V78" s="235"/>
      <c r="W78" s="233"/>
      <c r="X78" s="234"/>
      <c r="Y78" s="234"/>
      <c r="Z78" s="235"/>
      <c r="AA78" s="233"/>
      <c r="AB78" s="234"/>
      <c r="AC78" s="234"/>
      <c r="AD78" s="235"/>
      <c r="AE78" s="233"/>
      <c r="AF78" s="234"/>
      <c r="AG78" s="234"/>
      <c r="AH78" s="235"/>
      <c r="AI78" s="233"/>
      <c r="AJ78" s="234"/>
      <c r="AK78" s="234"/>
      <c r="AL78" s="235"/>
      <c r="AM78" s="233"/>
      <c r="AN78" s="234"/>
      <c r="AO78" s="234"/>
      <c r="AP78" s="235"/>
      <c r="AQ78" s="194"/>
      <c r="AR78" s="60"/>
      <c r="AS78" s="60"/>
      <c r="AT78" s="61"/>
      <c r="AU78" s="59"/>
      <c r="AV78" s="60"/>
      <c r="AW78" s="60"/>
      <c r="AX78" s="61"/>
      <c r="AY78" s="171">
        <f t="shared" si="18"/>
        <v>0</v>
      </c>
      <c r="AZ78" s="172">
        <f t="shared" si="19"/>
        <v>0</v>
      </c>
      <c r="BA78" s="172">
        <f t="shared" si="20"/>
        <v>0</v>
      </c>
      <c r="BB78" s="173">
        <f t="shared" si="21"/>
        <v>0</v>
      </c>
      <c r="BC78" s="169">
        <f t="shared" si="22"/>
        <v>0</v>
      </c>
      <c r="BD78" s="170">
        <f t="shared" si="23"/>
        <v>0</v>
      </c>
      <c r="BE78" s="170">
        <f t="shared" si="24"/>
        <v>0</v>
      </c>
      <c r="BF78" s="39">
        <f t="shared" si="25"/>
        <v>0</v>
      </c>
      <c r="BG78" s="74">
        <f t="shared" si="26"/>
        <v>0</v>
      </c>
      <c r="BH78" s="196"/>
    </row>
    <row r="79" spans="1:60" ht="12" customHeight="1" hidden="1" thickBot="1">
      <c r="A79" s="78">
        <v>73</v>
      </c>
      <c r="B79" s="273" t="s">
        <v>61</v>
      </c>
      <c r="C79" s="249"/>
      <c r="D79" s="250"/>
      <c r="E79" s="250"/>
      <c r="F79" s="251"/>
      <c r="G79" s="252"/>
      <c r="H79" s="250"/>
      <c r="I79" s="250"/>
      <c r="J79" s="251"/>
      <c r="K79" s="252"/>
      <c r="L79" s="250"/>
      <c r="M79" s="250"/>
      <c r="N79" s="251"/>
      <c r="O79" s="268"/>
      <c r="P79" s="250"/>
      <c r="Q79" s="250"/>
      <c r="R79" s="251"/>
      <c r="S79" s="252"/>
      <c r="T79" s="250"/>
      <c r="U79" s="250"/>
      <c r="V79" s="251"/>
      <c r="W79" s="252"/>
      <c r="X79" s="250"/>
      <c r="Y79" s="250"/>
      <c r="Z79" s="251"/>
      <c r="AA79" s="252"/>
      <c r="AB79" s="250"/>
      <c r="AC79" s="250"/>
      <c r="AD79" s="251"/>
      <c r="AE79" s="252"/>
      <c r="AF79" s="250"/>
      <c r="AG79" s="250"/>
      <c r="AH79" s="251"/>
      <c r="AI79" s="252"/>
      <c r="AJ79" s="250"/>
      <c r="AK79" s="250"/>
      <c r="AL79" s="251"/>
      <c r="AM79" s="252"/>
      <c r="AN79" s="250"/>
      <c r="AO79" s="250"/>
      <c r="AP79" s="251"/>
      <c r="AQ79" s="264"/>
      <c r="AR79" s="206"/>
      <c r="AS79" s="206"/>
      <c r="AT79" s="207"/>
      <c r="AU79" s="208"/>
      <c r="AV79" s="206"/>
      <c r="AW79" s="206"/>
      <c r="AX79" s="207"/>
      <c r="AY79" s="209">
        <f t="shared" si="18"/>
        <v>0</v>
      </c>
      <c r="AZ79" s="210">
        <f t="shared" si="19"/>
        <v>0</v>
      </c>
      <c r="BA79" s="210">
        <f t="shared" si="20"/>
        <v>0</v>
      </c>
      <c r="BB79" s="211">
        <f t="shared" si="21"/>
        <v>0</v>
      </c>
      <c r="BC79" s="212">
        <f t="shared" si="22"/>
        <v>0</v>
      </c>
      <c r="BD79" s="213">
        <f t="shared" si="23"/>
        <v>0</v>
      </c>
      <c r="BE79" s="213">
        <f t="shared" si="24"/>
        <v>0</v>
      </c>
      <c r="BF79" s="214">
        <f t="shared" si="25"/>
        <v>0</v>
      </c>
      <c r="BG79" s="215">
        <f t="shared" si="26"/>
        <v>0</v>
      </c>
      <c r="BH79" s="197"/>
    </row>
    <row r="80" spans="1:60" ht="12" customHeight="1" hidden="1">
      <c r="A80" s="78">
        <v>74</v>
      </c>
      <c r="B80" s="271" t="s">
        <v>51</v>
      </c>
      <c r="C80" s="242"/>
      <c r="D80" s="243"/>
      <c r="E80" s="243"/>
      <c r="F80" s="244"/>
      <c r="G80" s="242"/>
      <c r="H80" s="243"/>
      <c r="I80" s="243"/>
      <c r="J80" s="244"/>
      <c r="K80" s="242"/>
      <c r="L80" s="243"/>
      <c r="M80" s="243"/>
      <c r="N80" s="244"/>
      <c r="O80" s="233"/>
      <c r="P80" s="243"/>
      <c r="Q80" s="243"/>
      <c r="R80" s="244"/>
      <c r="S80" s="242"/>
      <c r="T80" s="243"/>
      <c r="U80" s="243"/>
      <c r="V80" s="244"/>
      <c r="W80" s="242"/>
      <c r="X80" s="243"/>
      <c r="Y80" s="243"/>
      <c r="Z80" s="244"/>
      <c r="AA80" s="242"/>
      <c r="AB80" s="243"/>
      <c r="AC80" s="243"/>
      <c r="AD80" s="244"/>
      <c r="AE80" s="242"/>
      <c r="AF80" s="243"/>
      <c r="AG80" s="243"/>
      <c r="AH80" s="244"/>
      <c r="AI80" s="242"/>
      <c r="AJ80" s="243"/>
      <c r="AK80" s="243"/>
      <c r="AL80" s="255"/>
      <c r="AM80" s="242"/>
      <c r="AN80" s="243"/>
      <c r="AO80" s="243"/>
      <c r="AP80" s="244"/>
      <c r="AQ80" s="262"/>
      <c r="AR80" s="180"/>
      <c r="AS80" s="180"/>
      <c r="AT80" s="181"/>
      <c r="AU80" s="179"/>
      <c r="AV80" s="180"/>
      <c r="AW80" s="180"/>
      <c r="AX80" s="181"/>
      <c r="AY80" s="199">
        <f t="shared" si="18"/>
        <v>0</v>
      </c>
      <c r="AZ80" s="200">
        <f t="shared" si="19"/>
        <v>0</v>
      </c>
      <c r="BA80" s="200">
        <f t="shared" si="20"/>
        <v>0</v>
      </c>
      <c r="BB80" s="201">
        <f t="shared" si="21"/>
        <v>0</v>
      </c>
      <c r="BC80" s="202">
        <f t="shared" si="22"/>
        <v>0</v>
      </c>
      <c r="BD80" s="203">
        <f t="shared" si="23"/>
        <v>0</v>
      </c>
      <c r="BE80" s="203">
        <f t="shared" si="24"/>
        <v>0</v>
      </c>
      <c r="BF80" s="204">
        <f t="shared" si="25"/>
        <v>0</v>
      </c>
      <c r="BG80" s="205">
        <f t="shared" si="26"/>
        <v>0</v>
      </c>
      <c r="BH80" s="198"/>
    </row>
    <row r="81" spans="1:60" ht="12" customHeight="1" hidden="1">
      <c r="A81" s="78">
        <v>75</v>
      </c>
      <c r="B81" s="272" t="s">
        <v>89</v>
      </c>
      <c r="C81" s="246"/>
      <c r="D81" s="234"/>
      <c r="E81" s="234"/>
      <c r="F81" s="235"/>
      <c r="G81" s="233"/>
      <c r="H81" s="234"/>
      <c r="I81" s="234"/>
      <c r="J81" s="235"/>
      <c r="K81" s="233"/>
      <c r="L81" s="234"/>
      <c r="M81" s="234"/>
      <c r="N81" s="235"/>
      <c r="O81" s="233"/>
      <c r="P81" s="234"/>
      <c r="Q81" s="234"/>
      <c r="R81" s="235"/>
      <c r="S81" s="233"/>
      <c r="T81" s="234"/>
      <c r="U81" s="234"/>
      <c r="V81" s="235"/>
      <c r="W81" s="233"/>
      <c r="X81" s="234"/>
      <c r="Y81" s="234"/>
      <c r="Z81" s="235"/>
      <c r="AA81" s="233"/>
      <c r="AB81" s="234"/>
      <c r="AC81" s="234"/>
      <c r="AD81" s="235"/>
      <c r="AE81" s="233"/>
      <c r="AF81" s="234"/>
      <c r="AG81" s="234"/>
      <c r="AH81" s="235"/>
      <c r="AI81" s="233"/>
      <c r="AJ81" s="234"/>
      <c r="AK81" s="234"/>
      <c r="AL81" s="257"/>
      <c r="AM81" s="233"/>
      <c r="AN81" s="234"/>
      <c r="AO81" s="234"/>
      <c r="AP81" s="235"/>
      <c r="AQ81" s="194"/>
      <c r="AR81" s="60"/>
      <c r="AS81" s="60"/>
      <c r="AT81" s="61"/>
      <c r="AU81" s="59"/>
      <c r="AV81" s="60"/>
      <c r="AW81" s="60"/>
      <c r="AX81" s="61"/>
      <c r="AY81" s="171">
        <f t="shared" si="18"/>
        <v>0</v>
      </c>
      <c r="AZ81" s="172">
        <f t="shared" si="19"/>
        <v>0</v>
      </c>
      <c r="BA81" s="172">
        <f t="shared" si="20"/>
        <v>0</v>
      </c>
      <c r="BB81" s="173">
        <f t="shared" si="21"/>
        <v>0</v>
      </c>
      <c r="BC81" s="169">
        <f t="shared" si="22"/>
        <v>0</v>
      </c>
      <c r="BD81" s="170">
        <f t="shared" si="23"/>
        <v>0</v>
      </c>
      <c r="BE81" s="170">
        <f t="shared" si="24"/>
        <v>0</v>
      </c>
      <c r="BF81" s="39">
        <f t="shared" si="25"/>
        <v>0</v>
      </c>
      <c r="BG81" s="74">
        <f t="shared" si="26"/>
        <v>0</v>
      </c>
      <c r="BH81" s="196"/>
    </row>
    <row r="82" spans="1:60" ht="12" customHeight="1" hidden="1">
      <c r="A82" s="78">
        <v>76</v>
      </c>
      <c r="B82" s="272" t="s">
        <v>97</v>
      </c>
      <c r="C82" s="246"/>
      <c r="D82" s="234"/>
      <c r="E82" s="234"/>
      <c r="F82" s="235"/>
      <c r="G82" s="233"/>
      <c r="H82" s="234"/>
      <c r="I82" s="234"/>
      <c r="J82" s="235"/>
      <c r="K82" s="233"/>
      <c r="L82" s="234"/>
      <c r="M82" s="234"/>
      <c r="N82" s="235"/>
      <c r="O82" s="233"/>
      <c r="P82" s="234"/>
      <c r="Q82" s="234"/>
      <c r="R82" s="235"/>
      <c r="S82" s="233"/>
      <c r="T82" s="234"/>
      <c r="U82" s="234"/>
      <c r="V82" s="235"/>
      <c r="W82" s="233"/>
      <c r="X82" s="234"/>
      <c r="Y82" s="234"/>
      <c r="Z82" s="235"/>
      <c r="AA82" s="233"/>
      <c r="AB82" s="234"/>
      <c r="AC82" s="234"/>
      <c r="AD82" s="235"/>
      <c r="AE82" s="233"/>
      <c r="AF82" s="234"/>
      <c r="AG82" s="234"/>
      <c r="AH82" s="235"/>
      <c r="AI82" s="233"/>
      <c r="AJ82" s="234"/>
      <c r="AK82" s="234"/>
      <c r="AL82" s="257"/>
      <c r="AM82" s="233"/>
      <c r="AN82" s="234"/>
      <c r="AO82" s="234"/>
      <c r="AP82" s="235"/>
      <c r="AQ82" s="194"/>
      <c r="AR82" s="60"/>
      <c r="AS82" s="60"/>
      <c r="AT82" s="61"/>
      <c r="AU82" s="59"/>
      <c r="AV82" s="60"/>
      <c r="AW82" s="60"/>
      <c r="AX82" s="61"/>
      <c r="AY82" s="171">
        <f t="shared" si="18"/>
        <v>0</v>
      </c>
      <c r="AZ82" s="172">
        <f t="shared" si="19"/>
        <v>0</v>
      </c>
      <c r="BA82" s="172">
        <f t="shared" si="20"/>
        <v>0</v>
      </c>
      <c r="BB82" s="173">
        <f t="shared" si="21"/>
        <v>0</v>
      </c>
      <c r="BC82" s="169">
        <f t="shared" si="22"/>
        <v>0</v>
      </c>
      <c r="BD82" s="170">
        <f t="shared" si="23"/>
        <v>0</v>
      </c>
      <c r="BE82" s="170">
        <f t="shared" si="24"/>
        <v>0</v>
      </c>
      <c r="BF82" s="39">
        <f t="shared" si="25"/>
        <v>0</v>
      </c>
      <c r="BG82" s="74">
        <f t="shared" si="26"/>
        <v>0</v>
      </c>
      <c r="BH82" s="196"/>
    </row>
    <row r="83" spans="1:60" ht="12" customHeight="1" hidden="1">
      <c r="A83" s="78">
        <v>77</v>
      </c>
      <c r="B83" s="272" t="s">
        <v>17</v>
      </c>
      <c r="C83" s="246"/>
      <c r="D83" s="234"/>
      <c r="E83" s="234"/>
      <c r="F83" s="235"/>
      <c r="G83" s="233"/>
      <c r="H83" s="234"/>
      <c r="I83" s="234"/>
      <c r="J83" s="235"/>
      <c r="K83" s="233"/>
      <c r="L83" s="234"/>
      <c r="M83" s="234"/>
      <c r="N83" s="235"/>
      <c r="O83" s="233"/>
      <c r="P83" s="234"/>
      <c r="Q83" s="234"/>
      <c r="R83" s="235"/>
      <c r="S83" s="233"/>
      <c r="T83" s="234"/>
      <c r="U83" s="234"/>
      <c r="V83" s="235"/>
      <c r="W83" s="233"/>
      <c r="X83" s="234"/>
      <c r="Y83" s="234"/>
      <c r="Z83" s="235"/>
      <c r="AA83" s="233"/>
      <c r="AB83" s="234"/>
      <c r="AC83" s="234"/>
      <c r="AD83" s="235"/>
      <c r="AE83" s="233"/>
      <c r="AF83" s="234"/>
      <c r="AG83" s="234"/>
      <c r="AH83" s="235"/>
      <c r="AI83" s="233"/>
      <c r="AJ83" s="234"/>
      <c r="AK83" s="234"/>
      <c r="AL83" s="257"/>
      <c r="AM83" s="233"/>
      <c r="AN83" s="234"/>
      <c r="AO83" s="234"/>
      <c r="AP83" s="235"/>
      <c r="AQ83" s="194"/>
      <c r="AR83" s="60"/>
      <c r="AS83" s="60"/>
      <c r="AT83" s="61"/>
      <c r="AU83" s="59"/>
      <c r="AV83" s="60"/>
      <c r="AW83" s="60"/>
      <c r="AX83" s="61"/>
      <c r="AY83" s="171">
        <f t="shared" si="18"/>
        <v>0</v>
      </c>
      <c r="AZ83" s="172">
        <f t="shared" si="19"/>
        <v>0</v>
      </c>
      <c r="BA83" s="172">
        <f t="shared" si="20"/>
        <v>0</v>
      </c>
      <c r="BB83" s="173">
        <f t="shared" si="21"/>
        <v>0</v>
      </c>
      <c r="BC83" s="169">
        <f t="shared" si="22"/>
        <v>0</v>
      </c>
      <c r="BD83" s="170">
        <f t="shared" si="23"/>
        <v>0</v>
      </c>
      <c r="BE83" s="170">
        <f t="shared" si="24"/>
        <v>0</v>
      </c>
      <c r="BF83" s="39">
        <f t="shared" si="25"/>
        <v>0</v>
      </c>
      <c r="BG83" s="74">
        <f t="shared" si="26"/>
        <v>0</v>
      </c>
      <c r="BH83" s="196"/>
    </row>
    <row r="84" spans="1:60" ht="12" customHeight="1" hidden="1">
      <c r="A84" s="78">
        <v>78</v>
      </c>
      <c r="B84" s="272" t="s">
        <v>99</v>
      </c>
      <c r="C84" s="246"/>
      <c r="D84" s="234"/>
      <c r="E84" s="234"/>
      <c r="F84" s="235"/>
      <c r="G84" s="233"/>
      <c r="H84" s="234"/>
      <c r="I84" s="234"/>
      <c r="J84" s="235"/>
      <c r="K84" s="233"/>
      <c r="L84" s="234"/>
      <c r="M84" s="234"/>
      <c r="N84" s="235"/>
      <c r="O84" s="233"/>
      <c r="P84" s="234"/>
      <c r="Q84" s="234"/>
      <c r="R84" s="235"/>
      <c r="S84" s="233"/>
      <c r="T84" s="234"/>
      <c r="U84" s="234"/>
      <c r="V84" s="235"/>
      <c r="W84" s="233"/>
      <c r="X84" s="234"/>
      <c r="Y84" s="234"/>
      <c r="Z84" s="235"/>
      <c r="AA84" s="233"/>
      <c r="AB84" s="234"/>
      <c r="AC84" s="234"/>
      <c r="AD84" s="235"/>
      <c r="AE84" s="233"/>
      <c r="AF84" s="234"/>
      <c r="AG84" s="234"/>
      <c r="AH84" s="235"/>
      <c r="AI84" s="233"/>
      <c r="AJ84" s="234"/>
      <c r="AK84" s="234"/>
      <c r="AL84" s="257"/>
      <c r="AM84" s="233"/>
      <c r="AN84" s="234"/>
      <c r="AO84" s="234"/>
      <c r="AP84" s="235"/>
      <c r="AQ84" s="194"/>
      <c r="AR84" s="60"/>
      <c r="AS84" s="60"/>
      <c r="AT84" s="61"/>
      <c r="AU84" s="59"/>
      <c r="AV84" s="60"/>
      <c r="AW84" s="60"/>
      <c r="AX84" s="61"/>
      <c r="AY84" s="171">
        <f t="shared" si="18"/>
        <v>0</v>
      </c>
      <c r="AZ84" s="172">
        <f t="shared" si="19"/>
        <v>0</v>
      </c>
      <c r="BA84" s="172">
        <f t="shared" si="20"/>
        <v>0</v>
      </c>
      <c r="BB84" s="173">
        <f t="shared" si="21"/>
        <v>0</v>
      </c>
      <c r="BC84" s="169">
        <f t="shared" si="22"/>
        <v>0</v>
      </c>
      <c r="BD84" s="170">
        <f t="shared" si="23"/>
        <v>0</v>
      </c>
      <c r="BE84" s="170">
        <f t="shared" si="24"/>
        <v>0</v>
      </c>
      <c r="BF84" s="39">
        <f t="shared" si="25"/>
        <v>0</v>
      </c>
      <c r="BG84" s="74">
        <f t="shared" si="26"/>
        <v>0</v>
      </c>
      <c r="BH84" s="196"/>
    </row>
    <row r="85" spans="1:60" ht="12" customHeight="1" hidden="1">
      <c r="A85" s="78">
        <v>79</v>
      </c>
      <c r="B85" s="272" t="s">
        <v>25</v>
      </c>
      <c r="C85" s="246"/>
      <c r="D85" s="234"/>
      <c r="E85" s="234"/>
      <c r="F85" s="235"/>
      <c r="G85" s="233"/>
      <c r="H85" s="234"/>
      <c r="I85" s="234"/>
      <c r="J85" s="235"/>
      <c r="K85" s="233"/>
      <c r="L85" s="234"/>
      <c r="M85" s="234"/>
      <c r="N85" s="235"/>
      <c r="O85" s="233"/>
      <c r="P85" s="234"/>
      <c r="Q85" s="234"/>
      <c r="R85" s="235"/>
      <c r="S85" s="233"/>
      <c r="T85" s="234"/>
      <c r="U85" s="234"/>
      <c r="V85" s="235"/>
      <c r="W85" s="233"/>
      <c r="X85" s="234"/>
      <c r="Y85" s="234"/>
      <c r="Z85" s="235"/>
      <c r="AA85" s="233"/>
      <c r="AB85" s="234"/>
      <c r="AC85" s="234"/>
      <c r="AD85" s="235"/>
      <c r="AE85" s="233"/>
      <c r="AF85" s="234"/>
      <c r="AG85" s="234"/>
      <c r="AH85" s="235"/>
      <c r="AI85" s="233"/>
      <c r="AJ85" s="234"/>
      <c r="AK85" s="234"/>
      <c r="AL85" s="257"/>
      <c r="AM85" s="233"/>
      <c r="AN85" s="234"/>
      <c r="AO85" s="234"/>
      <c r="AP85" s="235"/>
      <c r="AQ85" s="194"/>
      <c r="AR85" s="60"/>
      <c r="AS85" s="60"/>
      <c r="AT85" s="61"/>
      <c r="AU85" s="59"/>
      <c r="AV85" s="60"/>
      <c r="AW85" s="60"/>
      <c r="AX85" s="61"/>
      <c r="AY85" s="171">
        <f t="shared" si="18"/>
        <v>0</v>
      </c>
      <c r="AZ85" s="172">
        <f t="shared" si="19"/>
        <v>0</v>
      </c>
      <c r="BA85" s="172">
        <f t="shared" si="20"/>
        <v>0</v>
      </c>
      <c r="BB85" s="173">
        <f t="shared" si="21"/>
        <v>0</v>
      </c>
      <c r="BC85" s="169">
        <f t="shared" si="22"/>
        <v>0</v>
      </c>
      <c r="BD85" s="170">
        <f t="shared" si="23"/>
        <v>0</v>
      </c>
      <c r="BE85" s="170">
        <f t="shared" si="24"/>
        <v>0</v>
      </c>
      <c r="BF85" s="39">
        <f t="shared" si="25"/>
        <v>0</v>
      </c>
      <c r="BG85" s="74">
        <f t="shared" si="26"/>
        <v>0</v>
      </c>
      <c r="BH85" s="196"/>
    </row>
    <row r="86" spans="1:60" ht="12" customHeight="1" hidden="1">
      <c r="A86" s="78">
        <v>81</v>
      </c>
      <c r="B86" s="272" t="s">
        <v>105</v>
      </c>
      <c r="C86" s="246"/>
      <c r="D86" s="234"/>
      <c r="E86" s="234"/>
      <c r="F86" s="235"/>
      <c r="G86" s="233"/>
      <c r="H86" s="234"/>
      <c r="I86" s="234"/>
      <c r="J86" s="235"/>
      <c r="K86" s="233"/>
      <c r="L86" s="234"/>
      <c r="M86" s="234"/>
      <c r="N86" s="235"/>
      <c r="O86" s="233"/>
      <c r="P86" s="234"/>
      <c r="Q86" s="234"/>
      <c r="R86" s="235"/>
      <c r="S86" s="233"/>
      <c r="T86" s="234"/>
      <c r="U86" s="234"/>
      <c r="V86" s="235"/>
      <c r="W86" s="233"/>
      <c r="X86" s="234"/>
      <c r="Y86" s="234"/>
      <c r="Z86" s="235"/>
      <c r="AA86" s="233"/>
      <c r="AB86" s="234"/>
      <c r="AC86" s="234"/>
      <c r="AD86" s="235"/>
      <c r="AE86" s="233"/>
      <c r="AF86" s="234"/>
      <c r="AG86" s="234"/>
      <c r="AH86" s="235"/>
      <c r="AI86" s="233"/>
      <c r="AJ86" s="234"/>
      <c r="AK86" s="234"/>
      <c r="AL86" s="257"/>
      <c r="AM86" s="233"/>
      <c r="AN86" s="234"/>
      <c r="AO86" s="234"/>
      <c r="AP86" s="235"/>
      <c r="AQ86" s="194"/>
      <c r="AR86" s="60"/>
      <c r="AS86" s="60"/>
      <c r="AT86" s="61"/>
      <c r="AU86" s="59"/>
      <c r="AV86" s="60"/>
      <c r="AW86" s="60"/>
      <c r="AX86" s="61"/>
      <c r="AY86" s="171">
        <f t="shared" si="18"/>
        <v>0</v>
      </c>
      <c r="AZ86" s="172">
        <f t="shared" si="19"/>
        <v>0</v>
      </c>
      <c r="BA86" s="172">
        <f t="shared" si="20"/>
        <v>0</v>
      </c>
      <c r="BB86" s="173">
        <f t="shared" si="21"/>
        <v>0</v>
      </c>
      <c r="BC86" s="169">
        <f t="shared" si="22"/>
        <v>0</v>
      </c>
      <c r="BD86" s="170">
        <f t="shared" si="23"/>
        <v>0</v>
      </c>
      <c r="BE86" s="170">
        <f t="shared" si="24"/>
        <v>0</v>
      </c>
      <c r="BF86" s="39">
        <f t="shared" si="25"/>
        <v>0</v>
      </c>
      <c r="BG86" s="74">
        <f t="shared" si="26"/>
        <v>0</v>
      </c>
      <c r="BH86" s="196"/>
    </row>
    <row r="87" spans="1:60" ht="12" customHeight="1" hidden="1">
      <c r="A87" s="78">
        <v>82</v>
      </c>
      <c r="B87" s="272" t="s">
        <v>39</v>
      </c>
      <c r="C87" s="246"/>
      <c r="D87" s="234"/>
      <c r="E87" s="234"/>
      <c r="F87" s="235"/>
      <c r="G87" s="233"/>
      <c r="H87" s="234"/>
      <c r="I87" s="234"/>
      <c r="J87" s="235"/>
      <c r="K87" s="233"/>
      <c r="L87" s="234"/>
      <c r="M87" s="234"/>
      <c r="N87" s="235"/>
      <c r="O87" s="233"/>
      <c r="P87" s="234"/>
      <c r="Q87" s="234"/>
      <c r="R87" s="235"/>
      <c r="S87" s="233"/>
      <c r="T87" s="234"/>
      <c r="U87" s="234"/>
      <c r="V87" s="235"/>
      <c r="W87" s="233"/>
      <c r="X87" s="234"/>
      <c r="Y87" s="234"/>
      <c r="Z87" s="235"/>
      <c r="AA87" s="233"/>
      <c r="AB87" s="234"/>
      <c r="AC87" s="234"/>
      <c r="AD87" s="235"/>
      <c r="AE87" s="233"/>
      <c r="AF87" s="234"/>
      <c r="AG87" s="234"/>
      <c r="AH87" s="235"/>
      <c r="AI87" s="233"/>
      <c r="AJ87" s="234"/>
      <c r="AK87" s="234"/>
      <c r="AL87" s="257"/>
      <c r="AM87" s="233"/>
      <c r="AN87" s="234"/>
      <c r="AO87" s="234"/>
      <c r="AP87" s="235"/>
      <c r="AQ87" s="194"/>
      <c r="AR87" s="60"/>
      <c r="AS87" s="60"/>
      <c r="AT87" s="61"/>
      <c r="AU87" s="59"/>
      <c r="AV87" s="60"/>
      <c r="AW87" s="60"/>
      <c r="AX87" s="61"/>
      <c r="AY87" s="171">
        <f t="shared" si="18"/>
        <v>0</v>
      </c>
      <c r="AZ87" s="172">
        <f t="shared" si="19"/>
        <v>0</v>
      </c>
      <c r="BA87" s="172">
        <f t="shared" si="20"/>
        <v>0</v>
      </c>
      <c r="BB87" s="173">
        <f t="shared" si="21"/>
        <v>0</v>
      </c>
      <c r="BC87" s="169">
        <f t="shared" si="22"/>
        <v>0</v>
      </c>
      <c r="BD87" s="170">
        <f t="shared" si="23"/>
        <v>0</v>
      </c>
      <c r="BE87" s="170">
        <f t="shared" si="24"/>
        <v>0</v>
      </c>
      <c r="BF87" s="39">
        <f t="shared" si="25"/>
        <v>0</v>
      </c>
      <c r="BG87" s="74">
        <f t="shared" si="26"/>
        <v>0</v>
      </c>
      <c r="BH87" s="196"/>
    </row>
    <row r="88" spans="1:60" ht="12" customHeight="1" hidden="1">
      <c r="A88" s="78">
        <v>83</v>
      </c>
      <c r="B88" s="272" t="s">
        <v>88</v>
      </c>
      <c r="C88" s="246"/>
      <c r="D88" s="234"/>
      <c r="E88" s="234"/>
      <c r="F88" s="235"/>
      <c r="G88" s="233"/>
      <c r="H88" s="234"/>
      <c r="I88" s="234"/>
      <c r="J88" s="235"/>
      <c r="K88" s="233"/>
      <c r="L88" s="234"/>
      <c r="M88" s="234"/>
      <c r="N88" s="235"/>
      <c r="O88" s="233"/>
      <c r="P88" s="234"/>
      <c r="Q88" s="234"/>
      <c r="R88" s="235"/>
      <c r="S88" s="233"/>
      <c r="T88" s="234"/>
      <c r="U88" s="234"/>
      <c r="V88" s="235"/>
      <c r="W88" s="233"/>
      <c r="X88" s="234"/>
      <c r="Y88" s="234"/>
      <c r="Z88" s="235"/>
      <c r="AA88" s="233"/>
      <c r="AB88" s="234"/>
      <c r="AC88" s="234"/>
      <c r="AD88" s="235"/>
      <c r="AE88" s="233"/>
      <c r="AF88" s="234"/>
      <c r="AG88" s="234"/>
      <c r="AH88" s="235"/>
      <c r="AI88" s="233"/>
      <c r="AJ88" s="234"/>
      <c r="AK88" s="234"/>
      <c r="AL88" s="257"/>
      <c r="AM88" s="233"/>
      <c r="AN88" s="234"/>
      <c r="AO88" s="234"/>
      <c r="AP88" s="235"/>
      <c r="AQ88" s="194"/>
      <c r="AR88" s="60"/>
      <c r="AS88" s="60"/>
      <c r="AT88" s="61"/>
      <c r="AU88" s="59"/>
      <c r="AV88" s="60"/>
      <c r="AW88" s="60"/>
      <c r="AX88" s="61"/>
      <c r="AY88" s="171">
        <f t="shared" si="18"/>
        <v>0</v>
      </c>
      <c r="AZ88" s="172">
        <f t="shared" si="19"/>
        <v>0</v>
      </c>
      <c r="BA88" s="172">
        <f t="shared" si="20"/>
        <v>0</v>
      </c>
      <c r="BB88" s="173">
        <f t="shared" si="21"/>
        <v>0</v>
      </c>
      <c r="BC88" s="169">
        <f t="shared" si="22"/>
        <v>0</v>
      </c>
      <c r="BD88" s="170">
        <f t="shared" si="23"/>
        <v>0</v>
      </c>
      <c r="BE88" s="170">
        <f t="shared" si="24"/>
        <v>0</v>
      </c>
      <c r="BF88" s="39">
        <f t="shared" si="25"/>
        <v>0</v>
      </c>
      <c r="BG88" s="74">
        <f t="shared" si="26"/>
        <v>0</v>
      </c>
      <c r="BH88" s="196"/>
    </row>
    <row r="89" spans="1:60" ht="12" customHeight="1" hidden="1" thickBot="1">
      <c r="A89" s="276">
        <v>84</v>
      </c>
      <c r="B89" s="273" t="s">
        <v>103</v>
      </c>
      <c r="C89" s="229"/>
      <c r="D89" s="230"/>
      <c r="E89" s="230"/>
      <c r="F89" s="248"/>
      <c r="G89" s="229"/>
      <c r="H89" s="230"/>
      <c r="I89" s="230"/>
      <c r="J89" s="248"/>
      <c r="K89" s="229"/>
      <c r="L89" s="230"/>
      <c r="M89" s="230"/>
      <c r="N89" s="248"/>
      <c r="O89" s="268"/>
      <c r="P89" s="230"/>
      <c r="Q89" s="230"/>
      <c r="R89" s="248"/>
      <c r="S89" s="229"/>
      <c r="T89" s="230"/>
      <c r="U89" s="230"/>
      <c r="V89" s="248"/>
      <c r="W89" s="229"/>
      <c r="X89" s="230"/>
      <c r="Y89" s="230"/>
      <c r="Z89" s="248"/>
      <c r="AA89" s="229"/>
      <c r="AB89" s="230"/>
      <c r="AC89" s="230"/>
      <c r="AD89" s="248"/>
      <c r="AE89" s="229"/>
      <c r="AF89" s="230"/>
      <c r="AG89" s="230"/>
      <c r="AH89" s="248"/>
      <c r="AI89" s="229"/>
      <c r="AJ89" s="230"/>
      <c r="AK89" s="230"/>
      <c r="AL89" s="259"/>
      <c r="AM89" s="229"/>
      <c r="AN89" s="230"/>
      <c r="AO89" s="230"/>
      <c r="AP89" s="248"/>
      <c r="AQ89" s="263"/>
      <c r="AR89" s="72"/>
      <c r="AS89" s="72"/>
      <c r="AT89" s="73"/>
      <c r="AU89" s="71"/>
      <c r="AV89" s="72"/>
      <c r="AW89" s="72"/>
      <c r="AX89" s="73"/>
      <c r="AY89" s="216">
        <f t="shared" si="18"/>
        <v>0</v>
      </c>
      <c r="AZ89" s="217">
        <f t="shared" si="19"/>
        <v>0</v>
      </c>
      <c r="BA89" s="217">
        <f t="shared" si="20"/>
        <v>0</v>
      </c>
      <c r="BB89" s="218">
        <f t="shared" si="21"/>
        <v>0</v>
      </c>
      <c r="BC89" s="177">
        <f t="shared" si="22"/>
        <v>0</v>
      </c>
      <c r="BD89" s="178">
        <f t="shared" si="23"/>
        <v>0</v>
      </c>
      <c r="BE89" s="178">
        <f t="shared" si="24"/>
        <v>0</v>
      </c>
      <c r="BF89" s="40">
        <f t="shared" si="25"/>
        <v>0</v>
      </c>
      <c r="BG89" s="79">
        <f t="shared" si="26"/>
        <v>0</v>
      </c>
      <c r="BH89" s="219"/>
    </row>
    <row r="90" spans="1:60" ht="13.5" customHeight="1" hidden="1" thickBot="1">
      <c r="A90" s="328" t="s">
        <v>115</v>
      </c>
      <c r="B90" s="329"/>
      <c r="C90" s="231"/>
      <c r="D90" s="253"/>
      <c r="E90" s="253"/>
      <c r="F90" s="254"/>
      <c r="G90" s="278"/>
      <c r="H90" s="279"/>
      <c r="I90" s="279"/>
      <c r="J90" s="280"/>
      <c r="K90" s="278"/>
      <c r="L90" s="279"/>
      <c r="M90" s="279"/>
      <c r="N90" s="280"/>
      <c r="O90" s="229"/>
      <c r="P90" s="279"/>
      <c r="Q90" s="279"/>
      <c r="R90" s="280"/>
      <c r="S90" s="278"/>
      <c r="T90" s="279"/>
      <c r="U90" s="279"/>
      <c r="V90" s="280"/>
      <c r="W90" s="278"/>
      <c r="X90" s="279"/>
      <c r="Y90" s="279"/>
      <c r="Z90" s="280"/>
      <c r="AA90" s="278"/>
      <c r="AB90" s="279"/>
      <c r="AC90" s="279"/>
      <c r="AD90" s="280"/>
      <c r="AE90" s="278"/>
      <c r="AF90" s="279"/>
      <c r="AG90" s="279"/>
      <c r="AH90" s="280"/>
      <c r="AI90" s="278"/>
      <c r="AJ90" s="279"/>
      <c r="AK90" s="279"/>
      <c r="AL90" s="281"/>
      <c r="AM90" s="278"/>
      <c r="AN90" s="279"/>
      <c r="AO90" s="279"/>
      <c r="AP90" s="280"/>
      <c r="AQ90" s="282"/>
      <c r="AR90" s="283"/>
      <c r="AS90" s="283"/>
      <c r="AT90" s="284"/>
      <c r="AU90" s="285"/>
      <c r="AV90" s="283"/>
      <c r="AW90" s="283"/>
      <c r="AX90" s="284"/>
      <c r="AY90" s="286">
        <f t="shared" si="18"/>
        <v>0</v>
      </c>
      <c r="AZ90" s="287">
        <f t="shared" si="19"/>
        <v>0</v>
      </c>
      <c r="BA90" s="287">
        <f t="shared" si="20"/>
        <v>0</v>
      </c>
      <c r="BB90" s="288">
        <f t="shared" si="21"/>
        <v>0</v>
      </c>
      <c r="BC90" s="289">
        <f t="shared" si="22"/>
        <v>0</v>
      </c>
      <c r="BD90" s="290">
        <f t="shared" si="23"/>
        <v>0</v>
      </c>
      <c r="BE90" s="290">
        <f t="shared" si="24"/>
        <v>0</v>
      </c>
      <c r="BF90" s="291">
        <f t="shared" si="25"/>
        <v>0</v>
      </c>
      <c r="BG90" s="292">
        <f t="shared" si="26"/>
        <v>0</v>
      </c>
      <c r="BH90" s="34"/>
    </row>
    <row r="91" spans="1:60" ht="13.5" customHeight="1" hidden="1" thickBot="1">
      <c r="A91" s="328" t="s">
        <v>116</v>
      </c>
      <c r="B91" s="329"/>
      <c r="C91" s="246"/>
      <c r="D91" s="234"/>
      <c r="E91" s="234"/>
      <c r="F91" s="235"/>
      <c r="G91" s="231"/>
      <c r="H91" s="253"/>
      <c r="I91" s="253"/>
      <c r="J91" s="254"/>
      <c r="K91" s="231"/>
      <c r="L91" s="253"/>
      <c r="M91" s="253"/>
      <c r="N91" s="254"/>
      <c r="O91" s="229"/>
      <c r="P91" s="253"/>
      <c r="Q91" s="253"/>
      <c r="R91" s="254"/>
      <c r="S91" s="231"/>
      <c r="T91" s="253"/>
      <c r="U91" s="253"/>
      <c r="V91" s="254"/>
      <c r="W91" s="231"/>
      <c r="X91" s="253"/>
      <c r="Y91" s="253"/>
      <c r="Z91" s="254"/>
      <c r="AA91" s="231"/>
      <c r="AB91" s="253"/>
      <c r="AC91" s="253"/>
      <c r="AD91" s="254"/>
      <c r="AE91" s="231"/>
      <c r="AF91" s="253"/>
      <c r="AG91" s="253"/>
      <c r="AH91" s="254"/>
      <c r="AI91" s="231"/>
      <c r="AJ91" s="253"/>
      <c r="AK91" s="253"/>
      <c r="AL91" s="260"/>
      <c r="AM91" s="278"/>
      <c r="AN91" s="279"/>
      <c r="AO91" s="279"/>
      <c r="AP91" s="280"/>
      <c r="AQ91" s="282"/>
      <c r="AR91" s="283"/>
      <c r="AS91" s="283"/>
      <c r="AT91" s="284"/>
      <c r="AU91" s="285"/>
      <c r="AV91" s="283"/>
      <c r="AW91" s="283"/>
      <c r="AX91" s="284"/>
      <c r="AY91" s="286">
        <f t="shared" si="18"/>
        <v>0</v>
      </c>
      <c r="AZ91" s="287">
        <f t="shared" si="19"/>
        <v>0</v>
      </c>
      <c r="BA91" s="287">
        <f t="shared" si="20"/>
        <v>0</v>
      </c>
      <c r="BB91" s="288">
        <f t="shared" si="21"/>
        <v>0</v>
      </c>
      <c r="BC91" s="289">
        <f t="shared" si="22"/>
        <v>0</v>
      </c>
      <c r="BD91" s="290">
        <f t="shared" si="23"/>
        <v>0</v>
      </c>
      <c r="BE91" s="290">
        <f t="shared" si="24"/>
        <v>0</v>
      </c>
      <c r="BF91" s="291">
        <f t="shared" si="25"/>
        <v>0</v>
      </c>
      <c r="BG91" s="292">
        <f t="shared" si="26"/>
        <v>0</v>
      </c>
      <c r="BH91" s="34"/>
    </row>
    <row r="92" spans="1:60" ht="15" thickBot="1">
      <c r="A92" s="328" t="s">
        <v>4</v>
      </c>
      <c r="B92" s="329"/>
      <c r="C92" s="231">
        <v>1</v>
      </c>
      <c r="D92" s="253">
        <v>1</v>
      </c>
      <c r="E92" s="253">
        <v>2</v>
      </c>
      <c r="F92" s="254"/>
      <c r="G92" s="231"/>
      <c r="H92" s="253"/>
      <c r="I92" s="253"/>
      <c r="J92" s="254">
        <v>2</v>
      </c>
      <c r="K92" s="231">
        <v>1</v>
      </c>
      <c r="L92" s="253">
        <v>1</v>
      </c>
      <c r="M92" s="253"/>
      <c r="N92" s="254">
        <v>2</v>
      </c>
      <c r="O92" s="229"/>
      <c r="P92" s="253"/>
      <c r="Q92" s="253">
        <v>1</v>
      </c>
      <c r="R92" s="254">
        <v>1</v>
      </c>
      <c r="S92" s="231"/>
      <c r="T92" s="253"/>
      <c r="U92" s="253"/>
      <c r="V92" s="254"/>
      <c r="W92" s="231">
        <v>1</v>
      </c>
      <c r="X92" s="253"/>
      <c r="Y92" s="253"/>
      <c r="Z92" s="254"/>
      <c r="AA92" s="231"/>
      <c r="AB92" s="253"/>
      <c r="AC92" s="253"/>
      <c r="AD92" s="254"/>
      <c r="AE92" s="231">
        <v>1</v>
      </c>
      <c r="AF92" s="253">
        <v>1</v>
      </c>
      <c r="AG92" s="253"/>
      <c r="AH92" s="254"/>
      <c r="AI92" s="231"/>
      <c r="AJ92" s="253"/>
      <c r="AK92" s="253">
        <v>1</v>
      </c>
      <c r="AL92" s="260">
        <v>2</v>
      </c>
      <c r="AM92" s="231">
        <v>1</v>
      </c>
      <c r="AN92" s="253"/>
      <c r="AO92" s="253">
        <v>1</v>
      </c>
      <c r="AP92" s="254"/>
      <c r="AQ92" s="293"/>
      <c r="AR92" s="294"/>
      <c r="AS92" s="294"/>
      <c r="AT92" s="295"/>
      <c r="AU92" s="296"/>
      <c r="AV92" s="294"/>
      <c r="AW92" s="294"/>
      <c r="AX92" s="295"/>
      <c r="AY92" s="324">
        <f aca="true" t="shared" si="27" ref="AY92:BA93">SUM(C92,G92,K92,O92,S92,W92,AA92,AE92,AI92,AM92,AQ92,AU92)</f>
        <v>5</v>
      </c>
      <c r="AZ92" s="325">
        <f t="shared" si="27"/>
        <v>3</v>
      </c>
      <c r="BA92" s="326">
        <f t="shared" si="27"/>
        <v>5</v>
      </c>
      <c r="BB92" s="297">
        <f t="shared" si="21"/>
        <v>7</v>
      </c>
      <c r="BC92" s="324">
        <f t="shared" si="22"/>
        <v>35</v>
      </c>
      <c r="BD92" s="325">
        <f t="shared" si="23"/>
        <v>15</v>
      </c>
      <c r="BE92" s="326">
        <f t="shared" si="24"/>
        <v>15</v>
      </c>
      <c r="BF92" s="297">
        <f t="shared" si="25"/>
        <v>7</v>
      </c>
      <c r="BG92" s="228">
        <f t="shared" si="26"/>
        <v>72</v>
      </c>
      <c r="BH92" s="327"/>
    </row>
    <row r="93" spans="1:60" ht="15" thickBot="1">
      <c r="A93" s="328" t="s">
        <v>106</v>
      </c>
      <c r="B93" s="329"/>
      <c r="C93" s="229"/>
      <c r="D93" s="230"/>
      <c r="E93" s="230"/>
      <c r="F93" s="248"/>
      <c r="G93" s="229"/>
      <c r="H93" s="230"/>
      <c r="I93" s="230"/>
      <c r="J93" s="248"/>
      <c r="K93" s="229"/>
      <c r="L93" s="230"/>
      <c r="M93" s="230"/>
      <c r="N93" s="248"/>
      <c r="O93" s="233"/>
      <c r="P93" s="230"/>
      <c r="Q93" s="230"/>
      <c r="R93" s="248"/>
      <c r="S93" s="229"/>
      <c r="T93" s="230"/>
      <c r="U93" s="230"/>
      <c r="V93" s="248"/>
      <c r="W93" s="229"/>
      <c r="X93" s="230"/>
      <c r="Y93" s="230"/>
      <c r="Z93" s="248">
        <v>1</v>
      </c>
      <c r="AA93" s="229"/>
      <c r="AB93" s="230"/>
      <c r="AC93" s="230"/>
      <c r="AD93" s="248"/>
      <c r="AE93" s="229"/>
      <c r="AF93" s="230"/>
      <c r="AG93" s="230"/>
      <c r="AH93" s="248"/>
      <c r="AI93" s="229"/>
      <c r="AJ93" s="230"/>
      <c r="AK93" s="230"/>
      <c r="AL93" s="259"/>
      <c r="AM93" s="229"/>
      <c r="AN93" s="230"/>
      <c r="AO93" s="230">
        <v>1</v>
      </c>
      <c r="AP93" s="248"/>
      <c r="AQ93" s="182"/>
      <c r="AR93" s="69"/>
      <c r="AS93" s="69"/>
      <c r="AT93" s="70"/>
      <c r="AU93" s="68"/>
      <c r="AV93" s="69"/>
      <c r="AW93" s="69"/>
      <c r="AX93" s="70"/>
      <c r="AY93" s="159">
        <f t="shared" si="27"/>
        <v>0</v>
      </c>
      <c r="AZ93" s="160">
        <f t="shared" si="27"/>
        <v>0</v>
      </c>
      <c r="BA93" s="162">
        <f t="shared" si="27"/>
        <v>1</v>
      </c>
      <c r="BB93" s="40">
        <f t="shared" si="21"/>
        <v>1</v>
      </c>
      <c r="BC93" s="159">
        <f t="shared" si="22"/>
        <v>0</v>
      </c>
      <c r="BD93" s="160">
        <f t="shared" si="23"/>
        <v>0</v>
      </c>
      <c r="BE93" s="162">
        <f t="shared" si="24"/>
        <v>3</v>
      </c>
      <c r="BF93" s="40">
        <f t="shared" si="25"/>
        <v>1</v>
      </c>
      <c r="BG93" s="79">
        <f t="shared" si="26"/>
        <v>4</v>
      </c>
      <c r="BH93" s="34"/>
    </row>
    <row r="94" spans="1:60" ht="14.25" thickBot="1">
      <c r="A94" s="16"/>
      <c r="B94" s="41"/>
      <c r="C94" s="88">
        <f>SUM(C6:C93)</f>
        <v>1</v>
      </c>
      <c r="D94" s="89">
        <f>SUM(D6:D93)</f>
        <v>1</v>
      </c>
      <c r="E94" s="89">
        <f>SUM(E6:E93)</f>
        <v>2</v>
      </c>
      <c r="F94" s="90">
        <f>SUM(F6:F93)</f>
        <v>2</v>
      </c>
      <c r="G94" s="88">
        <f>SUM(G6:G93)</f>
        <v>1</v>
      </c>
      <c r="H94" s="89">
        <f>SUM(H6:H93)</f>
        <v>1</v>
      </c>
      <c r="I94" s="89">
        <f>SUM(I6:I93)</f>
        <v>2</v>
      </c>
      <c r="J94" s="90">
        <f>SUM(J6:J93)</f>
        <v>2</v>
      </c>
      <c r="K94" s="88">
        <f>SUM(K6:K93)</f>
        <v>1</v>
      </c>
      <c r="L94" s="89">
        <f>SUM(L6:L93)</f>
        <v>1</v>
      </c>
      <c r="M94" s="89">
        <f>SUM(M6:M93)</f>
        <v>2</v>
      </c>
      <c r="N94" s="90">
        <f>SUM(N6:N93)</f>
        <v>2</v>
      </c>
      <c r="O94" s="88">
        <f>SUM(O6:O93)</f>
        <v>1</v>
      </c>
      <c r="P94" s="89">
        <f>SUM(P6:P93)</f>
        <v>1</v>
      </c>
      <c r="Q94" s="89">
        <f>SUM(Q6:Q93)</f>
        <v>2</v>
      </c>
      <c r="R94" s="90">
        <f>SUM(R6:R93)</f>
        <v>2</v>
      </c>
      <c r="S94" s="88">
        <f>SUM(S6:S93)</f>
        <v>1</v>
      </c>
      <c r="T94" s="89">
        <f>SUM(T6:T93)</f>
        <v>1</v>
      </c>
      <c r="U94" s="89">
        <f>SUM(U6:U93)</f>
        <v>2</v>
      </c>
      <c r="V94" s="90">
        <f>SUM(V6:V93)</f>
        <v>2</v>
      </c>
      <c r="W94" s="88">
        <f>SUM(W6:W93)</f>
        <v>1</v>
      </c>
      <c r="X94" s="89">
        <f>SUM(X6:X93)</f>
        <v>1</v>
      </c>
      <c r="Y94" s="89">
        <f>SUM(Y6:Y93)</f>
        <v>2</v>
      </c>
      <c r="Z94" s="90">
        <f>SUM(Z6:Z93)</f>
        <v>2</v>
      </c>
      <c r="AA94" s="88">
        <f>SUM(AA6:AA93)</f>
        <v>1</v>
      </c>
      <c r="AB94" s="89">
        <f>SUM(AB6:AB93)</f>
        <v>1</v>
      </c>
      <c r="AC94" s="89">
        <f>SUM(AC6:AC93)</f>
        <v>2</v>
      </c>
      <c r="AD94" s="90">
        <f>SUM(AD6:AD93)</f>
        <v>2</v>
      </c>
      <c r="AE94" s="88">
        <f>SUM(AE6:AE93)</f>
        <v>1</v>
      </c>
      <c r="AF94" s="89">
        <f>SUM(AF6:AF93)</f>
        <v>1</v>
      </c>
      <c r="AG94" s="89">
        <f>SUM(AG6:AG93)</f>
        <v>2</v>
      </c>
      <c r="AH94" s="90">
        <f>SUM(AH6:AH93)</f>
        <v>2</v>
      </c>
      <c r="AI94" s="88">
        <f>SUM(AI6:AI93)</f>
        <v>1</v>
      </c>
      <c r="AJ94" s="89">
        <f>SUM(AJ6:AJ93)</f>
        <v>1</v>
      </c>
      <c r="AK94" s="89">
        <f>SUM(AK6:AK93)</f>
        <v>2</v>
      </c>
      <c r="AL94" s="90">
        <f>SUM(AL6:AL93)</f>
        <v>2</v>
      </c>
      <c r="AM94" s="88">
        <f>SUM(AM6:AM93)</f>
        <v>1</v>
      </c>
      <c r="AN94" s="89">
        <f>SUM(AN6:AN93)</f>
        <v>1</v>
      </c>
      <c r="AO94" s="89">
        <f>SUM(AO6:AO93)</f>
        <v>2</v>
      </c>
      <c r="AP94" s="90">
        <f>SUM(AP6:AP93)</f>
        <v>0</v>
      </c>
      <c r="AQ94" s="88">
        <f aca="true" t="shared" si="28" ref="AQ94:AX94">SUM(AQ92:AQ93)</f>
        <v>0</v>
      </c>
      <c r="AR94" s="89">
        <f t="shared" si="28"/>
        <v>0</v>
      </c>
      <c r="AS94" s="89">
        <f t="shared" si="28"/>
        <v>0</v>
      </c>
      <c r="AT94" s="90">
        <f t="shared" si="28"/>
        <v>0</v>
      </c>
      <c r="AU94" s="88">
        <f t="shared" si="28"/>
        <v>0</v>
      </c>
      <c r="AV94" s="89">
        <f t="shared" si="28"/>
        <v>0</v>
      </c>
      <c r="AW94" s="89">
        <f t="shared" si="28"/>
        <v>0</v>
      </c>
      <c r="AX94" s="90">
        <f t="shared" si="28"/>
        <v>0</v>
      </c>
      <c r="AY94" s="222">
        <f aca="true" t="shared" si="29" ref="AY94:BG94">SUM(AY6:AY93)</f>
        <v>10</v>
      </c>
      <c r="AZ94" s="225">
        <f t="shared" si="29"/>
        <v>10</v>
      </c>
      <c r="BA94" s="226">
        <f t="shared" si="29"/>
        <v>20</v>
      </c>
      <c r="BB94" s="227">
        <f t="shared" si="29"/>
        <v>18</v>
      </c>
      <c r="BC94" s="222">
        <f t="shared" si="29"/>
        <v>70</v>
      </c>
      <c r="BD94" s="161">
        <f t="shared" si="29"/>
        <v>50</v>
      </c>
      <c r="BE94" s="163">
        <f t="shared" si="29"/>
        <v>60</v>
      </c>
      <c r="BF94" s="90">
        <f t="shared" si="29"/>
        <v>18</v>
      </c>
      <c r="BG94" s="228">
        <f t="shared" si="29"/>
        <v>198</v>
      </c>
      <c r="BH94" s="154"/>
    </row>
    <row r="95" spans="1:60" ht="14.25">
      <c r="A95" s="16"/>
      <c r="B95" s="10" t="s">
        <v>110</v>
      </c>
      <c r="C95" s="30"/>
      <c r="D95" s="30"/>
      <c r="E95" s="30"/>
      <c r="F95" s="30"/>
      <c r="G95" s="30"/>
      <c r="H95" s="30"/>
      <c r="I95" s="30"/>
      <c r="J95" s="121"/>
      <c r="K95" s="121"/>
      <c r="L95" s="121"/>
      <c r="M95" s="121"/>
      <c r="N95" s="121"/>
      <c r="O95" s="121"/>
      <c r="P95" s="121"/>
      <c r="Q95" s="121"/>
      <c r="R95" s="121"/>
      <c r="S95" s="122"/>
      <c r="T95" s="122"/>
      <c r="U95" s="122"/>
      <c r="V95" s="122"/>
      <c r="W95" s="30"/>
      <c r="X95" s="30"/>
      <c r="Y95" s="30"/>
      <c r="Z95" s="30"/>
      <c r="AA95" s="31"/>
      <c r="AB95" s="31"/>
      <c r="AC95" s="31"/>
      <c r="AD95" s="31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1"/>
      <c r="AR95" s="31"/>
      <c r="AS95" s="31"/>
      <c r="AT95" s="31"/>
      <c r="AU95" s="31"/>
      <c r="AV95" s="31"/>
      <c r="AW95" s="31"/>
      <c r="AX95" s="31"/>
      <c r="AY95" s="32"/>
      <c r="AZ95" s="32"/>
      <c r="BA95" s="32"/>
      <c r="BB95" s="32"/>
      <c r="BC95" s="32"/>
      <c r="BD95" s="32"/>
      <c r="BE95" s="32"/>
      <c r="BF95" s="32"/>
      <c r="BG95" s="33"/>
      <c r="BH95" s="277"/>
    </row>
    <row r="96" spans="1:60" ht="13.5">
      <c r="A96" s="346" t="str">
        <f>HYPERLINK('[2]реквизиты'!$A$6)</f>
        <v>Гл. судья, судья МК</v>
      </c>
      <c r="B96" s="346"/>
      <c r="C96" s="346"/>
      <c r="D96" s="346"/>
      <c r="E96" s="346"/>
      <c r="F96" s="346"/>
      <c r="G96" s="346"/>
      <c r="H96" s="92"/>
      <c r="I96" s="92"/>
      <c r="J96" s="306"/>
      <c r="K96" s="306"/>
      <c r="L96" s="306"/>
      <c r="M96" s="306"/>
      <c r="N96" s="306"/>
      <c r="O96" s="306"/>
      <c r="P96" s="306"/>
      <c r="Q96" s="151"/>
      <c r="R96" s="152"/>
      <c r="S96" s="153"/>
      <c r="T96" s="153"/>
      <c r="U96" s="153"/>
      <c r="V96" s="153"/>
      <c r="W96" s="305"/>
      <c r="X96" s="305"/>
      <c r="Y96" s="305"/>
      <c r="Z96" s="346" t="str">
        <f>'[2]реквизиты'!$A$8</f>
        <v>Гл. секретарь, судья ВК</v>
      </c>
      <c r="AA96" s="346"/>
      <c r="AB96" s="346"/>
      <c r="AC96" s="346"/>
      <c r="AD96" s="346"/>
      <c r="AE96" s="346"/>
      <c r="AF96" s="346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3"/>
      <c r="AS96" s="153"/>
      <c r="AT96" s="153"/>
      <c r="AU96" s="155" t="str">
        <f>HYPERLINK('[3]реквизиты'!$G$8)</f>
        <v>Н.Ю.Глушкова</v>
      </c>
      <c r="AV96" s="155"/>
      <c r="AW96" s="155"/>
      <c r="AX96" s="155"/>
      <c r="AY96" s="306"/>
      <c r="AZ96" s="306"/>
      <c r="BA96" s="306"/>
      <c r="BB96" s="306"/>
      <c r="BC96" s="306"/>
      <c r="BD96" s="306"/>
      <c r="BE96" s="154"/>
      <c r="BF96" s="154"/>
      <c r="BG96" s="154"/>
      <c r="BH96" s="102"/>
    </row>
    <row r="97" spans="1:60" ht="13.5">
      <c r="A97" s="346"/>
      <c r="B97" s="346"/>
      <c r="C97" s="346"/>
      <c r="D97" s="346"/>
      <c r="E97" s="346"/>
      <c r="F97" s="346"/>
      <c r="G97" s="346"/>
      <c r="H97" s="95"/>
      <c r="I97" s="95"/>
      <c r="J97" s="307"/>
      <c r="K97" s="307"/>
      <c r="L97" s="307"/>
      <c r="M97" s="307"/>
      <c r="N97" s="352" t="str">
        <f>'[2]реквизиты'!$G$6</f>
        <v>Залеев Р.Г.</v>
      </c>
      <c r="O97" s="352"/>
      <c r="P97" s="352"/>
      <c r="Q97" s="352"/>
      <c r="R97" s="352"/>
      <c r="S97" s="333" t="str">
        <f>'[2]реквизиты'!$G$7</f>
        <v>/г.Октябрьский/</v>
      </c>
      <c r="T97" s="333"/>
      <c r="U97" s="333"/>
      <c r="V97" s="333"/>
      <c r="W97" s="333"/>
      <c r="X97" s="333"/>
      <c r="Y97" s="305"/>
      <c r="Z97" s="346"/>
      <c r="AA97" s="346"/>
      <c r="AB97" s="346"/>
      <c r="AC97" s="346"/>
      <c r="AD97" s="346"/>
      <c r="AE97" s="346"/>
      <c r="AF97" s="346"/>
      <c r="AG97" s="156"/>
      <c r="AH97" s="156"/>
      <c r="AI97" s="156"/>
      <c r="AJ97" s="156"/>
      <c r="AK97" s="156"/>
      <c r="AL97" s="156"/>
      <c r="AM97" s="154"/>
      <c r="AN97" s="345" t="str">
        <f>'[2]реквизиты'!$G$8</f>
        <v>Рожков В.И.</v>
      </c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06"/>
      <c r="BC97" s="306"/>
      <c r="BD97" s="306"/>
      <c r="BE97" s="277" t="str">
        <f>'[2]реквизиты'!$G$9</f>
        <v>/г.Саратов/</v>
      </c>
      <c r="BF97" s="277"/>
      <c r="BG97" s="277"/>
      <c r="BH97" s="102"/>
    </row>
    <row r="98" spans="1:60" ht="13.5">
      <c r="A98" s="97"/>
      <c r="B98" s="98"/>
      <c r="C98" s="99"/>
      <c r="D98" s="99"/>
      <c r="E98" s="99"/>
      <c r="F98" s="99"/>
      <c r="G98" s="92"/>
      <c r="H98" s="92"/>
      <c r="I98" s="92"/>
      <c r="J98" s="92"/>
      <c r="K98" s="92"/>
      <c r="L98" s="92"/>
      <c r="M98" s="92"/>
      <c r="N98" s="92"/>
      <c r="O98" s="92"/>
      <c r="P98" s="91"/>
      <c r="Q98" s="91"/>
      <c r="R98" s="91"/>
      <c r="S98" s="107"/>
      <c r="T98" s="107"/>
      <c r="U98" s="107"/>
      <c r="V98" s="107"/>
      <c r="W98" s="107"/>
      <c r="X98" s="107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9"/>
      <c r="AJ98" s="99"/>
      <c r="AK98" s="99"/>
      <c r="AL98" s="99"/>
      <c r="AM98" s="99"/>
      <c r="AN98" s="99"/>
      <c r="AO98" s="99"/>
      <c r="AP98" s="99"/>
      <c r="AQ98" s="94"/>
      <c r="AR98" s="94"/>
      <c r="AS98" s="94"/>
      <c r="AT98" s="94"/>
      <c r="AU98" s="94"/>
      <c r="AV98" s="94"/>
      <c r="AW98" s="94"/>
      <c r="AX98" s="94"/>
      <c r="AY98" s="100"/>
      <c r="AZ98" s="100"/>
      <c r="BA98" s="100"/>
      <c r="BB98" s="97"/>
      <c r="BC98" s="97"/>
      <c r="BD98" s="97"/>
      <c r="BE98" s="10"/>
      <c r="BF98" s="97"/>
      <c r="BG98" s="101"/>
      <c r="BH98" s="102"/>
    </row>
    <row r="99" spans="1:60" ht="13.5">
      <c r="A99" s="97"/>
      <c r="B99" s="98"/>
      <c r="C99" s="99"/>
      <c r="D99" s="99"/>
      <c r="E99" s="99"/>
      <c r="F99" s="91"/>
      <c r="G99" s="92"/>
      <c r="H99" s="92"/>
      <c r="I99" s="92"/>
      <c r="J99" s="92"/>
      <c r="K99" s="92"/>
      <c r="L99" s="92"/>
      <c r="M99" s="91"/>
      <c r="N99" s="92"/>
      <c r="O99" s="92"/>
      <c r="P99" s="91"/>
      <c r="Q99" s="91"/>
      <c r="R99" s="91"/>
      <c r="S99" s="107"/>
      <c r="T99" s="107"/>
      <c r="U99" s="107"/>
      <c r="V99" s="107"/>
      <c r="W99" s="107"/>
      <c r="X99" s="107"/>
      <c r="Y99" s="107"/>
      <c r="Z99" s="107"/>
      <c r="AA99" s="107"/>
      <c r="AB99" s="94"/>
      <c r="AC99" s="94"/>
      <c r="AD99" s="94"/>
      <c r="AE99" s="94"/>
      <c r="AF99" s="94"/>
      <c r="AG99" s="94"/>
      <c r="AH99" s="94"/>
      <c r="AI99" s="99"/>
      <c r="AJ99" s="99"/>
      <c r="AK99" s="99"/>
      <c r="AL99" s="99"/>
      <c r="AM99" s="99"/>
      <c r="AN99" s="99"/>
      <c r="AO99" s="99"/>
      <c r="AP99" s="99"/>
      <c r="AQ99" s="94"/>
      <c r="AR99" s="94"/>
      <c r="AS99" s="94"/>
      <c r="AT99" s="94"/>
      <c r="AU99" s="94"/>
      <c r="AV99" s="94"/>
      <c r="AW99" s="94"/>
      <c r="AX99" s="94"/>
      <c r="AY99" s="100"/>
      <c r="AZ99" s="100"/>
      <c r="BA99" s="100"/>
      <c r="BB99" s="97"/>
      <c r="BC99" s="97"/>
      <c r="BD99" s="97"/>
      <c r="BE99" s="97"/>
      <c r="BF99" s="97"/>
      <c r="BG99" s="101"/>
      <c r="BH99" s="54"/>
    </row>
    <row r="100" spans="1:60" ht="13.5">
      <c r="A100" s="97"/>
      <c r="B100" s="96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103"/>
      <c r="T100" s="103"/>
      <c r="U100" s="103"/>
      <c r="V100" s="103"/>
      <c r="W100" s="92"/>
      <c r="X100" s="93"/>
      <c r="Y100" s="93"/>
      <c r="Z100" s="93"/>
      <c r="AA100" s="104"/>
      <c r="AB100" s="104"/>
      <c r="AC100" s="104"/>
      <c r="AD100" s="104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4"/>
      <c r="AR100" s="104"/>
      <c r="AS100" s="104"/>
      <c r="AT100" s="104"/>
      <c r="AU100" s="104"/>
      <c r="AV100" s="104"/>
      <c r="AW100" s="104"/>
      <c r="AX100" s="104"/>
      <c r="AY100" s="106"/>
      <c r="AZ100" s="106"/>
      <c r="BA100" s="106"/>
      <c r="BB100" s="97"/>
      <c r="BC100" s="97"/>
      <c r="BD100" s="97"/>
      <c r="BE100" s="97"/>
      <c r="BF100" s="97"/>
      <c r="BG100" s="101"/>
      <c r="BH100" s="54"/>
    </row>
    <row r="101" spans="1:60" ht="14.25">
      <c r="A101" s="50"/>
      <c r="B101" s="15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51"/>
      <c r="T101" s="51"/>
      <c r="U101" s="51"/>
      <c r="V101" s="51"/>
      <c r="W101" s="42"/>
      <c r="X101" s="42"/>
      <c r="Y101" s="42"/>
      <c r="Z101" s="42"/>
      <c r="AA101" s="51"/>
      <c r="AB101" s="51"/>
      <c r="AC101" s="51"/>
      <c r="AD101" s="51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51"/>
      <c r="AR101" s="51"/>
      <c r="AS101" s="51"/>
      <c r="AT101" s="51"/>
      <c r="AU101" s="51"/>
      <c r="AV101" s="51"/>
      <c r="AW101" s="51"/>
      <c r="AX101" s="51"/>
      <c r="AY101" s="52"/>
      <c r="AZ101" s="52"/>
      <c r="BA101" s="52"/>
      <c r="BB101" s="52"/>
      <c r="BC101" s="52"/>
      <c r="BD101" s="52"/>
      <c r="BE101" s="52"/>
      <c r="BF101" s="52"/>
      <c r="BG101" s="53"/>
      <c r="BH101" s="34"/>
    </row>
    <row r="102" spans="1:60" ht="14.25">
      <c r="A102" s="50"/>
      <c r="B102" s="15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51"/>
      <c r="T102" s="51"/>
      <c r="U102" s="51"/>
      <c r="V102" s="51"/>
      <c r="W102" s="42"/>
      <c r="X102" s="42"/>
      <c r="Y102" s="42"/>
      <c r="Z102" s="42"/>
      <c r="AA102" s="51"/>
      <c r="AB102" s="51"/>
      <c r="AC102" s="51"/>
      <c r="AD102" s="51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51"/>
      <c r="AR102" s="51"/>
      <c r="AS102" s="51"/>
      <c r="AT102" s="51"/>
      <c r="AU102" s="51"/>
      <c r="AV102" s="51"/>
      <c r="AW102" s="51"/>
      <c r="AX102" s="51"/>
      <c r="AY102" s="52"/>
      <c r="AZ102" s="52"/>
      <c r="BA102" s="52"/>
      <c r="BB102" s="52"/>
      <c r="BC102" s="52"/>
      <c r="BD102" s="52"/>
      <c r="BE102" s="52"/>
      <c r="BF102" s="52"/>
      <c r="BG102" s="53"/>
      <c r="BH102" s="34"/>
    </row>
    <row r="103" spans="1:60" ht="14.25">
      <c r="A103" s="16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23"/>
      <c r="P103" s="224"/>
      <c r="Q103" s="224"/>
      <c r="R103" s="224"/>
      <c r="S103" s="224"/>
      <c r="T103" s="223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1:60" ht="14.25">
      <c r="A104" s="16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4.2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1"/>
      <c r="T107" s="31"/>
      <c r="U107" s="31"/>
      <c r="V107" s="31"/>
      <c r="W107" s="30"/>
      <c r="X107" s="30"/>
      <c r="Y107" s="30"/>
      <c r="Z107" s="30"/>
      <c r="AA107" s="31"/>
      <c r="AB107" s="31"/>
      <c r="AC107" s="31"/>
      <c r="AD107" s="31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1"/>
      <c r="AR107" s="31"/>
      <c r="AS107" s="31"/>
      <c r="AT107" s="31"/>
      <c r="AU107" s="31"/>
      <c r="AV107" s="31"/>
      <c r="AW107" s="31"/>
      <c r="AX107" s="31"/>
      <c r="AY107" s="32"/>
      <c r="AZ107" s="32"/>
      <c r="BA107" s="32"/>
      <c r="BB107" s="32"/>
      <c r="BC107" s="32"/>
      <c r="BD107" s="32"/>
      <c r="BE107" s="32"/>
      <c r="BF107" s="32"/>
      <c r="BG107" s="33"/>
      <c r="BH107" s="34"/>
    </row>
    <row r="108" spans="3:60" ht="14.2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1"/>
      <c r="T108" s="31"/>
      <c r="U108" s="31"/>
      <c r="V108" s="31"/>
      <c r="W108" s="30"/>
      <c r="X108" s="30"/>
      <c r="Y108" s="30"/>
      <c r="Z108" s="30"/>
      <c r="AA108" s="31"/>
      <c r="AB108" s="31"/>
      <c r="AC108" s="31"/>
      <c r="AD108" s="31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1"/>
      <c r="AR108" s="31"/>
      <c r="AS108" s="31"/>
      <c r="AT108" s="31"/>
      <c r="AU108" s="31"/>
      <c r="AV108" s="31"/>
      <c r="AW108" s="31"/>
      <c r="AX108" s="31"/>
      <c r="AY108" s="32"/>
      <c r="AZ108" s="32"/>
      <c r="BA108" s="32"/>
      <c r="BB108" s="32"/>
      <c r="BC108" s="32"/>
      <c r="BD108" s="32"/>
      <c r="BE108" s="32"/>
      <c r="BF108" s="32"/>
      <c r="BG108" s="33"/>
      <c r="BH108" s="38"/>
    </row>
    <row r="109" spans="3:60" ht="14.2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1"/>
      <c r="T109" s="31"/>
      <c r="U109" s="31"/>
      <c r="V109" s="31"/>
      <c r="W109" s="30"/>
      <c r="X109" s="30"/>
      <c r="Y109" s="30"/>
      <c r="Z109" s="30"/>
      <c r="AA109" s="31"/>
      <c r="AB109" s="31"/>
      <c r="AC109" s="31"/>
      <c r="AD109" s="31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1"/>
      <c r="AR109" s="31"/>
      <c r="AS109" s="31"/>
      <c r="AT109" s="31"/>
      <c r="AU109" s="31"/>
      <c r="AV109" s="31"/>
      <c r="AW109" s="31"/>
      <c r="AX109" s="31"/>
      <c r="AY109" s="32"/>
      <c r="AZ109" s="32"/>
      <c r="BA109" s="32"/>
      <c r="BB109" s="32"/>
      <c r="BC109" s="32"/>
      <c r="BD109" s="32"/>
      <c r="BE109" s="32"/>
      <c r="BF109" s="32"/>
      <c r="BG109" s="33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  <row r="149" spans="3:60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5"/>
      <c r="AJ149" s="35"/>
      <c r="AK149" s="35"/>
      <c r="AL149" s="35"/>
      <c r="AM149" s="35"/>
      <c r="AN149" s="35"/>
      <c r="AO149" s="35"/>
      <c r="AP149" s="35"/>
      <c r="AQ149" s="36"/>
      <c r="AR149" s="36"/>
      <c r="AS149" s="36"/>
      <c r="AT149" s="36"/>
      <c r="AU149" s="36"/>
      <c r="AV149" s="36"/>
      <c r="AW149" s="36"/>
      <c r="AX149" s="36"/>
      <c r="AY149" s="16"/>
      <c r="AZ149" s="16"/>
      <c r="BA149" s="16"/>
      <c r="BB149" s="16"/>
      <c r="BC149" s="16"/>
      <c r="BD149" s="16"/>
      <c r="BE149" s="16"/>
      <c r="BF149" s="16"/>
      <c r="BG149" s="37"/>
      <c r="BH149" s="38"/>
    </row>
    <row r="150" spans="3:59" ht="13.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5"/>
      <c r="AJ150" s="35"/>
      <c r="AK150" s="35"/>
      <c r="AL150" s="35"/>
      <c r="AM150" s="35"/>
      <c r="AN150" s="35"/>
      <c r="AO150" s="35"/>
      <c r="AP150" s="35"/>
      <c r="AQ150" s="36"/>
      <c r="AR150" s="36"/>
      <c r="AS150" s="36"/>
      <c r="AT150" s="36"/>
      <c r="AU150" s="36"/>
      <c r="AV150" s="36"/>
      <c r="AW150" s="36"/>
      <c r="AX150" s="36"/>
      <c r="AY150" s="16"/>
      <c r="AZ150" s="16"/>
      <c r="BA150" s="16"/>
      <c r="BB150" s="16"/>
      <c r="BC150" s="16"/>
      <c r="BD150" s="16"/>
      <c r="BE150" s="16"/>
      <c r="BF150" s="16"/>
      <c r="BG150" s="37"/>
    </row>
    <row r="151" spans="3:59" ht="13.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5"/>
      <c r="AJ151" s="35"/>
      <c r="AK151" s="35"/>
      <c r="AL151" s="35"/>
      <c r="AM151" s="35"/>
      <c r="AN151" s="35"/>
      <c r="AO151" s="35"/>
      <c r="AP151" s="35"/>
      <c r="AQ151" s="36"/>
      <c r="AR151" s="36"/>
      <c r="AS151" s="36"/>
      <c r="AT151" s="36"/>
      <c r="AU151" s="36"/>
      <c r="AV151" s="36"/>
      <c r="AW151" s="36"/>
      <c r="AX151" s="36"/>
      <c r="AY151" s="16"/>
      <c r="AZ151" s="16"/>
      <c r="BA151" s="16"/>
      <c r="BB151" s="16"/>
      <c r="BC151" s="16"/>
      <c r="BD151" s="16"/>
      <c r="BE151" s="16"/>
      <c r="BF151" s="16"/>
      <c r="BG151" s="37"/>
    </row>
  </sheetData>
  <sheetProtection sort="0" autoFilter="0"/>
  <autoFilter ref="B5:B94"/>
  <mergeCells count="31">
    <mergeCell ref="A1:BH1"/>
    <mergeCell ref="AM4:AP4"/>
    <mergeCell ref="BG4:BG5"/>
    <mergeCell ref="S4:V4"/>
    <mergeCell ref="AA4:AD4"/>
    <mergeCell ref="U2:BH2"/>
    <mergeCell ref="A90:B90"/>
    <mergeCell ref="A91:B91"/>
    <mergeCell ref="G4:J4"/>
    <mergeCell ref="BH4:BH5"/>
    <mergeCell ref="W4:Z4"/>
    <mergeCell ref="AI4:AL4"/>
    <mergeCell ref="C3:T3"/>
    <mergeCell ref="C4:F4"/>
    <mergeCell ref="O4:R4"/>
    <mergeCell ref="A93:B93"/>
    <mergeCell ref="A4:A5"/>
    <mergeCell ref="A96:G97"/>
    <mergeCell ref="AQ4:AT4"/>
    <mergeCell ref="N97:R97"/>
    <mergeCell ref="U3:BH3"/>
    <mergeCell ref="A92:B92"/>
    <mergeCell ref="BC4:BF4"/>
    <mergeCell ref="S97:X97"/>
    <mergeCell ref="AU4:AX4"/>
    <mergeCell ref="AY4:BB4"/>
    <mergeCell ref="B4:B5"/>
    <mergeCell ref="AE4:AH4"/>
    <mergeCell ref="AN97:BA97"/>
    <mergeCell ref="Z96:AF97"/>
    <mergeCell ref="K4:N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E63"/>
  <sheetViews>
    <sheetView zoomScalePageLayoutView="0" workbookViewId="0" topLeftCell="A7">
      <selection activeCell="AB12" sqref="AB12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364" t="s">
        <v>111</v>
      </c>
      <c r="B1" s="364"/>
      <c r="C1" s="364"/>
      <c r="D1" s="364"/>
      <c r="E1" s="364"/>
      <c r="F1" s="364"/>
      <c r="G1" s="364"/>
      <c r="H1" s="364"/>
    </row>
    <row r="2" spans="1:57" ht="21" customHeight="1" outlineLevel="1">
      <c r="A2" s="367" t="str">
        <f>HYPERLINK('[4]реквизиты'!$K$7)</f>
        <v>ПРОТОКОЛ КОМАНДНОГО ПЕРВЕНСТВА</v>
      </c>
      <c r="B2" s="367"/>
      <c r="C2" s="367"/>
      <c r="D2" s="367"/>
      <c r="E2" s="367"/>
      <c r="F2" s="367"/>
      <c r="G2" s="367"/>
      <c r="H2" s="367"/>
      <c r="I2" s="125"/>
      <c r="J2" s="125"/>
      <c r="K2" s="125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3"/>
      <c r="AA2" s="113"/>
      <c r="AB2" s="113"/>
      <c r="AC2" s="113"/>
      <c r="AD2" s="113"/>
      <c r="AE2" s="113"/>
      <c r="AF2" s="113"/>
      <c r="AG2" s="113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</row>
    <row r="3" spans="1:57" ht="16.5" outlineLevel="1" thickBot="1">
      <c r="A3" s="375" t="str">
        <f>HYPERLINK('[4]реквизиты'!$K$10)</f>
        <v>среди округов</v>
      </c>
      <c r="B3" s="375"/>
      <c r="C3" s="375"/>
      <c r="D3" s="375"/>
      <c r="E3" s="375"/>
      <c r="F3" s="375"/>
      <c r="G3" s="375"/>
      <c r="H3" s="375"/>
      <c r="I3" s="112"/>
      <c r="J3" s="112"/>
      <c r="K3" s="112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4"/>
      <c r="AA3" s="114"/>
      <c r="AB3" s="114"/>
      <c r="AC3" s="114"/>
      <c r="AD3" s="114"/>
      <c r="AE3" s="114"/>
      <c r="AF3" s="114"/>
      <c r="AG3" s="114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>
        <f>SUM(AV4,AW4,AX4)</f>
        <v>0</v>
      </c>
      <c r="AW3" s="371"/>
      <c r="AX3" s="371"/>
      <c r="AY3" s="371"/>
      <c r="AZ3" s="371"/>
      <c r="BA3" s="371"/>
      <c r="BB3" s="371"/>
      <c r="BC3" s="371"/>
      <c r="BD3" s="371"/>
      <c r="BE3" s="371"/>
    </row>
    <row r="4" spans="2:57" ht="32.25" customHeight="1" outlineLevel="1" thickBot="1">
      <c r="B4" s="124"/>
      <c r="C4" s="124"/>
      <c r="D4" s="376" t="str">
        <f>HYPERLINK('[2]реквизиты'!$A$2)</f>
        <v>Первенство России по самбо среди юниоров и юниорок 21-23 года.</v>
      </c>
      <c r="E4" s="377"/>
      <c r="F4" s="378"/>
      <c r="G4" s="128"/>
      <c r="H4" s="128"/>
      <c r="I4" s="128"/>
      <c r="J4" s="128"/>
      <c r="K4" s="128"/>
      <c r="L4" s="128"/>
      <c r="M4" s="128"/>
      <c r="N4" s="111"/>
      <c r="O4" s="111"/>
      <c r="P4" s="111"/>
      <c r="Q4" s="111"/>
      <c r="R4" s="111" t="s">
        <v>9</v>
      </c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3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</row>
    <row r="5" spans="1:57" ht="15.75" customHeight="1">
      <c r="A5" s="372" t="str">
        <f>HYPERLINK('[2]реквизиты'!$A$3)</f>
        <v>18-22 января 2016 год           город Кстово</v>
      </c>
      <c r="B5" s="373"/>
      <c r="C5" s="373"/>
      <c r="D5" s="373"/>
      <c r="E5" s="373"/>
      <c r="F5" s="373"/>
      <c r="G5" s="373"/>
      <c r="H5" s="373"/>
      <c r="I5" s="126"/>
      <c r="J5" s="126"/>
      <c r="K5" s="126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</row>
    <row r="6" spans="1:7" ht="14.25" customHeight="1" thickBot="1">
      <c r="A6" s="20"/>
      <c r="E6" s="19" t="s">
        <v>135</v>
      </c>
      <c r="G6" s="18"/>
    </row>
    <row r="7" spans="4:40" s="21" customFormat="1" ht="20.25" customHeight="1">
      <c r="D7" s="381" t="s">
        <v>62</v>
      </c>
      <c r="E7" s="379" t="s">
        <v>72</v>
      </c>
      <c r="F7" s="368" t="s">
        <v>109</v>
      </c>
      <c r="AL7" s="56"/>
      <c r="AM7" s="57"/>
      <c r="AN7" s="58"/>
    </row>
    <row r="8" spans="4:40" s="21" customFormat="1" ht="12" customHeight="1" thickBot="1">
      <c r="D8" s="382"/>
      <c r="E8" s="380"/>
      <c r="F8" s="369"/>
      <c r="AL8" s="56"/>
      <c r="AM8" s="57"/>
      <c r="AN8" s="58"/>
    </row>
    <row r="9" spans="4:40" s="21" customFormat="1" ht="30" customHeight="1">
      <c r="D9" s="311">
        <v>1</v>
      </c>
      <c r="E9" s="312" t="s">
        <v>4</v>
      </c>
      <c r="F9" s="314" t="s">
        <v>128</v>
      </c>
      <c r="J9" s="127"/>
      <c r="N9" s="127" t="s">
        <v>129</v>
      </c>
      <c r="O9" s="58"/>
      <c r="AL9" s="56"/>
      <c r="AM9" s="57"/>
      <c r="AN9" s="58"/>
    </row>
    <row r="10" spans="4:40" s="21" customFormat="1" ht="30" customHeight="1">
      <c r="D10" s="310">
        <v>2</v>
      </c>
      <c r="E10" s="265" t="s">
        <v>69</v>
      </c>
      <c r="F10" s="313" t="s">
        <v>131</v>
      </c>
      <c r="J10" s="127"/>
      <c r="N10" s="127">
        <f>SUM(CУБЪЕКТЫ!BG23:BG32)</f>
        <v>2</v>
      </c>
      <c r="O10" s="58"/>
      <c r="AL10" s="56"/>
      <c r="AM10" s="57"/>
      <c r="AN10" s="58"/>
    </row>
    <row r="11" spans="4:40" s="21" customFormat="1" ht="30" customHeight="1">
      <c r="D11" s="310">
        <v>3</v>
      </c>
      <c r="E11" s="123" t="s">
        <v>64</v>
      </c>
      <c r="F11" s="308" t="s">
        <v>132</v>
      </c>
      <c r="J11" s="127"/>
      <c r="N11" s="127">
        <f>SUM(CУБЪЕКТЫ!BG33:BG38)</f>
        <v>0</v>
      </c>
      <c r="O11" s="58"/>
      <c r="AL11" s="56"/>
      <c r="AM11" s="57"/>
      <c r="AN11" s="58"/>
    </row>
    <row r="12" spans="4:40" s="21" customFormat="1" ht="30" customHeight="1">
      <c r="D12" s="310">
        <v>4</v>
      </c>
      <c r="E12" s="267" t="s">
        <v>71</v>
      </c>
      <c r="F12" s="308" t="s">
        <v>133</v>
      </c>
      <c r="J12" s="127"/>
      <c r="N12" s="127">
        <f>SUM(CУБЪЕКТЫ!BG39:BG45)</f>
        <v>0</v>
      </c>
      <c r="O12" s="58"/>
      <c r="AL12" s="56"/>
      <c r="AM12" s="57"/>
      <c r="AN12" s="58"/>
    </row>
    <row r="13" spans="4:40" s="21" customFormat="1" ht="30" customHeight="1">
      <c r="D13" s="310">
        <v>5</v>
      </c>
      <c r="E13" s="265" t="s">
        <v>65</v>
      </c>
      <c r="F13" s="309" t="s">
        <v>136</v>
      </c>
      <c r="J13" s="127"/>
      <c r="N13" s="127">
        <f>SUM(CУБЪЕКТЫ!BG46:BG59)</f>
        <v>0</v>
      </c>
      <c r="O13" s="58"/>
      <c r="AL13" s="56"/>
      <c r="AM13" s="57"/>
      <c r="AN13" s="58"/>
    </row>
    <row r="14" spans="4:40" s="21" customFormat="1" ht="30" customHeight="1">
      <c r="D14" s="310">
        <v>6</v>
      </c>
      <c r="E14" s="123" t="s">
        <v>67</v>
      </c>
      <c r="F14" s="308" t="s">
        <v>122</v>
      </c>
      <c r="J14" s="127"/>
      <c r="N14" s="127">
        <f>SUM(CУБЪЕКТЫ!BG60:BG65)</f>
        <v>0</v>
      </c>
      <c r="O14" s="58"/>
      <c r="AL14" s="56"/>
      <c r="AM14" s="57"/>
      <c r="AN14" s="58"/>
    </row>
    <row r="15" spans="4:40" s="21" customFormat="1" ht="30" customHeight="1">
      <c r="D15" s="310">
        <v>7</v>
      </c>
      <c r="E15" s="123" t="s">
        <v>113</v>
      </c>
      <c r="F15" s="308" t="s">
        <v>134</v>
      </c>
      <c r="J15" s="127"/>
      <c r="N15" s="127">
        <f>SUM(CУБЪЕКТЫ!BG66:BG79)</f>
        <v>0</v>
      </c>
      <c r="O15" s="58"/>
      <c r="AL15" s="56"/>
      <c r="AM15" s="57"/>
      <c r="AN15" s="58"/>
    </row>
    <row r="16" spans="4:40" s="21" customFormat="1" ht="30" customHeight="1">
      <c r="D16" s="310">
        <v>8</v>
      </c>
      <c r="E16" s="123" t="s">
        <v>112</v>
      </c>
      <c r="F16" s="308" t="s">
        <v>117</v>
      </c>
      <c r="J16" s="127"/>
      <c r="N16" s="127">
        <f>SUM(CУБЪЕКТЫ!BG80:BG89)</f>
        <v>0</v>
      </c>
      <c r="O16" s="58"/>
      <c r="AL16" s="56"/>
      <c r="AM16" s="57"/>
      <c r="AN16" s="58"/>
    </row>
    <row r="17" spans="7:38" s="22" customFormat="1" ht="16.5" hidden="1">
      <c r="G17" s="23"/>
      <c r="J17" s="164"/>
      <c r="AL17" s="55"/>
    </row>
    <row r="18" spans="7:10" s="22" customFormat="1" ht="7.5" customHeight="1" hidden="1">
      <c r="G18" s="23"/>
      <c r="J18" s="164"/>
    </row>
    <row r="19" spans="1:10" s="22" customFormat="1" ht="168.75" customHeight="1" hidden="1">
      <c r="A19" s="26"/>
      <c r="B19" s="27"/>
      <c r="C19" s="27"/>
      <c r="D19" s="27"/>
      <c r="E19" s="27"/>
      <c r="J19" s="164"/>
    </row>
    <row r="20" spans="1:8" s="22" customFormat="1" ht="60.75" customHeight="1" hidden="1">
      <c r="A20" s="129"/>
      <c r="B20" s="130"/>
      <c r="C20" s="130"/>
      <c r="D20" s="131"/>
      <c r="E20" s="18"/>
      <c r="F20" s="87"/>
      <c r="G20" s="374"/>
      <c r="H20" s="374"/>
    </row>
    <row r="21" spans="1:8" s="22" customFormat="1" ht="45" customHeight="1">
      <c r="A21" s="132" t="str">
        <f>'[2]реквизиты'!$A$6</f>
        <v>Гл. судья, судья МК</v>
      </c>
      <c r="B21" s="18"/>
      <c r="C21" s="131"/>
      <c r="D21" s="131"/>
      <c r="E21" s="18"/>
      <c r="F21" s="365" t="str">
        <f>'[2]реквизиты'!$G$6</f>
        <v>Залеев Р.Г.</v>
      </c>
      <c r="G21" s="365"/>
      <c r="H21" s="365"/>
    </row>
    <row r="22" spans="1:38" s="22" customFormat="1" ht="16.5">
      <c r="A22" s="18"/>
      <c r="B22" s="18"/>
      <c r="C22" s="18"/>
      <c r="D22" s="131"/>
      <c r="E22" s="157"/>
      <c r="F22" s="366" t="str">
        <f>'[2]реквизиты'!$G$7</f>
        <v>/г.Октябрьский/</v>
      </c>
      <c r="G22" s="366"/>
      <c r="H22" s="366"/>
      <c r="AL22" s="55"/>
    </row>
    <row r="23" spans="1:38" s="22" customFormat="1" ht="27.75" customHeight="1">
      <c r="A23" s="18"/>
      <c r="B23" s="131"/>
      <c r="C23" s="131"/>
      <c r="D23" s="131"/>
      <c r="E23" s="131"/>
      <c r="F23" s="365"/>
      <c r="G23" s="365"/>
      <c r="H23" s="365"/>
      <c r="AL23" s="55"/>
    </row>
    <row r="24" spans="1:38" s="22" customFormat="1" ht="16.5">
      <c r="A24" s="132" t="str">
        <f>'[2]реквизиты'!$A$8</f>
        <v>Гл. секретарь, судья ВК</v>
      </c>
      <c r="B24" s="18"/>
      <c r="C24" s="131"/>
      <c r="D24" s="131"/>
      <c r="E24" s="158"/>
      <c r="F24" s="370" t="str">
        <f>'[2]реквизиты'!$G$8</f>
        <v>Рожков В.И.</v>
      </c>
      <c r="G24" s="370"/>
      <c r="H24" s="370"/>
      <c r="AL24" s="55"/>
    </row>
    <row r="25" spans="1:38" s="22" customFormat="1" ht="16.5">
      <c r="A25" s="18"/>
      <c r="B25" s="131"/>
      <c r="C25" s="131"/>
      <c r="D25" s="131"/>
      <c r="E25" s="131"/>
      <c r="F25" s="315" t="str">
        <f>'[2]реквизиты'!$G$9</f>
        <v>/г.Саратов/</v>
      </c>
      <c r="G25" s="23"/>
      <c r="AL25" s="55"/>
    </row>
    <row r="26" spans="7:38" s="24" customFormat="1" ht="15.75">
      <c r="G26" s="25"/>
      <c r="AL26" s="55"/>
    </row>
    <row r="27" spans="3:38" ht="15.75">
      <c r="C27" s="18"/>
      <c r="D27" s="18"/>
      <c r="E27" s="18"/>
      <c r="F27" s="18"/>
      <c r="AL27" s="55"/>
    </row>
    <row r="28" spans="3:38" ht="15.75">
      <c r="C28" s="18"/>
      <c r="D28" s="18"/>
      <c r="E28" s="18"/>
      <c r="F28" s="18"/>
      <c r="AL28" s="55"/>
    </row>
    <row r="29" spans="3:38" ht="16.5">
      <c r="C29" s="18"/>
      <c r="D29" s="18"/>
      <c r="E29" s="18"/>
      <c r="F29" s="18"/>
      <c r="K29" s="22"/>
      <c r="L29" s="22"/>
      <c r="M29" s="22"/>
      <c r="AL29" s="55"/>
    </row>
    <row r="30" spans="3:38" ht="16.5">
      <c r="C30" s="18"/>
      <c r="D30" s="18"/>
      <c r="E30" s="18"/>
      <c r="F30" s="18"/>
      <c r="K30" s="22"/>
      <c r="L30" s="22"/>
      <c r="M30" s="22"/>
      <c r="AL30" s="55"/>
    </row>
    <row r="31" spans="3:38" ht="16.5">
      <c r="C31" s="18"/>
      <c r="D31" s="18"/>
      <c r="E31" s="18"/>
      <c r="F31" s="18"/>
      <c r="K31" s="22"/>
      <c r="L31" s="22"/>
      <c r="M31" s="22"/>
      <c r="AL31" s="55"/>
    </row>
    <row r="32" spans="3:38" ht="16.5">
      <c r="C32" s="18"/>
      <c r="D32" s="18"/>
      <c r="E32" s="18"/>
      <c r="F32" s="18"/>
      <c r="K32" s="22"/>
      <c r="L32" s="22"/>
      <c r="M32" s="22"/>
      <c r="AL32" s="55"/>
    </row>
    <row r="36" ht="15.75">
      <c r="AL36" s="55"/>
    </row>
    <row r="37" ht="15.75">
      <c r="AL37" s="55"/>
    </row>
    <row r="38" ht="15.75">
      <c r="AL38" s="55"/>
    </row>
    <row r="41" ht="15.75">
      <c r="AL41" s="55"/>
    </row>
    <row r="42" ht="15.75">
      <c r="AL42" s="55"/>
    </row>
    <row r="43" ht="15.75">
      <c r="AL43" s="55"/>
    </row>
    <row r="44" ht="15.75">
      <c r="AL44" s="55"/>
    </row>
    <row r="45" ht="15.75">
      <c r="AL45" s="55"/>
    </row>
    <row r="46" ht="15.75">
      <c r="AL46" s="55"/>
    </row>
    <row r="47" ht="15.75">
      <c r="AL47" s="55"/>
    </row>
    <row r="48" ht="15.75">
      <c r="AL48" s="55"/>
    </row>
    <row r="49" ht="15.75">
      <c r="AL49" s="55"/>
    </row>
    <row r="50" ht="15.75">
      <c r="AL50" s="55"/>
    </row>
    <row r="51" ht="15.75">
      <c r="AL51" s="55"/>
    </row>
    <row r="52" ht="15.75">
      <c r="AL52" s="55"/>
    </row>
    <row r="53" ht="15.75">
      <c r="AL53" s="55"/>
    </row>
    <row r="54" ht="15.75">
      <c r="AL54" s="55"/>
    </row>
    <row r="56" ht="15.75">
      <c r="AL56" s="55"/>
    </row>
    <row r="57" ht="15.75">
      <c r="AL57" s="55"/>
    </row>
    <row r="58" ht="15.75">
      <c r="AL58" s="55"/>
    </row>
    <row r="59" ht="15.75">
      <c r="AL59" s="55"/>
    </row>
    <row r="60" ht="15.75">
      <c r="AL60" s="55"/>
    </row>
    <row r="61" ht="15.75">
      <c r="AL61" s="55"/>
    </row>
    <row r="62" ht="15.75">
      <c r="AL62" s="55"/>
    </row>
    <row r="63" ht="15.75">
      <c r="AL63" s="55"/>
    </row>
  </sheetData>
  <sheetProtection sort="0" autoFilter="0"/>
  <mergeCells count="15">
    <mergeCell ref="F24:H24"/>
    <mergeCell ref="AH3:BE3"/>
    <mergeCell ref="AH5:BE5"/>
    <mergeCell ref="A5:H5"/>
    <mergeCell ref="G20:H20"/>
    <mergeCell ref="A3:H3"/>
    <mergeCell ref="D4:F4"/>
    <mergeCell ref="E7:E8"/>
    <mergeCell ref="D7:D8"/>
    <mergeCell ref="A1:H1"/>
    <mergeCell ref="F21:H21"/>
    <mergeCell ref="F23:H23"/>
    <mergeCell ref="F22:H22"/>
    <mergeCell ref="A2:H2"/>
    <mergeCell ref="F7:F8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46">
      <selection activeCell="C1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45">
        <v>1</v>
      </c>
      <c r="B1" s="134" t="s">
        <v>68</v>
      </c>
      <c r="C1" s="135" t="s">
        <v>89</v>
      </c>
      <c r="D1" s="4"/>
    </row>
    <row r="2" spans="1:4" s="1" customFormat="1" ht="12.75">
      <c r="A2" s="145">
        <v>2</v>
      </c>
      <c r="B2" s="136" t="s">
        <v>68</v>
      </c>
      <c r="C2" s="137" t="s">
        <v>97</v>
      </c>
      <c r="D2" s="3"/>
    </row>
    <row r="3" spans="1:4" s="1" customFormat="1" ht="12.75">
      <c r="A3" s="145">
        <v>3</v>
      </c>
      <c r="B3" s="136" t="s">
        <v>68</v>
      </c>
      <c r="C3" s="137" t="s">
        <v>17</v>
      </c>
      <c r="D3" s="3"/>
    </row>
    <row r="4" spans="1:4" s="1" customFormat="1" ht="12.75">
      <c r="A4" s="145">
        <v>4</v>
      </c>
      <c r="B4" s="136" t="s">
        <v>68</v>
      </c>
      <c r="C4" s="137" t="s">
        <v>99</v>
      </c>
      <c r="D4" s="3"/>
    </row>
    <row r="5" spans="1:4" s="1" customFormat="1" ht="12.75">
      <c r="A5" s="145">
        <v>5</v>
      </c>
      <c r="B5" s="136" t="s">
        <v>68</v>
      </c>
      <c r="C5" s="137" t="s">
        <v>25</v>
      </c>
      <c r="D5" s="3"/>
    </row>
    <row r="6" spans="1:4" s="1" customFormat="1" ht="12.75">
      <c r="A6" s="145">
        <v>6</v>
      </c>
      <c r="B6" s="136" t="s">
        <v>68</v>
      </c>
      <c r="C6" s="137" t="s">
        <v>86</v>
      </c>
      <c r="D6" s="3"/>
    </row>
    <row r="7" spans="1:4" s="1" customFormat="1" ht="12.75">
      <c r="A7" s="145">
        <v>7</v>
      </c>
      <c r="B7" s="136" t="s">
        <v>68</v>
      </c>
      <c r="C7" s="137" t="s">
        <v>105</v>
      </c>
      <c r="D7" s="3"/>
    </row>
    <row r="8" spans="1:4" s="1" customFormat="1" ht="12.75">
      <c r="A8" s="145">
        <v>8</v>
      </c>
      <c r="B8" s="136" t="s">
        <v>68</v>
      </c>
      <c r="C8" s="137" t="s">
        <v>39</v>
      </c>
      <c r="D8" s="3"/>
    </row>
    <row r="9" spans="1:4" s="1" customFormat="1" ht="12.75">
      <c r="A9" s="145">
        <v>9</v>
      </c>
      <c r="B9" s="136" t="s">
        <v>68</v>
      </c>
      <c r="C9" s="137" t="s">
        <v>88</v>
      </c>
      <c r="D9" s="3"/>
    </row>
    <row r="10" spans="1:4" s="1" customFormat="1" ht="13.5" thickBot="1">
      <c r="A10" s="145">
        <v>10</v>
      </c>
      <c r="B10" s="138" t="s">
        <v>68</v>
      </c>
      <c r="C10" s="139" t="s">
        <v>103</v>
      </c>
      <c r="D10" s="3"/>
    </row>
    <row r="11" spans="1:4" s="1" customFormat="1" ht="12.75">
      <c r="A11" s="146">
        <v>1</v>
      </c>
      <c r="B11" s="134" t="s">
        <v>69</v>
      </c>
      <c r="C11" s="141" t="s">
        <v>57</v>
      </c>
      <c r="D11" s="3"/>
    </row>
    <row r="12" spans="1:4" s="1" customFormat="1" ht="12.75">
      <c r="A12" s="146">
        <v>2</v>
      </c>
      <c r="B12" s="136" t="s">
        <v>69</v>
      </c>
      <c r="C12" s="137" t="s">
        <v>20</v>
      </c>
      <c r="D12" s="3"/>
    </row>
    <row r="13" spans="1:4" s="1" customFormat="1" ht="12.75">
      <c r="A13" s="146">
        <v>3</v>
      </c>
      <c r="B13" s="136" t="s">
        <v>69</v>
      </c>
      <c r="C13" s="137" t="s">
        <v>78</v>
      </c>
      <c r="D13" s="3"/>
    </row>
    <row r="14" spans="1:4" s="1" customFormat="1" ht="12.75">
      <c r="A14" s="146">
        <v>4</v>
      </c>
      <c r="B14" s="142" t="s">
        <v>69</v>
      </c>
      <c r="C14" s="137" t="s">
        <v>79</v>
      </c>
      <c r="D14" s="3"/>
    </row>
    <row r="15" spans="1:4" s="1" customFormat="1" ht="12.75">
      <c r="A15" s="146">
        <v>5</v>
      </c>
      <c r="B15" s="136" t="s">
        <v>69</v>
      </c>
      <c r="C15" s="137" t="s">
        <v>28</v>
      </c>
      <c r="D15" s="3"/>
    </row>
    <row r="16" spans="1:4" s="1" customFormat="1" ht="12.75">
      <c r="A16" s="146">
        <v>6</v>
      </c>
      <c r="B16" s="136" t="s">
        <v>69</v>
      </c>
      <c r="C16" s="137" t="s">
        <v>32</v>
      </c>
      <c r="D16" s="3"/>
    </row>
    <row r="17" spans="1:4" s="1" customFormat="1" ht="12.75">
      <c r="A17" s="146">
        <v>7</v>
      </c>
      <c r="B17" s="142" t="s">
        <v>69</v>
      </c>
      <c r="C17" s="137" t="s">
        <v>94</v>
      </c>
      <c r="D17" s="2"/>
    </row>
    <row r="18" spans="1:4" s="1" customFormat="1" ht="12.75">
      <c r="A18" s="146">
        <v>8</v>
      </c>
      <c r="B18" s="136" t="s">
        <v>69</v>
      </c>
      <c r="C18" s="137" t="s">
        <v>55</v>
      </c>
      <c r="D18" s="3"/>
    </row>
    <row r="19" spans="1:4" s="1" customFormat="1" ht="12.75">
      <c r="A19" s="146">
        <v>9</v>
      </c>
      <c r="B19" s="136" t="s">
        <v>69</v>
      </c>
      <c r="C19" s="137" t="s">
        <v>37</v>
      </c>
      <c r="D19" s="3"/>
    </row>
    <row r="20" spans="1:4" s="1" customFormat="1" ht="12.75">
      <c r="A20" s="146">
        <v>10</v>
      </c>
      <c r="B20" s="136" t="s">
        <v>69</v>
      </c>
      <c r="C20" s="137" t="s">
        <v>38</v>
      </c>
      <c r="D20" s="2"/>
    </row>
    <row r="21" spans="1:4" s="1" customFormat="1" ht="12.75">
      <c r="A21" s="146">
        <v>11</v>
      </c>
      <c r="B21" s="136" t="s">
        <v>69</v>
      </c>
      <c r="C21" s="137" t="s">
        <v>43</v>
      </c>
      <c r="D21" s="3"/>
    </row>
    <row r="22" spans="1:4" s="1" customFormat="1" ht="12.75">
      <c r="A22" s="146">
        <v>12</v>
      </c>
      <c r="B22" s="142" t="s">
        <v>69</v>
      </c>
      <c r="C22" s="137" t="s">
        <v>82</v>
      </c>
      <c r="D22" s="3"/>
    </row>
    <row r="23" spans="1:4" s="1" customFormat="1" ht="12.75">
      <c r="A23" s="146">
        <v>13</v>
      </c>
      <c r="B23" s="136" t="s">
        <v>69</v>
      </c>
      <c r="C23" s="137" t="s">
        <v>48</v>
      </c>
      <c r="D23" s="3"/>
    </row>
    <row r="24" spans="1:4" s="1" customFormat="1" ht="13.5" thickBot="1">
      <c r="A24" s="146">
        <v>14</v>
      </c>
      <c r="B24" s="138" t="s">
        <v>69</v>
      </c>
      <c r="C24" s="139" t="s">
        <v>52</v>
      </c>
      <c r="D24" s="3"/>
    </row>
    <row r="25" spans="1:4" s="1" customFormat="1" ht="12.75">
      <c r="A25" s="147">
        <v>1</v>
      </c>
      <c r="B25" s="134" t="s">
        <v>66</v>
      </c>
      <c r="C25" s="135" t="s">
        <v>10</v>
      </c>
      <c r="D25" s="2"/>
    </row>
    <row r="26" spans="1:4" s="1" customFormat="1" ht="12.75">
      <c r="A26" s="147">
        <v>2</v>
      </c>
      <c r="B26" s="136" t="s">
        <v>66</v>
      </c>
      <c r="C26" s="137" t="s">
        <v>14</v>
      </c>
      <c r="D26" s="3"/>
    </row>
    <row r="27" spans="1:4" s="1" customFormat="1" ht="12.75">
      <c r="A27" s="147">
        <v>3</v>
      </c>
      <c r="B27" s="136" t="s">
        <v>66</v>
      </c>
      <c r="C27" s="137" t="s">
        <v>54</v>
      </c>
      <c r="D27" s="3"/>
    </row>
    <row r="28" spans="1:4" s="1" customFormat="1" ht="12.75">
      <c r="A28" s="147">
        <v>4</v>
      </c>
      <c r="B28" s="136" t="s">
        <v>66</v>
      </c>
      <c r="C28" s="137" t="s">
        <v>18</v>
      </c>
      <c r="D28" s="3"/>
    </row>
    <row r="29" spans="1:4" s="1" customFormat="1" ht="12.75">
      <c r="A29" s="147">
        <v>5</v>
      </c>
      <c r="B29" s="136" t="s">
        <v>66</v>
      </c>
      <c r="C29" s="137" t="s">
        <v>60</v>
      </c>
      <c r="D29" s="3"/>
    </row>
    <row r="30" spans="1:4" s="1" customFormat="1" ht="12.75">
      <c r="A30" s="147">
        <v>6</v>
      </c>
      <c r="B30" s="136" t="s">
        <v>66</v>
      </c>
      <c r="C30" s="137" t="s">
        <v>23</v>
      </c>
      <c r="D30" s="3"/>
    </row>
    <row r="31" spans="1:4" s="1" customFormat="1" ht="12.75">
      <c r="A31" s="147">
        <v>7</v>
      </c>
      <c r="B31" s="136" t="s">
        <v>66</v>
      </c>
      <c r="C31" s="137" t="s">
        <v>27</v>
      </c>
      <c r="D31" s="3"/>
    </row>
    <row r="32" spans="1:4" s="1" customFormat="1" ht="12.75">
      <c r="A32" s="147">
        <v>8</v>
      </c>
      <c r="B32" s="136" t="s">
        <v>66</v>
      </c>
      <c r="C32" s="137" t="s">
        <v>100</v>
      </c>
      <c r="D32" s="3"/>
    </row>
    <row r="33" spans="1:4" s="1" customFormat="1" ht="12.75">
      <c r="A33" s="147">
        <v>9</v>
      </c>
      <c r="B33" s="136" t="s">
        <v>66</v>
      </c>
      <c r="C33" s="137" t="s">
        <v>29</v>
      </c>
      <c r="D33" s="3"/>
    </row>
    <row r="34" spans="1:4" s="1" customFormat="1" ht="13.5" thickBot="1">
      <c r="A34" s="147">
        <v>10</v>
      </c>
      <c r="B34" s="138" t="s">
        <v>66</v>
      </c>
      <c r="C34" s="139" t="s">
        <v>34</v>
      </c>
      <c r="D34" s="3"/>
    </row>
    <row r="35" spans="1:4" s="1" customFormat="1" ht="12.75">
      <c r="A35" s="148">
        <v>1</v>
      </c>
      <c r="B35" s="143" t="s">
        <v>67</v>
      </c>
      <c r="C35" s="135" t="s">
        <v>98</v>
      </c>
      <c r="D35" s="3"/>
    </row>
    <row r="36" spans="1:4" s="1" customFormat="1" ht="12.75">
      <c r="A36" s="148">
        <v>2</v>
      </c>
      <c r="B36" s="136" t="s">
        <v>67</v>
      </c>
      <c r="C36" s="144" t="s">
        <v>73</v>
      </c>
      <c r="D36" s="3"/>
    </row>
    <row r="37" spans="1:4" s="1" customFormat="1" ht="12.75">
      <c r="A37" s="148">
        <v>3</v>
      </c>
      <c r="B37" s="136" t="s">
        <v>67</v>
      </c>
      <c r="C37" s="137" t="s">
        <v>83</v>
      </c>
      <c r="D37" s="3"/>
    </row>
    <row r="38" spans="1:4" s="1" customFormat="1" ht="12.75">
      <c r="A38" s="148">
        <v>4</v>
      </c>
      <c r="B38" s="136" t="s">
        <v>67</v>
      </c>
      <c r="C38" s="137" t="s">
        <v>58</v>
      </c>
      <c r="D38" s="3"/>
    </row>
    <row r="39" spans="1:4" s="1" customFormat="1" ht="12.75">
      <c r="A39" s="148">
        <v>5</v>
      </c>
      <c r="B39" s="136" t="s">
        <v>67</v>
      </c>
      <c r="C39" s="137" t="s">
        <v>15</v>
      </c>
      <c r="D39" s="2"/>
    </row>
    <row r="40" spans="1:4" s="1" customFormat="1" ht="12.75">
      <c r="A40" s="148">
        <v>6</v>
      </c>
      <c r="B40" s="136" t="s">
        <v>67</v>
      </c>
      <c r="C40" s="137" t="s">
        <v>19</v>
      </c>
      <c r="D40" s="3"/>
    </row>
    <row r="41" spans="1:4" s="1" customFormat="1" ht="12.75">
      <c r="A41" s="148">
        <v>7</v>
      </c>
      <c r="B41" s="136" t="s">
        <v>67</v>
      </c>
      <c r="C41" s="137" t="s">
        <v>85</v>
      </c>
      <c r="D41" s="3"/>
    </row>
    <row r="42" spans="1:4" s="1" customFormat="1" ht="12.75">
      <c r="A42" s="148">
        <v>8</v>
      </c>
      <c r="B42" s="136" t="s">
        <v>67</v>
      </c>
      <c r="C42" s="137" t="s">
        <v>30</v>
      </c>
      <c r="D42" s="3"/>
    </row>
    <row r="43" spans="1:4" s="1" customFormat="1" ht="12.75">
      <c r="A43" s="148">
        <v>9</v>
      </c>
      <c r="B43" s="136" t="s">
        <v>67</v>
      </c>
      <c r="C43" s="137" t="s">
        <v>31</v>
      </c>
      <c r="D43" s="3"/>
    </row>
    <row r="44" spans="1:4" s="1" customFormat="1" ht="12.75">
      <c r="A44" s="148">
        <v>10</v>
      </c>
      <c r="B44" s="142" t="s">
        <v>67</v>
      </c>
      <c r="C44" s="137" t="s">
        <v>95</v>
      </c>
      <c r="D44" s="3"/>
    </row>
    <row r="45" spans="1:4" s="1" customFormat="1" ht="12.75">
      <c r="A45" s="148">
        <v>11</v>
      </c>
      <c r="B45" s="136" t="s">
        <v>67</v>
      </c>
      <c r="C45" s="137" t="s">
        <v>81</v>
      </c>
      <c r="D45" s="3"/>
    </row>
    <row r="46" spans="1:4" s="1" customFormat="1" ht="12.75">
      <c r="A46" s="148">
        <v>12</v>
      </c>
      <c r="B46" s="136" t="s">
        <v>67</v>
      </c>
      <c r="C46" s="137" t="s">
        <v>101</v>
      </c>
      <c r="D46" s="3"/>
    </row>
    <row r="47" spans="1:4" s="1" customFormat="1" ht="12.75">
      <c r="A47" s="148">
        <v>13</v>
      </c>
      <c r="B47" s="136" t="s">
        <v>67</v>
      </c>
      <c r="C47" s="137" t="s">
        <v>61</v>
      </c>
      <c r="D47" s="3"/>
    </row>
    <row r="48" spans="1:4" s="1" customFormat="1" ht="13.5" thickBot="1">
      <c r="A48" s="148">
        <v>14</v>
      </c>
      <c r="B48" s="138" t="s">
        <v>67</v>
      </c>
      <c r="C48" s="139" t="s">
        <v>51</v>
      </c>
      <c r="D48" s="3"/>
    </row>
    <row r="49" spans="1:4" s="1" customFormat="1" ht="12.75">
      <c r="A49" s="150">
        <v>1</v>
      </c>
      <c r="B49" s="134" t="s">
        <v>71</v>
      </c>
      <c r="C49" s="135" t="s">
        <v>21</v>
      </c>
      <c r="D49" s="3"/>
    </row>
    <row r="50" spans="1:4" s="1" customFormat="1" ht="12.75">
      <c r="A50" s="150">
        <v>2</v>
      </c>
      <c r="B50" s="136" t="s">
        <v>71</v>
      </c>
      <c r="C50" s="137" t="s">
        <v>40</v>
      </c>
      <c r="D50" s="2"/>
    </row>
    <row r="51" spans="1:4" s="1" customFormat="1" ht="12.75">
      <c r="A51" s="150">
        <v>3</v>
      </c>
      <c r="B51" s="136" t="s">
        <v>71</v>
      </c>
      <c r="C51" s="137" t="s">
        <v>47</v>
      </c>
      <c r="D51" s="3"/>
    </row>
    <row r="52" spans="1:4" s="1" customFormat="1" ht="12.75">
      <c r="A52" s="150">
        <v>4</v>
      </c>
      <c r="B52" s="136" t="s">
        <v>71</v>
      </c>
      <c r="C52" s="137" t="s">
        <v>102</v>
      </c>
      <c r="D52" s="3"/>
    </row>
    <row r="53" spans="1:4" s="1" customFormat="1" ht="12.75">
      <c r="A53" s="150">
        <v>5</v>
      </c>
      <c r="B53" s="136" t="s">
        <v>71</v>
      </c>
      <c r="C53" s="137" t="s">
        <v>49</v>
      </c>
      <c r="D53" s="3"/>
    </row>
    <row r="54" spans="1:4" s="1" customFormat="1" ht="13.5" thickBot="1">
      <c r="A54" s="150">
        <v>6</v>
      </c>
      <c r="B54" s="138" t="s">
        <v>71</v>
      </c>
      <c r="C54" s="139" t="s">
        <v>104</v>
      </c>
      <c r="D54" s="3"/>
    </row>
    <row r="55" spans="1:4" s="1" customFormat="1" ht="12.75">
      <c r="A55" s="149">
        <v>1</v>
      </c>
      <c r="B55" s="134" t="s">
        <v>64</v>
      </c>
      <c r="C55" s="135" t="s">
        <v>91</v>
      </c>
      <c r="D55" s="3"/>
    </row>
    <row r="56" spans="1:4" s="1" customFormat="1" ht="12.75">
      <c r="A56" s="149">
        <v>2</v>
      </c>
      <c r="B56" s="136" t="s">
        <v>64</v>
      </c>
      <c r="C56" s="137" t="s">
        <v>11</v>
      </c>
      <c r="D56" s="3"/>
    </row>
    <row r="57" spans="1:4" s="1" customFormat="1" ht="12.75">
      <c r="A57" s="149">
        <v>3</v>
      </c>
      <c r="B57" s="136" t="s">
        <v>64</v>
      </c>
      <c r="C57" s="137" t="s">
        <v>12</v>
      </c>
      <c r="D57" s="2"/>
    </row>
    <row r="58" spans="1:4" s="1" customFormat="1" ht="12.75">
      <c r="A58" s="149">
        <v>4</v>
      </c>
      <c r="B58" s="136" t="s">
        <v>64</v>
      </c>
      <c r="C58" s="137" t="s">
        <v>45</v>
      </c>
      <c r="D58" s="3"/>
    </row>
    <row r="59" spans="1:4" s="1" customFormat="1" ht="12.75">
      <c r="A59" s="149">
        <v>5</v>
      </c>
      <c r="B59" s="142" t="s">
        <v>64</v>
      </c>
      <c r="C59" s="137" t="s">
        <v>92</v>
      </c>
      <c r="D59" s="3"/>
    </row>
    <row r="60" spans="1:4" s="1" customFormat="1" ht="12.75">
      <c r="A60" s="149">
        <v>6</v>
      </c>
      <c r="B60" s="136" t="s">
        <v>64</v>
      </c>
      <c r="C60" s="137" t="s">
        <v>16</v>
      </c>
      <c r="D60" s="3"/>
    </row>
    <row r="61" spans="1:4" s="1" customFormat="1" ht="12.75">
      <c r="A61" s="149">
        <v>7</v>
      </c>
      <c r="B61" s="136" t="s">
        <v>64</v>
      </c>
      <c r="C61" s="137" t="s">
        <v>93</v>
      </c>
      <c r="D61" s="3"/>
    </row>
    <row r="62" spans="1:4" s="1" customFormat="1" ht="12.75">
      <c r="A62" s="149">
        <v>8</v>
      </c>
      <c r="B62" s="136" t="s">
        <v>64</v>
      </c>
      <c r="C62" s="137" t="s">
        <v>22</v>
      </c>
      <c r="D62" s="2"/>
    </row>
    <row r="63" spans="1:4" s="1" customFormat="1" ht="12.75">
      <c r="A63" s="149">
        <v>9</v>
      </c>
      <c r="B63" s="136" t="s">
        <v>64</v>
      </c>
      <c r="C63" s="137" t="s">
        <v>24</v>
      </c>
      <c r="D63" s="3"/>
    </row>
    <row r="64" spans="1:4" s="1" customFormat="1" ht="12.75">
      <c r="A64" s="149">
        <v>10</v>
      </c>
      <c r="B64" s="136" t="s">
        <v>64</v>
      </c>
      <c r="C64" s="137" t="s">
        <v>26</v>
      </c>
      <c r="D64" s="3"/>
    </row>
    <row r="65" spans="1:4" s="1" customFormat="1" ht="12.75">
      <c r="A65" s="149">
        <v>11</v>
      </c>
      <c r="B65" s="136" t="s">
        <v>64</v>
      </c>
      <c r="C65" s="137" t="s">
        <v>33</v>
      </c>
      <c r="D65" s="3"/>
    </row>
    <row r="66" spans="1:4" s="1" customFormat="1" ht="12.75">
      <c r="A66" s="149">
        <v>12</v>
      </c>
      <c r="B66" s="136" t="s">
        <v>64</v>
      </c>
      <c r="C66" s="137" t="s">
        <v>36</v>
      </c>
      <c r="D66" s="3"/>
    </row>
    <row r="67" spans="1:4" s="1" customFormat="1" ht="12.75">
      <c r="A67" s="149">
        <v>13</v>
      </c>
      <c r="B67" s="136" t="s">
        <v>64</v>
      </c>
      <c r="C67" s="137" t="s">
        <v>41</v>
      </c>
      <c r="D67" s="3"/>
    </row>
    <row r="68" spans="1:4" s="1" customFormat="1" ht="12.75">
      <c r="A68" s="149">
        <v>14</v>
      </c>
      <c r="B68" s="136" t="s">
        <v>64</v>
      </c>
      <c r="C68" s="137" t="s">
        <v>42</v>
      </c>
      <c r="D68" s="2"/>
    </row>
    <row r="69" spans="1:4" s="1" customFormat="1" ht="12.75">
      <c r="A69" s="149">
        <v>15</v>
      </c>
      <c r="B69" s="136" t="s">
        <v>64</v>
      </c>
      <c r="C69" s="137" t="s">
        <v>44</v>
      </c>
      <c r="D69" s="3"/>
    </row>
    <row r="70" spans="1:4" s="1" customFormat="1" ht="12.75">
      <c r="A70" s="149">
        <v>16</v>
      </c>
      <c r="B70" s="136" t="s">
        <v>64</v>
      </c>
      <c r="C70" s="137" t="s">
        <v>46</v>
      </c>
      <c r="D70" s="3"/>
    </row>
    <row r="71" spans="1:4" s="1" customFormat="1" ht="13.5" thickBot="1">
      <c r="A71" s="149">
        <v>17</v>
      </c>
      <c r="B71" s="138" t="s">
        <v>64</v>
      </c>
      <c r="C71" s="139" t="s">
        <v>53</v>
      </c>
      <c r="D71" s="3"/>
    </row>
    <row r="72" spans="1:4" s="1" customFormat="1" ht="12.75">
      <c r="A72" s="146">
        <v>1</v>
      </c>
      <c r="B72" s="134" t="s">
        <v>65</v>
      </c>
      <c r="C72" s="141" t="s">
        <v>56</v>
      </c>
      <c r="D72" s="2"/>
    </row>
    <row r="73" spans="1:4" s="1" customFormat="1" ht="12.75">
      <c r="A73" s="146">
        <v>2</v>
      </c>
      <c r="B73" s="136" t="s">
        <v>65</v>
      </c>
      <c r="C73" s="137" t="s">
        <v>90</v>
      </c>
      <c r="D73" s="3"/>
    </row>
    <row r="74" spans="1:4" s="1" customFormat="1" ht="12.75">
      <c r="A74" s="146">
        <v>3</v>
      </c>
      <c r="B74" s="136" t="s">
        <v>65</v>
      </c>
      <c r="C74" s="137" t="s">
        <v>13</v>
      </c>
      <c r="D74" s="3"/>
    </row>
    <row r="75" spans="1:4" s="1" customFormat="1" ht="12.75">
      <c r="A75" s="146">
        <v>4</v>
      </c>
      <c r="B75" s="136" t="s">
        <v>65</v>
      </c>
      <c r="C75" s="137" t="s">
        <v>59</v>
      </c>
      <c r="D75" s="3"/>
    </row>
    <row r="76" spans="1:4" s="1" customFormat="1" ht="12.75">
      <c r="A76" s="146">
        <v>5</v>
      </c>
      <c r="B76" s="136" t="s">
        <v>65</v>
      </c>
      <c r="C76" s="137" t="s">
        <v>74</v>
      </c>
      <c r="D76" s="3"/>
    </row>
    <row r="77" spans="1:4" s="1" customFormat="1" ht="12.75">
      <c r="A77" s="146">
        <v>6</v>
      </c>
      <c r="B77" s="142" t="s">
        <v>65</v>
      </c>
      <c r="C77" s="137" t="s">
        <v>75</v>
      </c>
      <c r="D77" s="3"/>
    </row>
    <row r="78" spans="1:4" s="1" customFormat="1" ht="12.75">
      <c r="A78" s="146">
        <v>7</v>
      </c>
      <c r="B78" s="136" t="s">
        <v>65</v>
      </c>
      <c r="C78" s="137" t="s">
        <v>76</v>
      </c>
      <c r="D78" s="3"/>
    </row>
    <row r="79" spans="1:4" s="1" customFormat="1" ht="12.75">
      <c r="A79" s="146">
        <v>8</v>
      </c>
      <c r="B79" s="142" t="s">
        <v>65</v>
      </c>
      <c r="C79" s="137" t="s">
        <v>77</v>
      </c>
      <c r="D79" s="3"/>
    </row>
    <row r="80" spans="1:4" s="1" customFormat="1" ht="12.75">
      <c r="A80" s="146">
        <v>9</v>
      </c>
      <c r="B80" s="136" t="s">
        <v>65</v>
      </c>
      <c r="C80" s="137" t="s">
        <v>84</v>
      </c>
      <c r="D80" s="3"/>
    </row>
    <row r="81" spans="1:4" s="1" customFormat="1" ht="12.75">
      <c r="A81" s="146">
        <v>10</v>
      </c>
      <c r="B81" s="136" t="s">
        <v>65</v>
      </c>
      <c r="C81" s="137" t="s">
        <v>35</v>
      </c>
      <c r="D81" s="3"/>
    </row>
    <row r="82" spans="1:4" s="1" customFormat="1" ht="12.75">
      <c r="A82" s="146">
        <v>11</v>
      </c>
      <c r="B82" s="142" t="s">
        <v>65</v>
      </c>
      <c r="C82" s="137" t="s">
        <v>80</v>
      </c>
      <c r="D82" s="3"/>
    </row>
    <row r="83" spans="1:4" s="1" customFormat="1" ht="12.75">
      <c r="A83" s="146">
        <v>12</v>
      </c>
      <c r="B83" s="136" t="s">
        <v>65</v>
      </c>
      <c r="C83" s="137" t="s">
        <v>87</v>
      </c>
      <c r="D83" s="3"/>
    </row>
    <row r="84" spans="1:4" s="1" customFormat="1" ht="13.5" thickBot="1">
      <c r="A84" s="146">
        <v>13</v>
      </c>
      <c r="B84" s="138" t="s">
        <v>65</v>
      </c>
      <c r="C84" s="139" t="s">
        <v>50</v>
      </c>
      <c r="D84" s="3"/>
    </row>
    <row r="85" spans="2:3" s="1" customFormat="1" ht="12.75">
      <c r="B85" s="133" t="s">
        <v>4</v>
      </c>
      <c r="C85" s="140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2016-01-22T05:29:56Z</cp:lastPrinted>
  <dcterms:created xsi:type="dcterms:W3CDTF">2006-10-09T17:47:22Z</dcterms:created>
  <dcterms:modified xsi:type="dcterms:W3CDTF">2016-01-22T05:32:06Z</dcterms:modified>
  <cp:category/>
  <cp:version/>
  <cp:contentType/>
  <cp:contentStatus/>
</cp:coreProperties>
</file>