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<sst xmlns="http://schemas.openxmlformats.org/spreadsheetml/2006/main" count="263" uniqueCount="102">
  <si>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</si>
  <si>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</si>
  <si>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</si>
  <si>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</si>
  <si>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</si>
  <si>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</si>
  <si>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</si>
  <si>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</si>
  <si>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</si>
  <si>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</si>
  <si>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</si>
  <si>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</si>
  <si>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</si>
  <si>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</si>
  <si>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</si>
  <si>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</si>
  <si>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</si>
  <si>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</si>
  <si>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</si>
  <si>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</si>
  <si>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</si>
  <si>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</si>
  <si>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</si>
  <si>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</si>
  <si>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</si>
  <si>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</si>
  <si>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</si>
  <si>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</si>
  <si>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</si>
  <si>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</si>
  <si>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</si>
  <si>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</si>
  <si>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</si>
  <si>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в.к.          кг.</t>
  </si>
  <si>
    <t xml:space="preserve"> КГ</t>
  </si>
  <si>
    <t xml:space="preserve">ПРОТОКОЛ ХОДА СОРЕВНОВАНИЙ       </t>
  </si>
  <si>
    <t>ИТОГОВЫЙ ПРОТОКОЛ</t>
  </si>
  <si>
    <t>ДВФО Приморский Владивосток МО</t>
  </si>
  <si>
    <t>Леонтьев ЮА Фалеева ОА</t>
  </si>
  <si>
    <t>ВСЕРОССИЙСКАЯ ФЕДЕРАЦИЯ САМБО</t>
  </si>
  <si>
    <t>НАЗАРЕНКО Олеся Евгеньевна</t>
  </si>
  <si>
    <t>21.03.76 мс</t>
  </si>
  <si>
    <t xml:space="preserve">МОСКВА  С-70 Д </t>
  </si>
  <si>
    <t>Мкртычан СЛ Ходырев АН</t>
  </si>
  <si>
    <t>ПЕТУХОВА Кристина Александровна</t>
  </si>
  <si>
    <t>26.10.86 мс</t>
  </si>
  <si>
    <t>000622</t>
  </si>
  <si>
    <t>ФАРВАЗОВА Марина Сергеевна</t>
  </si>
  <si>
    <t>07.06.85 мс</t>
  </si>
  <si>
    <t>012106</t>
  </si>
  <si>
    <t>ЗАБРОДСКАЯ Ольга Юрьевна</t>
  </si>
  <si>
    <t>04.12.84 мс</t>
  </si>
  <si>
    <t>Мосва С-70 Д</t>
  </si>
  <si>
    <t>Гусева ЕВ Фаттахова АВ</t>
  </si>
  <si>
    <t>ХАРИТОНОВА Екатерина Владимировна</t>
  </si>
  <si>
    <t>28.02.85 мс</t>
  </si>
  <si>
    <t>Москва ЮР</t>
  </si>
  <si>
    <t>000431</t>
  </si>
  <si>
    <t>Франковский ВВ Никитин АМ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</si>
  <si>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</si>
  <si>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</si>
  <si>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</si>
  <si>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</si>
  <si>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</si>
  <si>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БАРАНОВА Марина Юрьевна</t>
  </si>
  <si>
    <t>10.05.88 мс</t>
  </si>
  <si>
    <t>ПФО Пермский Пермь МО</t>
  </si>
  <si>
    <t>000295</t>
  </si>
  <si>
    <t>Пономарев ИИ</t>
  </si>
  <si>
    <t>УСОЛЬЦЕВА Ольга Михайловна</t>
  </si>
  <si>
    <t>24.09.84 змс</t>
  </si>
  <si>
    <t>ЦФО Рязанская Рязань МО</t>
  </si>
  <si>
    <t>000428</t>
  </si>
  <si>
    <t>Глушкова НЮ Быстров ОА Новоселов СП</t>
  </si>
  <si>
    <t>ЛЕМЕШЕВА Татьяна Викторовна</t>
  </si>
  <si>
    <t>28.03.88 кмс</t>
  </si>
  <si>
    <t>ЦФО Брянская Брянск ЛОК</t>
  </si>
  <si>
    <t>Купцова ИН</t>
  </si>
  <si>
    <t>КАМЕНСКИХ Елена Михайловна</t>
  </si>
  <si>
    <t>16.12.84 мс</t>
  </si>
  <si>
    <t>ПФО Пермский Краснокамск ПР</t>
  </si>
  <si>
    <t>000531</t>
  </si>
  <si>
    <t>Мухаметшин РГ</t>
  </si>
  <si>
    <t>в.к.    68       кг.</t>
  </si>
  <si>
    <t>В.К. 68</t>
  </si>
  <si>
    <t>17"</t>
  </si>
  <si>
    <t>2'41"</t>
  </si>
  <si>
    <t>0'0"</t>
  </si>
  <si>
    <t>2'49"</t>
  </si>
  <si>
    <t>3'08"</t>
  </si>
  <si>
    <t>2"57"</t>
  </si>
  <si>
    <t>1'36"</t>
  </si>
  <si>
    <t>7</t>
  </si>
  <si>
    <t>3:0</t>
  </si>
  <si>
    <t>9</t>
  </si>
  <si>
    <t>5-6</t>
  </si>
  <si>
    <t>7-8</t>
  </si>
  <si>
    <t>9-10</t>
  </si>
  <si>
    <t>МИРОНОВА Ирина Сергеевна</t>
  </si>
  <si>
    <t>17.10.90 мс</t>
  </si>
  <si>
    <t>Терешок АА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</si>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</sst>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i/>
      <sz val="16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sz val="14"/>
      <name val="Arial"/>
      <family val="0"/>
    </font>
    <font>
      <b/>
      <i/>
      <sz val="14"/>
      <name val="BrushScriptUkrain"/>
      <family val="1"/>
    </font>
    <font>
      <b/>
      <sz val="18"/>
      <color indexed="10"/>
      <name val="CyrillicOld"/>
      <family val="0"/>
    </font>
    <font>
      <b/>
      <i/>
      <sz val="14"/>
      <color indexed="8"/>
      <name val="a_FuturaRoundDemi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0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Font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4" xfId="15" applyNumberFormat="1" applyFont="1" applyFill="1" applyBorder="1" applyAlignment="1" applyProtection="1">
      <alignment horizontal="center" vertical="center" wrapText="1"/>
      <protection/>
    </xf>
    <xf numFmtId="0" fontId="12" fillId="0" borderId="5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20" fillId="2" borderId="10" xfId="0" applyNumberFormat="1" applyFont="1" applyFill="1" applyBorder="1" applyAlignment="1">
      <alignment horizontal="center"/>
    </xf>
    <xf numFmtId="0" fontId="20" fillId="0" borderId="11" xfId="15" applyNumberFormat="1" applyFont="1" applyFill="1" applyBorder="1" applyAlignment="1">
      <alignment horizontal="center"/>
    </xf>
    <xf numFmtId="0" fontId="20" fillId="0" borderId="4" xfId="15" applyNumberFormat="1" applyFont="1" applyFill="1" applyBorder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18" fillId="0" borderId="13" xfId="15" applyNumberFormat="1" applyFont="1" applyFill="1" applyBorder="1" applyAlignment="1">
      <alignment horizontal="center"/>
    </xf>
    <xf numFmtId="0" fontId="18" fillId="0" borderId="0" xfId="15" applyNumberFormat="1" applyFont="1" applyFill="1" applyBorder="1" applyAlignment="1">
      <alignment horizontal="center"/>
    </xf>
    <xf numFmtId="0" fontId="20" fillId="0" borderId="14" xfId="15" applyNumberFormat="1" applyFont="1" applyFill="1" applyBorder="1" applyAlignment="1">
      <alignment horizontal="center"/>
    </xf>
    <xf numFmtId="0" fontId="20" fillId="2" borderId="15" xfId="0" applyNumberFormat="1" applyFont="1" applyFill="1" applyBorder="1" applyAlignment="1">
      <alignment horizontal="center"/>
    </xf>
    <xf numFmtId="0" fontId="20" fillId="0" borderId="1" xfId="15" applyNumberFormat="1" applyFont="1" applyFill="1" applyBorder="1" applyAlignment="1">
      <alignment horizontal="center"/>
    </xf>
    <xf numFmtId="0" fontId="20" fillId="0" borderId="15" xfId="15" applyNumberFormat="1" applyFont="1" applyFill="1" applyBorder="1" applyAlignment="1">
      <alignment horizontal="center"/>
    </xf>
    <xf numFmtId="0" fontId="18" fillId="0" borderId="16" xfId="15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0" borderId="2" xfId="15" applyNumberFormat="1" applyFont="1" applyFill="1" applyBorder="1" applyAlignment="1">
      <alignment horizontal="center"/>
    </xf>
    <xf numFmtId="0" fontId="18" fillId="0" borderId="17" xfId="15" applyNumberFormat="1" applyFont="1" applyFill="1" applyBorder="1" applyAlignment="1">
      <alignment horizontal="center"/>
    </xf>
    <xf numFmtId="0" fontId="20" fillId="0" borderId="12" xfId="15" applyNumberFormat="1" applyFont="1" applyFill="1" applyBorder="1" applyAlignment="1">
      <alignment horizontal="center"/>
    </xf>
    <xf numFmtId="0" fontId="20" fillId="0" borderId="13" xfId="15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0" fontId="20" fillId="0" borderId="0" xfId="15" applyNumberFormat="1" applyFont="1" applyFill="1" applyBorder="1" applyAlignment="1">
      <alignment horizontal="center"/>
    </xf>
    <xf numFmtId="0" fontId="18" fillId="0" borderId="12" xfId="15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23" fillId="0" borderId="13" xfId="15" applyNumberFormat="1" applyFont="1" applyFill="1" applyBorder="1" applyAlignment="1">
      <alignment horizontal="center"/>
    </xf>
    <xf numFmtId="0" fontId="20" fillId="0" borderId="18" xfId="15" applyNumberFormat="1" applyFont="1" applyFill="1" applyBorder="1" applyAlignment="1">
      <alignment horizontal="center"/>
    </xf>
    <xf numFmtId="0" fontId="18" fillId="0" borderId="19" xfId="15" applyNumberFormat="1" applyFont="1" applyFill="1" applyBorder="1" applyAlignment="1">
      <alignment horizontal="center"/>
    </xf>
    <xf numFmtId="0" fontId="23" fillId="0" borderId="20" xfId="15" applyNumberFormat="1" applyFont="1" applyFill="1" applyBorder="1" applyAlignment="1">
      <alignment horizontal="center"/>
    </xf>
    <xf numFmtId="0" fontId="18" fillId="0" borderId="21" xfId="15" applyNumberFormat="1" applyFont="1" applyFill="1" applyBorder="1" applyAlignment="1">
      <alignment horizontal="center"/>
    </xf>
    <xf numFmtId="0" fontId="18" fillId="0" borderId="20" xfId="15" applyNumberFormat="1" applyFont="1" applyFill="1" applyBorder="1" applyAlignment="1">
      <alignment horizontal="center"/>
    </xf>
    <xf numFmtId="0" fontId="18" fillId="2" borderId="2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20" fillId="0" borderId="5" xfId="15" applyNumberFormat="1" applyFont="1" applyFill="1" applyBorder="1" applyAlignment="1">
      <alignment horizontal="center"/>
    </xf>
    <xf numFmtId="0" fontId="18" fillId="0" borderId="22" xfId="15" applyNumberFormat="1" applyFont="1" applyFill="1" applyBorder="1" applyAlignment="1">
      <alignment horizontal="center"/>
    </xf>
    <xf numFmtId="0" fontId="20" fillId="0" borderId="22" xfId="15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18" fillId="2" borderId="23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0" fillId="0" borderId="0" xfId="15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5" applyFont="1" applyAlignment="1">
      <alignment/>
    </xf>
    <xf numFmtId="0" fontId="25" fillId="0" borderId="1" xfId="0" applyFont="1" applyBorder="1" applyAlignment="1">
      <alignment/>
    </xf>
    <xf numFmtId="0" fontId="18" fillId="0" borderId="0" xfId="15" applyFont="1" applyAlignment="1">
      <alignment/>
    </xf>
    <xf numFmtId="49" fontId="18" fillId="0" borderId="2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0" fillId="0" borderId="0" xfId="15" applyFont="1" applyAlignment="1">
      <alignment vertical="center" wrapText="1"/>
    </xf>
    <xf numFmtId="0" fontId="28" fillId="0" borderId="0" xfId="15" applyFont="1" applyBorder="1" applyAlignment="1">
      <alignment vertical="center" wrapText="1"/>
    </xf>
    <xf numFmtId="0" fontId="28" fillId="0" borderId="0" xfId="15" applyFont="1" applyFill="1" applyBorder="1" applyAlignment="1">
      <alignment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22" xfId="15" applyFont="1" applyBorder="1" applyAlignment="1">
      <alignment horizontal="center" vertical="center" wrapText="1"/>
    </xf>
    <xf numFmtId="0" fontId="14" fillId="3" borderId="26" xfId="15" applyNumberFormat="1" applyFont="1" applyFill="1" applyBorder="1" applyAlignment="1" applyProtection="1">
      <alignment horizontal="center" vertical="center" wrapText="1"/>
      <protection/>
    </xf>
    <xf numFmtId="0" fontId="14" fillId="3" borderId="27" xfId="15" applyNumberFormat="1" applyFont="1" applyFill="1" applyBorder="1" applyAlignment="1" applyProtection="1">
      <alignment horizontal="center" vertical="center" wrapText="1"/>
      <protection/>
    </xf>
    <xf numFmtId="0" fontId="14" fillId="3" borderId="28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6" fillId="3" borderId="26" xfId="15" applyNumberFormat="1" applyFont="1" applyFill="1" applyBorder="1" applyAlignment="1" applyProtection="1">
      <alignment horizontal="center" vertical="center" wrapText="1"/>
      <protection/>
    </xf>
    <xf numFmtId="0" fontId="16" fillId="3" borderId="27" xfId="15" applyNumberFormat="1" applyFont="1" applyFill="1" applyBorder="1" applyAlignment="1" applyProtection="1">
      <alignment horizontal="center" vertical="center" wrapText="1"/>
      <protection/>
    </xf>
    <xf numFmtId="0" fontId="25" fillId="0" borderId="0" xfId="15" applyFont="1" applyAlignment="1">
      <alignment horizontal="center" vertical="center" wrapText="1"/>
    </xf>
    <xf numFmtId="0" fontId="27" fillId="0" borderId="0" xfId="15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15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38" xfId="15" applyFont="1" applyBorder="1" applyAlignment="1">
      <alignment horizontal="left" vertical="center" wrapText="1"/>
    </xf>
    <xf numFmtId="0" fontId="21" fillId="0" borderId="41" xfId="15" applyFont="1" applyBorder="1" applyAlignment="1">
      <alignment horizontal="left" vertical="center" wrapText="1"/>
    </xf>
    <xf numFmtId="0" fontId="21" fillId="0" borderId="18" xfId="15" applyFont="1" applyBorder="1" applyAlignment="1">
      <alignment horizontal="left" vertical="center" wrapText="1"/>
    </xf>
    <xf numFmtId="0" fontId="21" fillId="0" borderId="19" xfId="15" applyFont="1" applyBorder="1" applyAlignment="1">
      <alignment horizontal="left" vertical="center" wrapText="1"/>
    </xf>
    <xf numFmtId="0" fontId="22" fillId="0" borderId="42" xfId="15" applyFont="1" applyBorder="1" applyAlignment="1">
      <alignment horizontal="left" vertical="center" wrapText="1"/>
    </xf>
    <xf numFmtId="0" fontId="22" fillId="0" borderId="31" xfId="15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1" fillId="0" borderId="32" xfId="15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21" fillId="0" borderId="45" xfId="15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22" fillId="0" borderId="47" xfId="15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1" fillId="0" borderId="49" xfId="15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8" fillId="0" borderId="50" xfId="0" applyNumberFormat="1" applyFont="1" applyBorder="1" applyAlignment="1">
      <alignment horizontal="center" vertical="center" wrapText="1"/>
    </xf>
    <xf numFmtId="0" fontId="21" fillId="0" borderId="37" xfId="15" applyFont="1" applyBorder="1" applyAlignment="1">
      <alignment horizontal="left" vertical="center" wrapText="1"/>
    </xf>
    <xf numFmtId="0" fontId="22" fillId="0" borderId="51" xfId="15" applyFont="1" applyBorder="1" applyAlignment="1">
      <alignment horizontal="left" vertical="center" wrapText="1"/>
    </xf>
    <xf numFmtId="0" fontId="21" fillId="0" borderId="36" xfId="15" applyFont="1" applyBorder="1" applyAlignment="1">
      <alignment horizontal="left" vertical="center" wrapText="1"/>
    </xf>
    <xf numFmtId="0" fontId="21" fillId="0" borderId="29" xfId="15" applyFont="1" applyBorder="1" applyAlignment="1">
      <alignment horizontal="left" vertical="center" wrapText="1"/>
    </xf>
    <xf numFmtId="0" fontId="22" fillId="0" borderId="30" xfId="15" applyFont="1" applyBorder="1" applyAlignment="1">
      <alignment horizontal="left" vertical="center" wrapText="1"/>
    </xf>
    <xf numFmtId="0" fontId="21" fillId="0" borderId="50" xfId="15" applyFont="1" applyBorder="1" applyAlignment="1">
      <alignment horizontal="left" vertical="center" wrapText="1"/>
    </xf>
    <xf numFmtId="0" fontId="21" fillId="0" borderId="52" xfId="15" applyFont="1" applyBorder="1" applyAlignment="1">
      <alignment horizontal="left" vertical="center" wrapText="1"/>
    </xf>
    <xf numFmtId="0" fontId="22" fillId="0" borderId="53" xfId="15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5" fillId="0" borderId="0" xfId="15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0" fillId="0" borderId="8" xfId="15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3" fillId="0" borderId="8" xfId="15" applyFont="1" applyFill="1" applyBorder="1" applyAlignment="1">
      <alignment horizontal="left" vertical="center" wrapText="1"/>
    </xf>
    <xf numFmtId="0" fontId="3" fillId="0" borderId="8" xfId="15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9" fillId="0" borderId="0" xfId="0" applyFont="1" applyAlignment="1">
      <alignment/>
    </xf>
    <xf numFmtId="49" fontId="20" fillId="3" borderId="36" xfId="0" applyNumberFormat="1" applyFont="1" applyFill="1" applyBorder="1" applyAlignment="1">
      <alignment horizontal="center" vertical="center"/>
    </xf>
    <xf numFmtId="49" fontId="18" fillId="3" borderId="41" xfId="0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 wrapText="1"/>
    </xf>
    <xf numFmtId="0" fontId="21" fillId="3" borderId="44" xfId="15" applyFont="1" applyFill="1" applyBorder="1" applyAlignment="1">
      <alignment horizontal="left" vertical="center" wrapText="1"/>
    </xf>
    <xf numFmtId="0" fontId="21" fillId="3" borderId="44" xfId="15" applyFont="1" applyFill="1" applyBorder="1" applyAlignment="1">
      <alignment horizontal="center" vertical="center" wrapText="1"/>
    </xf>
    <xf numFmtId="0" fontId="21" fillId="3" borderId="50" xfId="15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1" fillId="3" borderId="38" xfId="15" applyFont="1" applyFill="1" applyBorder="1" applyAlignment="1">
      <alignment horizontal="left" vertical="center" wrapText="1"/>
    </xf>
    <xf numFmtId="0" fontId="21" fillId="3" borderId="18" xfId="15" applyFont="1" applyFill="1" applyBorder="1" applyAlignment="1">
      <alignment horizontal="left" vertical="center" wrapText="1"/>
    </xf>
    <xf numFmtId="0" fontId="22" fillId="3" borderId="42" xfId="15" applyFont="1" applyFill="1" applyBorder="1" applyAlignment="1">
      <alignment horizontal="left" vertical="center" wrapText="1"/>
    </xf>
    <xf numFmtId="0" fontId="20" fillId="3" borderId="14" xfId="15" applyNumberFormat="1" applyFont="1" applyFill="1" applyBorder="1" applyAlignment="1">
      <alignment horizontal="center"/>
    </xf>
    <xf numFmtId="0" fontId="20" fillId="3" borderId="15" xfId="15" applyNumberFormat="1" applyFont="1" applyFill="1" applyBorder="1" applyAlignment="1">
      <alignment horizontal="center"/>
    </xf>
    <xf numFmtId="0" fontId="20" fillId="3" borderId="1" xfId="15" applyNumberFormat="1" applyFont="1" applyFill="1" applyBorder="1" applyAlignment="1">
      <alignment horizontal="center"/>
    </xf>
    <xf numFmtId="0" fontId="20" fillId="3" borderId="60" xfId="15" applyNumberFormat="1" applyFont="1" applyFill="1" applyBorder="1" applyAlignment="1">
      <alignment horizontal="center"/>
    </xf>
    <xf numFmtId="0" fontId="18" fillId="3" borderId="32" xfId="0" applyNumberFormat="1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1" fillId="3" borderId="37" xfId="15" applyFont="1" applyFill="1" applyBorder="1" applyAlignment="1">
      <alignment horizontal="left" vertical="center" wrapText="1"/>
    </xf>
    <xf numFmtId="0" fontId="21" fillId="3" borderId="49" xfId="15" applyFont="1" applyFill="1" applyBorder="1" applyAlignment="1">
      <alignment horizontal="left" vertical="center" wrapText="1"/>
    </xf>
    <xf numFmtId="0" fontId="22" fillId="3" borderId="51" xfId="15" applyFont="1" applyFill="1" applyBorder="1" applyAlignment="1">
      <alignment horizontal="left" vertical="center" wrapText="1"/>
    </xf>
    <xf numFmtId="0" fontId="18" fillId="3" borderId="16" xfId="15" applyNumberFormat="1" applyFont="1" applyFill="1" applyBorder="1" applyAlignment="1">
      <alignment horizontal="center"/>
    </xf>
    <xf numFmtId="0" fontId="18" fillId="3" borderId="17" xfId="15" applyNumberFormat="1" applyFont="1" applyFill="1" applyBorder="1" applyAlignment="1">
      <alignment horizontal="center"/>
    </xf>
    <xf numFmtId="0" fontId="18" fillId="3" borderId="2" xfId="15" applyNumberFormat="1" applyFont="1" applyFill="1" applyBorder="1" applyAlignment="1">
      <alignment horizontal="center"/>
    </xf>
    <xf numFmtId="0" fontId="18" fillId="3" borderId="34" xfId="15" applyNumberFormat="1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 vertical="center" wrapText="1"/>
    </xf>
    <xf numFmtId="0" fontId="21" fillId="8" borderId="38" xfId="15" applyFont="1" applyFill="1" applyBorder="1" applyAlignment="1">
      <alignment horizontal="left" vertical="center" wrapText="1"/>
    </xf>
    <xf numFmtId="0" fontId="21" fillId="8" borderId="18" xfId="15" applyFont="1" applyFill="1" applyBorder="1" applyAlignment="1">
      <alignment horizontal="left" vertical="center" wrapText="1"/>
    </xf>
    <xf numFmtId="0" fontId="22" fillId="8" borderId="42" xfId="15" applyFont="1" applyFill="1" applyBorder="1" applyAlignment="1">
      <alignment horizontal="left" vertical="center" wrapText="1"/>
    </xf>
    <xf numFmtId="0" fontId="20" fillId="8" borderId="14" xfId="15" applyNumberFormat="1" applyFont="1" applyFill="1" applyBorder="1" applyAlignment="1">
      <alignment horizontal="center"/>
    </xf>
    <xf numFmtId="0" fontId="20" fillId="8" borderId="1" xfId="15" applyNumberFormat="1" applyFont="1" applyFill="1" applyBorder="1" applyAlignment="1">
      <alignment horizontal="center"/>
    </xf>
    <xf numFmtId="0" fontId="20" fillId="8" borderId="15" xfId="15" applyNumberFormat="1" applyFont="1" applyFill="1" applyBorder="1" applyAlignment="1">
      <alignment horizontal="center"/>
    </xf>
    <xf numFmtId="0" fontId="20" fillId="8" borderId="60" xfId="15" applyNumberFormat="1" applyFont="1" applyFill="1" applyBorder="1" applyAlignment="1">
      <alignment horizontal="center"/>
    </xf>
    <xf numFmtId="0" fontId="18" fillId="8" borderId="32" xfId="0" applyNumberFormat="1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21" fillId="8" borderId="37" xfId="15" applyFont="1" applyFill="1" applyBorder="1" applyAlignment="1">
      <alignment horizontal="left" vertical="center" wrapText="1"/>
    </xf>
    <xf numFmtId="0" fontId="21" fillId="8" borderId="49" xfId="15" applyFont="1" applyFill="1" applyBorder="1" applyAlignment="1">
      <alignment horizontal="left" vertical="center" wrapText="1"/>
    </xf>
    <xf numFmtId="0" fontId="22" fillId="8" borderId="51" xfId="15" applyFont="1" applyFill="1" applyBorder="1" applyAlignment="1">
      <alignment horizontal="left" vertical="center" wrapText="1"/>
    </xf>
    <xf numFmtId="0" fontId="18" fillId="8" borderId="16" xfId="15" applyNumberFormat="1" applyFont="1" applyFill="1" applyBorder="1" applyAlignment="1">
      <alignment horizontal="center"/>
    </xf>
    <xf numFmtId="0" fontId="18" fillId="8" borderId="2" xfId="15" applyNumberFormat="1" applyFont="1" applyFill="1" applyBorder="1" applyAlignment="1">
      <alignment horizontal="center"/>
    </xf>
    <xf numFmtId="0" fontId="18" fillId="8" borderId="17" xfId="15" applyNumberFormat="1" applyFont="1" applyFill="1" applyBorder="1" applyAlignment="1">
      <alignment horizontal="center"/>
    </xf>
    <xf numFmtId="0" fontId="18" fillId="8" borderId="34" xfId="15" applyNumberFormat="1" applyFont="1" applyFill="1" applyBorder="1" applyAlignment="1">
      <alignment horizontal="center"/>
    </xf>
    <xf numFmtId="0" fontId="20" fillId="8" borderId="43" xfId="0" applyFont="1" applyFill="1" applyBorder="1" applyAlignment="1">
      <alignment horizontal="center" vertical="center" wrapText="1"/>
    </xf>
    <xf numFmtId="0" fontId="21" fillId="8" borderId="43" xfId="15" applyFont="1" applyFill="1" applyBorder="1" applyAlignment="1">
      <alignment horizontal="left" vertical="center" wrapText="1"/>
    </xf>
    <xf numFmtId="0" fontId="21" fillId="8" borderId="43" xfId="15" applyFont="1" applyFill="1" applyBorder="1" applyAlignment="1">
      <alignment horizontal="center" vertical="center" wrapText="1"/>
    </xf>
    <xf numFmtId="0" fontId="21" fillId="8" borderId="32" xfId="15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left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49" fontId="20" fillId="8" borderId="36" xfId="0" applyNumberFormat="1" applyFont="1" applyFill="1" applyBorder="1" applyAlignment="1">
      <alignment horizontal="center" vertical="center"/>
    </xf>
    <xf numFmtId="49" fontId="18" fillId="8" borderId="41" xfId="0" applyNumberFormat="1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 wrapText="1"/>
    </xf>
    <xf numFmtId="0" fontId="21" fillId="9" borderId="44" xfId="15" applyFont="1" applyFill="1" applyBorder="1" applyAlignment="1">
      <alignment horizontal="left" vertical="center" wrapText="1"/>
    </xf>
    <xf numFmtId="0" fontId="21" fillId="9" borderId="44" xfId="15" applyFont="1" applyFill="1" applyBorder="1" applyAlignment="1">
      <alignment horizontal="center" vertical="center" wrapText="1"/>
    </xf>
    <xf numFmtId="0" fontId="21" fillId="9" borderId="50" xfId="15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left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21" fillId="9" borderId="16" xfId="15" applyFont="1" applyFill="1" applyBorder="1" applyAlignment="1">
      <alignment horizontal="left" vertical="center" wrapText="1"/>
    </xf>
    <xf numFmtId="0" fontId="21" fillId="9" borderId="16" xfId="15" applyFont="1" applyFill="1" applyBorder="1" applyAlignment="1">
      <alignment horizontal="center" vertical="center" wrapText="1"/>
    </xf>
    <xf numFmtId="0" fontId="21" fillId="9" borderId="37" xfId="15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21" fillId="9" borderId="32" xfId="15" applyFont="1" applyFill="1" applyBorder="1" applyAlignment="1">
      <alignment horizontal="left" vertical="center" wrapText="1"/>
    </xf>
    <xf numFmtId="0" fontId="21" fillId="9" borderId="45" xfId="15" applyFont="1" applyFill="1" applyBorder="1" applyAlignment="1">
      <alignment horizontal="left" vertical="center" wrapText="1"/>
    </xf>
    <xf numFmtId="0" fontId="22" fillId="9" borderId="47" xfId="15" applyFont="1" applyFill="1" applyBorder="1" applyAlignment="1">
      <alignment horizontal="left" vertical="center" wrapText="1"/>
    </xf>
    <xf numFmtId="0" fontId="20" fillId="9" borderId="14" xfId="15" applyNumberFormat="1" applyFont="1" applyFill="1" applyBorder="1" applyAlignment="1">
      <alignment horizontal="center"/>
    </xf>
    <xf numFmtId="0" fontId="20" fillId="9" borderId="1" xfId="15" applyNumberFormat="1" applyFont="1" applyFill="1" applyBorder="1" applyAlignment="1">
      <alignment horizontal="center"/>
    </xf>
    <xf numFmtId="0" fontId="20" fillId="9" borderId="15" xfId="15" applyNumberFormat="1" applyFont="1" applyFill="1" applyBorder="1" applyAlignment="1">
      <alignment horizontal="center"/>
    </xf>
    <xf numFmtId="0" fontId="18" fillId="9" borderId="32" xfId="0" applyNumberFormat="1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left" vertical="center" wrapText="1"/>
    </xf>
    <xf numFmtId="0" fontId="17" fillId="9" borderId="45" xfId="0" applyFont="1" applyFill="1" applyBorder="1" applyAlignment="1">
      <alignment horizontal="left" vertical="center" wrapText="1"/>
    </xf>
    <xf numFmtId="0" fontId="19" fillId="9" borderId="47" xfId="0" applyFont="1" applyFill="1" applyBorder="1" applyAlignment="1">
      <alignment horizontal="left" vertical="center" wrapText="1"/>
    </xf>
    <xf numFmtId="0" fontId="18" fillId="9" borderId="16" xfId="15" applyNumberFormat="1" applyFont="1" applyFill="1" applyBorder="1" applyAlignment="1">
      <alignment horizontal="center"/>
    </xf>
    <xf numFmtId="0" fontId="18" fillId="9" borderId="2" xfId="15" applyNumberFormat="1" applyFont="1" applyFill="1" applyBorder="1" applyAlignment="1">
      <alignment horizontal="center"/>
    </xf>
    <xf numFmtId="0" fontId="18" fillId="9" borderId="17" xfId="15" applyNumberFormat="1" applyFont="1" applyFill="1" applyBorder="1" applyAlignment="1">
      <alignment horizontal="center"/>
    </xf>
    <xf numFmtId="0" fontId="20" fillId="9" borderId="12" xfId="15" applyNumberFormat="1" applyFont="1" applyFill="1" applyBorder="1" applyAlignment="1">
      <alignment horizontal="center"/>
    </xf>
    <xf numFmtId="0" fontId="20" fillId="9" borderId="13" xfId="15" applyNumberFormat="1" applyFont="1" applyFill="1" applyBorder="1" applyAlignment="1">
      <alignment horizontal="center"/>
    </xf>
    <xf numFmtId="0" fontId="20" fillId="9" borderId="0" xfId="15" applyNumberFormat="1" applyFont="1" applyFill="1" applyBorder="1" applyAlignment="1">
      <alignment horizontal="center"/>
    </xf>
    <xf numFmtId="0" fontId="18" fillId="9" borderId="12" xfId="15" applyNumberFormat="1" applyFont="1" applyFill="1" applyBorder="1" applyAlignment="1">
      <alignment horizontal="center"/>
    </xf>
    <xf numFmtId="0" fontId="18" fillId="9" borderId="13" xfId="15" applyNumberFormat="1" applyFont="1" applyFill="1" applyBorder="1" applyAlignment="1">
      <alignment horizontal="center"/>
    </xf>
    <xf numFmtId="0" fontId="23" fillId="9" borderId="13" xfId="15" applyNumberFormat="1" applyFont="1" applyFill="1" applyBorder="1" applyAlignment="1">
      <alignment horizontal="center"/>
    </xf>
    <xf numFmtId="0" fontId="18" fillId="9" borderId="0" xfId="15" applyNumberFormat="1" applyFont="1" applyFill="1" applyBorder="1" applyAlignment="1">
      <alignment horizontal="center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1" fillId="3" borderId="15" xfId="0" applyNumberFormat="1" applyFont="1" applyFill="1" applyBorder="1" applyAlignment="1">
      <alignment horizontal="left" vertical="center" wrapText="1"/>
    </xf>
    <xf numFmtId="0" fontId="21" fillId="3" borderId="15" xfId="0" applyNumberFormat="1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21" fillId="8" borderId="17" xfId="0" applyNumberFormat="1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1" fillId="9" borderId="15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21" fillId="10" borderId="17" xfId="0" applyNumberFormat="1" applyFont="1" applyFill="1" applyBorder="1" applyAlignment="1">
      <alignment horizontal="center" vertical="center" wrapText="1"/>
    </xf>
    <xf numFmtId="49" fontId="20" fillId="10" borderId="32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21" fillId="3" borderId="42" xfId="0" applyNumberFormat="1" applyFont="1" applyFill="1" applyBorder="1" applyAlignment="1">
      <alignment horizontal="center" vertical="center" wrapText="1"/>
    </xf>
    <xf numFmtId="0" fontId="21" fillId="8" borderId="51" xfId="0" applyNumberFormat="1" applyFont="1" applyFill="1" applyBorder="1" applyAlignment="1">
      <alignment horizontal="center" vertical="center" wrapText="1"/>
    </xf>
    <xf numFmtId="0" fontId="21" fillId="9" borderId="42" xfId="0" applyNumberFormat="1" applyFont="1" applyFill="1" applyBorder="1" applyAlignment="1">
      <alignment horizontal="center" vertical="center" wrapText="1"/>
    </xf>
    <xf numFmtId="0" fontId="21" fillId="9" borderId="51" xfId="0" applyNumberFormat="1" applyFont="1" applyFill="1" applyBorder="1" applyAlignment="1">
      <alignment horizontal="center" vertical="center" wrapText="1"/>
    </xf>
    <xf numFmtId="0" fontId="21" fillId="10" borderId="42" xfId="0" applyNumberFormat="1" applyFont="1" applyFill="1" applyBorder="1" applyAlignment="1">
      <alignment horizontal="center" vertical="center" wrapText="1"/>
    </xf>
    <xf numFmtId="0" fontId="21" fillId="10" borderId="51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1" fillId="0" borderId="51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31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left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61" xfId="0" applyNumberFormat="1" applyFont="1" applyFill="1" applyBorder="1" applyAlignment="1">
      <alignment horizontal="center" vertical="center" wrapText="1"/>
    </xf>
    <xf numFmtId="0" fontId="21" fillId="8" borderId="29" xfId="0" applyNumberFormat="1" applyFont="1" applyFill="1" applyBorder="1" applyAlignment="1">
      <alignment horizontal="left" vertical="center" wrapText="1"/>
    </xf>
    <xf numFmtId="0" fontId="21" fillId="8" borderId="11" xfId="0" applyNumberFormat="1" applyFont="1" applyFill="1" applyBorder="1" applyAlignment="1">
      <alignment horizontal="center" vertical="center" wrapText="1"/>
    </xf>
    <xf numFmtId="0" fontId="21" fillId="8" borderId="30" xfId="0" applyNumberFormat="1" applyFont="1" applyFill="1" applyBorder="1" applyAlignment="1">
      <alignment horizontal="center" vertical="center" wrapText="1"/>
    </xf>
    <xf numFmtId="0" fontId="21" fillId="8" borderId="49" xfId="0" applyNumberFormat="1" applyFont="1" applyFill="1" applyBorder="1" applyAlignment="1">
      <alignment horizontal="left" vertical="center" wrapText="1"/>
    </xf>
    <xf numFmtId="0" fontId="21" fillId="9" borderId="18" xfId="0" applyNumberFormat="1" applyFont="1" applyFill="1" applyBorder="1" applyAlignment="1">
      <alignment horizontal="left" vertical="center" wrapText="1"/>
    </xf>
    <xf numFmtId="0" fontId="21" fillId="9" borderId="49" xfId="0" applyNumberFormat="1" applyFont="1" applyFill="1" applyBorder="1" applyAlignment="1">
      <alignment horizontal="left" vertical="center" wrapText="1"/>
    </xf>
    <xf numFmtId="0" fontId="21" fillId="10" borderId="18" xfId="0" applyNumberFormat="1" applyFont="1" applyFill="1" applyBorder="1" applyAlignment="1">
      <alignment horizontal="left" vertical="center" wrapText="1"/>
    </xf>
    <xf numFmtId="0" fontId="21" fillId="10" borderId="49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49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57150</xdr:rowOff>
    </xdr:from>
    <xdr:to>
      <xdr:col>6</xdr:col>
      <xdr:colOff>390525</xdr:colOff>
      <xdr:row>1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304925" y="57150"/>
          <a:ext cx="41148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1</xdr:col>
      <xdr:colOff>581025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857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U35"/>
  <sheetViews>
    <sheetView workbookViewId="0" topLeftCell="A1">
      <selection activeCell="B8" sqref="B8:B9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ht="18.75" customHeight="1"/>
    <row r="2" ht="13.5" thickBot="1"/>
    <row r="3" spans="1:14" ht="39.75" customHeight="1" thickBot="1">
      <c r="A3" s="96" t="s">
        <v>36</v>
      </c>
      <c r="B3" s="96"/>
      <c r="C3" s="97"/>
      <c r="D3" s="98" t="str">
        <f>HYPERLINK('[3]реквизиты'!$A$2)</f>
        <v>Чемпионат  России по САМБО среди женщин</v>
      </c>
      <c r="E3" s="99"/>
      <c r="F3" s="99"/>
      <c r="G3" s="100"/>
      <c r="H3" s="28"/>
      <c r="I3" s="28"/>
      <c r="J3" s="28"/>
      <c r="K3" s="28"/>
      <c r="L3" s="28"/>
      <c r="M3" s="28"/>
      <c r="N3" s="3"/>
    </row>
    <row r="4" spans="1:14" ht="21.75" customHeight="1" thickBot="1">
      <c r="A4" s="30"/>
      <c r="B4" s="30"/>
      <c r="C4" s="30"/>
      <c r="D4" s="31"/>
      <c r="E4" s="31"/>
      <c r="F4" s="32"/>
      <c r="G4" s="33"/>
      <c r="H4" s="28"/>
      <c r="I4" s="28"/>
      <c r="J4" s="28"/>
      <c r="K4" s="28"/>
      <c r="L4" s="28"/>
      <c r="M4" s="28"/>
      <c r="N4" s="3"/>
    </row>
    <row r="5" spans="1:9" ht="32.25" customHeight="1" thickBot="1">
      <c r="A5" s="101" t="str">
        <f>HYPERLINK('[3]реквизиты'!$A$3)</f>
        <v>02-06 февраля 2009 г.        г. Ржев</v>
      </c>
      <c r="B5" s="101"/>
      <c r="C5" s="101"/>
      <c r="D5" s="101"/>
      <c r="E5" s="102"/>
      <c r="F5" s="103" t="s">
        <v>33</v>
      </c>
      <c r="G5" s="104"/>
      <c r="H5" s="18"/>
      <c r="I5" s="18"/>
    </row>
    <row r="6" spans="1:7" ht="12.75">
      <c r="A6" s="105" t="s">
        <v>30</v>
      </c>
      <c r="B6" s="107" t="s">
        <v>0</v>
      </c>
      <c r="C6" s="107" t="s">
        <v>1</v>
      </c>
      <c r="D6" s="107" t="s">
        <v>17</v>
      </c>
      <c r="E6" s="107" t="s">
        <v>18</v>
      </c>
      <c r="F6" s="107" t="s">
        <v>19</v>
      </c>
      <c r="G6" s="109" t="s">
        <v>20</v>
      </c>
    </row>
    <row r="7" spans="1:7" ht="13.5" thickBot="1">
      <c r="A7" s="106"/>
      <c r="B7" s="108"/>
      <c r="C7" s="108"/>
      <c r="D7" s="108"/>
      <c r="E7" s="108"/>
      <c r="F7" s="108"/>
      <c r="G7" s="110"/>
    </row>
    <row r="8" spans="1:7" ht="12.75">
      <c r="A8" s="111"/>
      <c r="B8" s="113"/>
      <c r="C8" s="115" t="e">
        <f>VLOOKUP(B8,'пр.взвешивания'!B5:G40,2,FALSE)</f>
        <v>#N/A</v>
      </c>
      <c r="D8" s="115" t="e">
        <f>VLOOKUP(C8,'пр.взвешивания'!C5:H40,2,FALSE)</f>
        <v>#N/A</v>
      </c>
      <c r="E8" s="115" t="e">
        <f>VLOOKUP(D8,'пр.взвешивания'!D5:I40,2,FALSE)</f>
        <v>#N/A</v>
      </c>
      <c r="F8" s="115" t="e">
        <f>VLOOKUP(E8,'пр.взвешивания'!E5:J40,2,FALSE)</f>
        <v>#N/A</v>
      </c>
      <c r="G8" s="115" t="e">
        <f>VLOOKUP(F8,'пр.взвешивания'!F5:K40,2,FALSE)</f>
        <v>#N/A</v>
      </c>
    </row>
    <row r="9" spans="1:7" ht="12.75">
      <c r="A9" s="112"/>
      <c r="B9" s="114"/>
      <c r="C9" s="115"/>
      <c r="D9" s="115"/>
      <c r="E9" s="115"/>
      <c r="F9" s="115"/>
      <c r="G9" s="115"/>
    </row>
    <row r="10" spans="1:7" ht="12.75">
      <c r="A10" s="112"/>
      <c r="B10" s="114"/>
      <c r="C10" s="115" t="e">
        <f>VLOOKUP(B10,'пр.взвешивания'!B5:G40,2,FALSE)</f>
        <v>#N/A</v>
      </c>
      <c r="D10" s="115" t="e">
        <f>VLOOKUP(C10,'пр.взвешивания'!C5:H40,2,FALSE)</f>
        <v>#N/A</v>
      </c>
      <c r="E10" s="115" t="e">
        <f>VLOOKUP(D10,'пр.взвешивания'!D5:I40,2,FALSE)</f>
        <v>#N/A</v>
      </c>
      <c r="F10" s="115" t="e">
        <f>VLOOKUP(E10,'пр.взвешивания'!E5:J40,2,FALSE)</f>
        <v>#N/A</v>
      </c>
      <c r="G10" s="115" t="e">
        <f>VLOOKUP(F10,'пр.взвешивания'!F5:K40,2,FALSE)</f>
        <v>#N/A</v>
      </c>
    </row>
    <row r="11" spans="1:7" ht="12.75">
      <c r="A11" s="112"/>
      <c r="B11" s="114"/>
      <c r="C11" s="115"/>
      <c r="D11" s="115"/>
      <c r="E11" s="115"/>
      <c r="F11" s="115"/>
      <c r="G11" s="115"/>
    </row>
    <row r="12" spans="1:7" ht="12.75">
      <c r="A12" s="112"/>
      <c r="B12" s="114"/>
      <c r="C12" s="115" t="e">
        <f>VLOOKUP(B12,'пр.взвешивания'!B5:G40,2,FALSE)</f>
        <v>#N/A</v>
      </c>
      <c r="D12" s="115" t="e">
        <f>VLOOKUP(C12,'пр.взвешивания'!C5:H40,2,FALSE)</f>
        <v>#N/A</v>
      </c>
      <c r="E12" s="115" t="e">
        <f>VLOOKUP(D12,'пр.взвешивания'!D5:I40,2,FALSE)</f>
        <v>#N/A</v>
      </c>
      <c r="F12" s="115" t="e">
        <f>VLOOKUP(E12,'пр.взвешивания'!E5:J40,2,FALSE)</f>
        <v>#N/A</v>
      </c>
      <c r="G12" s="115" t="e">
        <f>VLOOKUP(F12,'пр.взвешивания'!F5:K40,2,FALSE)</f>
        <v>#N/A</v>
      </c>
    </row>
    <row r="13" spans="1:21" ht="12.75" customHeight="1">
      <c r="A13" s="112"/>
      <c r="B13" s="114"/>
      <c r="C13" s="115"/>
      <c r="D13" s="115"/>
      <c r="E13" s="115"/>
      <c r="F13" s="115"/>
      <c r="G13" s="11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7" ht="12.75">
      <c r="A14" s="112"/>
      <c r="B14" s="114"/>
      <c r="C14" s="115" t="e">
        <f>VLOOKUP(B14,'пр.взвешивания'!B5:G40,2,FALSE)</f>
        <v>#N/A</v>
      </c>
      <c r="D14" s="115" t="e">
        <f>VLOOKUP(C14,'пр.взвешивания'!C5:H40,2,FALSE)</f>
        <v>#N/A</v>
      </c>
      <c r="E14" s="115" t="e">
        <f>VLOOKUP(D14,'пр.взвешивания'!D5:I40,2,FALSE)</f>
        <v>#N/A</v>
      </c>
      <c r="F14" s="115" t="e">
        <f>VLOOKUP(E14,'пр.взвешивания'!E5:J40,2,FALSE)</f>
        <v>#N/A</v>
      </c>
      <c r="G14" s="115" t="e">
        <f>VLOOKUP(F14,'пр.взвешивания'!F5:K40,2,FALSE)</f>
        <v>#N/A</v>
      </c>
    </row>
    <row r="15" spans="1:7" ht="12.75">
      <c r="A15" s="112"/>
      <c r="B15" s="114"/>
      <c r="C15" s="115"/>
      <c r="D15" s="115"/>
      <c r="E15" s="115"/>
      <c r="F15" s="115"/>
      <c r="G15" s="115"/>
    </row>
    <row r="16" spans="1:7" ht="12.75">
      <c r="A16" s="116"/>
      <c r="B16" s="38"/>
      <c r="C16" s="115" t="e">
        <f>VLOOKUP(B16,'пр.взвешивания'!B5:G40,2,FALSE)</f>
        <v>#N/A</v>
      </c>
      <c r="D16" s="115" t="e">
        <f>VLOOKUP(C16,'пр.взвешивания'!C5:H40,2,FALSE)</f>
        <v>#N/A</v>
      </c>
      <c r="E16" s="115" t="e">
        <f>VLOOKUP(D16,'пр.взвешивания'!D5:I40,2,FALSE)</f>
        <v>#N/A</v>
      </c>
      <c r="F16" s="115" t="e">
        <f>VLOOKUP(E16,'пр.взвешивания'!E5:J40,2,FALSE)</f>
        <v>#N/A</v>
      </c>
      <c r="G16" s="115" t="e">
        <f>VLOOKUP(F16,'пр.взвешивания'!F5:K40,2,FALSE)</f>
        <v>#N/A</v>
      </c>
    </row>
    <row r="17" spans="1:7" ht="12.75">
      <c r="A17" s="116"/>
      <c r="B17" s="38"/>
      <c r="C17" s="115"/>
      <c r="D17" s="115"/>
      <c r="E17" s="115"/>
      <c r="F17" s="115"/>
      <c r="G17" s="115"/>
    </row>
    <row r="18" spans="1:11" ht="15.75" customHeight="1">
      <c r="A18" s="116"/>
      <c r="B18" s="38"/>
      <c r="C18" s="115" t="e">
        <f>VLOOKUP(B18,'пр.взвешивания'!B5:G40,2,FALSE)</f>
        <v>#N/A</v>
      </c>
      <c r="D18" s="115" t="e">
        <f>VLOOKUP(C18,'пр.взвешивания'!C5:H40,2,FALSE)</f>
        <v>#N/A</v>
      </c>
      <c r="E18" s="115" t="e">
        <f>VLOOKUP(D18,'пр.взвешивания'!D5:I40,2,FALSE)</f>
        <v>#N/A</v>
      </c>
      <c r="F18" s="115" t="e">
        <f>VLOOKUP(E18,'пр.взвешивания'!E5:J40,2,FALSE)</f>
        <v>#N/A</v>
      </c>
      <c r="G18" s="115" t="e">
        <f>VLOOKUP(F18,'пр.взвешивания'!F5:K40,2,FALSE)</f>
        <v>#N/A</v>
      </c>
      <c r="K18" s="34"/>
    </row>
    <row r="19" spans="1:10" ht="12.75">
      <c r="A19" s="116"/>
      <c r="B19" s="38"/>
      <c r="C19" s="115"/>
      <c r="D19" s="115"/>
      <c r="E19" s="115"/>
      <c r="F19" s="115"/>
      <c r="G19" s="115"/>
      <c r="J19" s="17"/>
    </row>
    <row r="20" spans="1:7" ht="12.75">
      <c r="A20" s="116"/>
      <c r="B20" s="38"/>
      <c r="C20" s="115" t="e">
        <f>VLOOKUP(B20,'пр.взвешивания'!B5:G40,2,FALSE)</f>
        <v>#N/A</v>
      </c>
      <c r="D20" s="115" t="e">
        <f>VLOOKUP(C20,'пр.взвешивания'!C5:H40,2,FALSE)</f>
        <v>#N/A</v>
      </c>
      <c r="E20" s="115" t="e">
        <f>VLOOKUP(D20,'пр.взвешивания'!D5:I40,2,FALSE)</f>
        <v>#N/A</v>
      </c>
      <c r="F20" s="115" t="e">
        <f>VLOOKUP(E20,'пр.взвешивания'!E5:J40,2,FALSE)</f>
        <v>#N/A</v>
      </c>
      <c r="G20" s="115" t="e">
        <f>VLOOKUP(F20,'пр.взвешивания'!F5:K40,2,FALSE)</f>
        <v>#N/A</v>
      </c>
    </row>
    <row r="21" spans="1:7" ht="12.75">
      <c r="A21" s="116"/>
      <c r="B21" s="38"/>
      <c r="C21" s="115"/>
      <c r="D21" s="115"/>
      <c r="E21" s="115"/>
      <c r="F21" s="115"/>
      <c r="G21" s="115"/>
    </row>
    <row r="22" spans="1:7" ht="12.75">
      <c r="A22" s="116"/>
      <c r="B22" s="38"/>
      <c r="C22" s="115" t="e">
        <f>VLOOKUP(B22,'пр.взвешивания'!B5:G40,2,FALSE)</f>
        <v>#N/A</v>
      </c>
      <c r="D22" s="115" t="e">
        <f>VLOOKUP(C22,'пр.взвешивания'!C5:H40,2,FALSE)</f>
        <v>#N/A</v>
      </c>
      <c r="E22" s="115" t="e">
        <f>VLOOKUP(D22,'пр.взвешивания'!D5:I40,2,FALSE)</f>
        <v>#N/A</v>
      </c>
      <c r="F22" s="115" t="e">
        <f>VLOOKUP(E22,'пр.взвешивания'!E5:J40,2,FALSE)</f>
        <v>#N/A</v>
      </c>
      <c r="G22" s="115" t="e">
        <f>VLOOKUP(F22,'пр.взвешивания'!F5:K40,2,FALSE)</f>
        <v>#N/A</v>
      </c>
    </row>
    <row r="23" spans="1:7" ht="12.75">
      <c r="A23" s="116"/>
      <c r="B23" s="38"/>
      <c r="C23" s="115"/>
      <c r="D23" s="115"/>
      <c r="E23" s="115"/>
      <c r="F23" s="115"/>
      <c r="G23" s="115"/>
    </row>
    <row r="24" spans="1:7" ht="12.75">
      <c r="A24" s="116"/>
      <c r="B24" s="38"/>
      <c r="C24" s="115" t="e">
        <f>VLOOKUP(B24,'пр.взвешивания'!B5:G40,2,FALSE)</f>
        <v>#N/A</v>
      </c>
      <c r="D24" s="115" t="e">
        <f>VLOOKUP(C24,'пр.взвешивания'!C5:H40,2,FALSE)</f>
        <v>#N/A</v>
      </c>
      <c r="E24" s="115" t="e">
        <f>VLOOKUP(D24,'пр.взвешивания'!D5:I40,2,FALSE)</f>
        <v>#N/A</v>
      </c>
      <c r="F24" s="115" t="e">
        <f>VLOOKUP(E24,'пр.взвешивания'!E5:J40,2,FALSE)</f>
        <v>#N/A</v>
      </c>
      <c r="G24" s="115" t="e">
        <f>VLOOKUP(F24,'пр.взвешивания'!F5:K40,2,FALSE)</f>
        <v>#N/A</v>
      </c>
    </row>
    <row r="25" spans="1:7" ht="12.75">
      <c r="A25" s="116"/>
      <c r="B25" s="38"/>
      <c r="C25" s="115"/>
      <c r="D25" s="115"/>
      <c r="E25" s="115"/>
      <c r="F25" s="115"/>
      <c r="G25" s="115"/>
    </row>
    <row r="26" spans="1:7" ht="12.75">
      <c r="A26" s="116"/>
      <c r="B26" s="38"/>
      <c r="C26" s="115" t="e">
        <f>VLOOKUP(B26,'пр.взвешивания'!B5:G40,2,FALSE)</f>
        <v>#N/A</v>
      </c>
      <c r="D26" s="115" t="e">
        <f>VLOOKUP(C26,'пр.взвешивания'!C5:H40,2,FALSE)</f>
        <v>#N/A</v>
      </c>
      <c r="E26" s="115" t="e">
        <f>VLOOKUP(D26,'пр.взвешивания'!D5:I40,2,FALSE)</f>
        <v>#N/A</v>
      </c>
      <c r="F26" s="115" t="e">
        <f>VLOOKUP(E26,'пр.взвешивания'!E5:J40,2,FALSE)</f>
        <v>#N/A</v>
      </c>
      <c r="G26" s="115" t="e">
        <f>VLOOKUP(F26,'пр.взвешивания'!F5:K40,2,FALSE)</f>
        <v>#N/A</v>
      </c>
    </row>
    <row r="27" spans="1:7" ht="12.75">
      <c r="A27" s="116"/>
      <c r="B27" s="38"/>
      <c r="C27" s="115"/>
      <c r="D27" s="115"/>
      <c r="E27" s="115"/>
      <c r="F27" s="115"/>
      <c r="G27" s="115"/>
    </row>
    <row r="31" spans="1:8" ht="15.75">
      <c r="A31" s="24" t="str">
        <f>HYPERLINK('[3]реквизиты'!$A$6)</f>
        <v>Гл. судья, судья МК</v>
      </c>
      <c r="B31" s="25"/>
      <c r="C31" s="25"/>
      <c r="D31" s="13"/>
      <c r="E31" s="19"/>
      <c r="F31" s="19"/>
      <c r="G31" s="26" t="str">
        <f>HYPERLINK('[3]реквизиты'!$G$6)</f>
        <v>Ю.А. Шоя</v>
      </c>
      <c r="H31" s="13"/>
    </row>
    <row r="32" spans="1:8" ht="15.75">
      <c r="A32" s="25"/>
      <c r="B32" s="25"/>
      <c r="C32" s="25"/>
      <c r="D32" s="13"/>
      <c r="E32" s="20"/>
      <c r="F32" s="20"/>
      <c r="G32" s="12" t="str">
        <f>HYPERLINK('[3]реквизиты'!$G$7)</f>
        <v>/г.Астрахань/</v>
      </c>
      <c r="H32" s="13"/>
    </row>
    <row r="33" spans="1:8" ht="12.75">
      <c r="A33" s="27"/>
      <c r="B33" s="27"/>
      <c r="C33" s="27"/>
      <c r="D33" s="13"/>
      <c r="E33" s="21"/>
      <c r="F33" s="21"/>
      <c r="G33" s="13"/>
      <c r="H33" s="13"/>
    </row>
    <row r="34" spans="1:8" ht="15.75">
      <c r="A34" s="24" t="str">
        <f>HYPERLINK('[4]реквизиты'!$A$22)</f>
        <v>Гл. секретарь, судья МК</v>
      </c>
      <c r="B34" s="25"/>
      <c r="C34" s="25"/>
      <c r="D34" s="13"/>
      <c r="E34" s="22"/>
      <c r="F34" s="22"/>
      <c r="G34" s="26" t="str">
        <f>HYPERLINK('[3]реквизиты'!$G$8)</f>
        <v>Н.Ю.Глушкова</v>
      </c>
      <c r="H34" s="13"/>
    </row>
    <row r="35" spans="1:8" ht="12.75">
      <c r="A35" s="27"/>
      <c r="B35" s="27"/>
      <c r="C35" s="27"/>
      <c r="D35" s="13"/>
      <c r="E35" s="13"/>
      <c r="F35" s="13"/>
      <c r="G35" s="12" t="str">
        <f>HYPERLINK('[3]реквизиты'!$G$9)</f>
        <v>/г.Рязань/</v>
      </c>
      <c r="H35" s="13"/>
    </row>
  </sheetData>
  <mergeCells count="81">
    <mergeCell ref="E26:E27"/>
    <mergeCell ref="F26:F27"/>
    <mergeCell ref="G26:G27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3:C3"/>
    <mergeCell ref="D3:G3"/>
    <mergeCell ref="A5:E5"/>
    <mergeCell ref="F5:G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workbookViewId="0" topLeftCell="A1">
      <selection activeCell="R37" sqref="A1:R37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3" width="7.57421875" style="0" customWidth="1"/>
    <col min="4" max="4" width="12.8515625" style="0" customWidth="1"/>
    <col min="5" max="11" width="4.7109375" style="0" customWidth="1"/>
    <col min="12" max="12" width="0.9921875" style="0" customWidth="1"/>
    <col min="13" max="13" width="3.7109375" style="0" customWidth="1"/>
    <col min="14" max="14" width="17.7109375" style="0" customWidth="1"/>
    <col min="15" max="15" width="7.8515625" style="0" customWidth="1"/>
    <col min="16" max="16" width="14.28125" style="0" customWidth="1"/>
    <col min="17" max="17" width="7.57421875" style="0" customWidth="1"/>
    <col min="18" max="18" width="12.28125" style="0" customWidth="1"/>
  </cols>
  <sheetData>
    <row r="1" spans="1:18" ht="21" customHeight="1">
      <c r="A1" s="178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6.5" customHeight="1" thickBot="1">
      <c r="A2" s="123" t="s">
        <v>35</v>
      </c>
      <c r="B2" s="124"/>
      <c r="C2" s="124"/>
      <c r="D2" s="124"/>
      <c r="E2" s="124"/>
      <c r="F2" s="124"/>
      <c r="G2" s="124"/>
      <c r="H2" s="124"/>
      <c r="I2" s="124"/>
      <c r="J2" s="35"/>
      <c r="K2" s="35"/>
      <c r="L2" s="93"/>
      <c r="M2" s="93"/>
      <c r="N2" s="125" t="str">
        <f>HYPERLINK('[2]реквизиты'!$L$7)</f>
        <v>ИТОГОВЫЙ ПРОТОКОЛ</v>
      </c>
      <c r="O2" s="125"/>
      <c r="P2" s="125"/>
      <c r="Q2" s="125"/>
      <c r="R2" s="125"/>
    </row>
    <row r="3" spans="1:18" ht="26.25" customHeight="1" thickBot="1">
      <c r="A3" s="35"/>
      <c r="B3" s="94"/>
      <c r="C3" s="120" t="str">
        <f>HYPERLINK('[3]реквизиты'!$A$2)</f>
        <v>Чемпионат  России по САМБО среди женщин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94"/>
      <c r="Q3" s="94"/>
      <c r="R3" s="95"/>
    </row>
    <row r="4" spans="1:18" ht="18.75" customHeight="1" thickBot="1">
      <c r="A4" s="122" t="str">
        <f>HYPERLINK('[3]реквизиты'!$A$3)</f>
        <v>02-06 февраля 2009 г.        г. Ржев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9.5" customHeight="1" thickBot="1">
      <c r="A5" s="4" t="s">
        <v>7</v>
      </c>
      <c r="D5" s="4"/>
      <c r="G5" s="117"/>
      <c r="H5" s="117"/>
      <c r="I5" s="117"/>
      <c r="N5" s="4"/>
      <c r="Q5" s="118" t="s">
        <v>83</v>
      </c>
      <c r="R5" s="119"/>
    </row>
    <row r="6" spans="1:19" ht="13.5" customHeight="1" thickBot="1">
      <c r="A6" s="155" t="s">
        <v>0</v>
      </c>
      <c r="B6" s="155" t="s">
        <v>1</v>
      </c>
      <c r="C6" s="155" t="s">
        <v>2</v>
      </c>
      <c r="D6" s="155" t="s">
        <v>3</v>
      </c>
      <c r="E6" s="145" t="s">
        <v>4</v>
      </c>
      <c r="F6" s="146"/>
      <c r="G6" s="146"/>
      <c r="H6" s="146"/>
      <c r="I6" s="146"/>
      <c r="J6" s="155" t="s">
        <v>5</v>
      </c>
      <c r="K6" s="155" t="s">
        <v>6</v>
      </c>
      <c r="L6" s="35"/>
      <c r="M6" s="155" t="s">
        <v>6</v>
      </c>
      <c r="N6" s="170" t="s">
        <v>1</v>
      </c>
      <c r="O6" s="174" t="s">
        <v>17</v>
      </c>
      <c r="P6" s="176" t="s">
        <v>18</v>
      </c>
      <c r="Q6" s="174" t="s">
        <v>19</v>
      </c>
      <c r="R6" s="172" t="s">
        <v>20</v>
      </c>
      <c r="S6" s="35"/>
    </row>
    <row r="7" spans="1:19" ht="24.75" customHeight="1" thickBot="1">
      <c r="A7" s="156"/>
      <c r="B7" s="156"/>
      <c r="C7" s="156"/>
      <c r="D7" s="156"/>
      <c r="E7" s="36">
        <v>1</v>
      </c>
      <c r="F7" s="37">
        <v>2</v>
      </c>
      <c r="G7" s="39">
        <v>3</v>
      </c>
      <c r="H7" s="37">
        <v>4</v>
      </c>
      <c r="I7" s="37">
        <v>5</v>
      </c>
      <c r="J7" s="169"/>
      <c r="K7" s="156"/>
      <c r="L7" s="35"/>
      <c r="M7" s="156"/>
      <c r="N7" s="171"/>
      <c r="O7" s="175"/>
      <c r="P7" s="177"/>
      <c r="Q7" s="175"/>
      <c r="R7" s="173"/>
      <c r="S7" s="35"/>
    </row>
    <row r="8" spans="1:19" ht="15" customHeight="1">
      <c r="A8" s="144">
        <v>1</v>
      </c>
      <c r="B8" s="165" t="str">
        <f>HYPERLINK('пр.взвешивания'!C6)</f>
        <v>ЛЕМЕШЕВА Татьяна Викторовна</v>
      </c>
      <c r="C8" s="166" t="str">
        <f>HYPERLINK('пр.взвешивания'!D6)</f>
        <v>28.03.88 кмс</v>
      </c>
      <c r="D8" s="167" t="str">
        <f>HYPERLINK('пр.взвешивания'!E6)</f>
        <v>ЦФО Брянская Брянск ЛОК</v>
      </c>
      <c r="E8" s="40"/>
      <c r="F8" s="41">
        <v>0</v>
      </c>
      <c r="G8" s="42">
        <v>0</v>
      </c>
      <c r="H8" s="41">
        <v>4</v>
      </c>
      <c r="I8" s="42">
        <v>0</v>
      </c>
      <c r="J8" s="159">
        <f>SUM(E8:I8)</f>
        <v>4</v>
      </c>
      <c r="K8" s="168">
        <v>4</v>
      </c>
      <c r="L8" s="35"/>
      <c r="M8" s="306">
        <v>1</v>
      </c>
      <c r="N8" s="307" t="s">
        <v>69</v>
      </c>
      <c r="O8" s="308" t="s">
        <v>70</v>
      </c>
      <c r="P8" s="308" t="s">
        <v>71</v>
      </c>
      <c r="Q8" s="308" t="s">
        <v>72</v>
      </c>
      <c r="R8" s="320" t="s">
        <v>73</v>
      </c>
      <c r="S8" s="126"/>
    </row>
    <row r="9" spans="1:19" ht="15" customHeight="1" thickBot="1">
      <c r="A9" s="143"/>
      <c r="B9" s="158"/>
      <c r="C9" s="151"/>
      <c r="D9" s="153"/>
      <c r="E9" s="43"/>
      <c r="F9" s="44">
        <f>HYPERLINK(круги!H5)</f>
      </c>
      <c r="G9" s="45">
        <f>HYPERLINK(круги!H18)</f>
      </c>
      <c r="H9" s="44" t="s">
        <v>88</v>
      </c>
      <c r="I9" s="45">
        <f>HYPERLINK(круги!H44)</f>
      </c>
      <c r="J9" s="127"/>
      <c r="K9" s="134"/>
      <c r="L9" s="35"/>
      <c r="M9" s="309"/>
      <c r="N9" s="331"/>
      <c r="O9" s="332"/>
      <c r="P9" s="332"/>
      <c r="Q9" s="332"/>
      <c r="R9" s="333"/>
      <c r="S9" s="126"/>
    </row>
    <row r="10" spans="1:19" ht="15" customHeight="1">
      <c r="A10" s="272">
        <v>2</v>
      </c>
      <c r="B10" s="283" t="str">
        <f>HYPERLINK('пр.взвешивания'!C8)</f>
        <v>БАРАНОВА Марина Юрьевна</v>
      </c>
      <c r="C10" s="284" t="str">
        <f>HYPERLINK('пр.взвешивания'!D8)</f>
        <v>10.05.88 мс</v>
      </c>
      <c r="D10" s="285" t="str">
        <f>HYPERLINK('пр.взвешивания'!E8)</f>
        <v>ПФО Пермский Пермь МО</v>
      </c>
      <c r="E10" s="286">
        <v>4</v>
      </c>
      <c r="F10" s="40"/>
      <c r="G10" s="287">
        <v>3</v>
      </c>
      <c r="H10" s="288">
        <v>3</v>
      </c>
      <c r="I10" s="287">
        <v>4</v>
      </c>
      <c r="J10" s="289">
        <f>SUM(E10:I10)</f>
        <v>14</v>
      </c>
      <c r="K10" s="290">
        <v>1</v>
      </c>
      <c r="L10" s="35"/>
      <c r="M10" s="310">
        <v>2</v>
      </c>
      <c r="N10" s="334" t="s">
        <v>59</v>
      </c>
      <c r="O10" s="335" t="s">
        <v>60</v>
      </c>
      <c r="P10" s="335" t="s">
        <v>61</v>
      </c>
      <c r="Q10" s="335" t="s">
        <v>62</v>
      </c>
      <c r="R10" s="336" t="s">
        <v>63</v>
      </c>
      <c r="S10" s="126"/>
    </row>
    <row r="11" spans="1:19" ht="15" customHeight="1" thickBot="1">
      <c r="A11" s="272"/>
      <c r="B11" s="291"/>
      <c r="C11" s="292"/>
      <c r="D11" s="293"/>
      <c r="E11" s="294" t="s">
        <v>85</v>
      </c>
      <c r="F11" s="43"/>
      <c r="G11" s="295">
        <f>HYPERLINK(круги!H50)</f>
      </c>
      <c r="H11" s="296">
        <f>HYPERLINK(круги!H22)</f>
      </c>
      <c r="I11" s="295" t="s">
        <v>89</v>
      </c>
      <c r="J11" s="289"/>
      <c r="K11" s="290"/>
      <c r="L11" s="35"/>
      <c r="M11" s="310"/>
      <c r="N11" s="337"/>
      <c r="O11" s="311"/>
      <c r="P11" s="311"/>
      <c r="Q11" s="311"/>
      <c r="R11" s="321"/>
      <c r="S11" s="126"/>
    </row>
    <row r="12" spans="1:19" ht="15" customHeight="1">
      <c r="A12" s="272">
        <v>3</v>
      </c>
      <c r="B12" s="283" t="str">
        <f>HYPERLINK('пр.взвешивания'!C10)</f>
        <v>КАМЕНСКИХ Елена Михайловна</v>
      </c>
      <c r="C12" s="284" t="str">
        <f>HYPERLINK('пр.взвешивания'!D10)</f>
        <v>16.12.84 мс</v>
      </c>
      <c r="D12" s="285" t="str">
        <f>HYPERLINK('пр.взвешивания'!E10)</f>
        <v>ПФО Пермский Краснокамск ПР</v>
      </c>
      <c r="E12" s="297">
        <v>3</v>
      </c>
      <c r="F12" s="298">
        <v>1</v>
      </c>
      <c r="G12" s="40"/>
      <c r="H12" s="298">
        <v>4</v>
      </c>
      <c r="I12" s="299">
        <v>3</v>
      </c>
      <c r="J12" s="289">
        <f>SUM(E12:I12)</f>
        <v>11</v>
      </c>
      <c r="K12" s="134">
        <v>2</v>
      </c>
      <c r="L12" s="35"/>
      <c r="M12" s="312">
        <v>3</v>
      </c>
      <c r="N12" s="338" t="s">
        <v>78</v>
      </c>
      <c r="O12" s="313" t="s">
        <v>79</v>
      </c>
      <c r="P12" s="313" t="s">
        <v>80</v>
      </c>
      <c r="Q12" s="313" t="s">
        <v>81</v>
      </c>
      <c r="R12" s="322" t="s">
        <v>82</v>
      </c>
      <c r="S12" s="126"/>
    </row>
    <row r="13" spans="1:19" ht="15" customHeight="1">
      <c r="A13" s="272"/>
      <c r="B13" s="291"/>
      <c r="C13" s="292"/>
      <c r="D13" s="293"/>
      <c r="E13" s="300">
        <f>HYPERLINK(круги!H20)</f>
      </c>
      <c r="F13" s="301">
        <f>HYPERLINK(круги!H48)</f>
      </c>
      <c r="G13" s="43"/>
      <c r="H13" s="302" t="s">
        <v>87</v>
      </c>
      <c r="I13" s="303">
        <f>HYPERLINK(круги!H35)</f>
      </c>
      <c r="J13" s="289"/>
      <c r="K13" s="134"/>
      <c r="L13" s="35"/>
      <c r="M13" s="312"/>
      <c r="N13" s="339"/>
      <c r="O13" s="314"/>
      <c r="P13" s="314"/>
      <c r="Q13" s="314"/>
      <c r="R13" s="323"/>
      <c r="S13" s="126"/>
    </row>
    <row r="14" spans="1:19" ht="15" customHeight="1">
      <c r="A14" s="143">
        <v>4</v>
      </c>
      <c r="B14" s="147" t="str">
        <f>HYPERLINK('пр.взвешивания'!C12)</f>
        <v>НАЗАРЕНКО Олеся Евгеньевна</v>
      </c>
      <c r="C14" s="149" t="str">
        <f>HYPERLINK('пр.взвешивания'!D12)</f>
        <v>21.03.76 мс</v>
      </c>
      <c r="D14" s="152" t="str">
        <f>HYPERLINK('пр.взвешивания'!E12)</f>
        <v>МОСКВА  С-70 Д </v>
      </c>
      <c r="E14" s="46">
        <v>0</v>
      </c>
      <c r="F14" s="49">
        <v>0</v>
      </c>
      <c r="G14" s="48">
        <v>0</v>
      </c>
      <c r="H14" s="47"/>
      <c r="I14" s="48">
        <v>3</v>
      </c>
      <c r="J14" s="127">
        <f>SUM(E14:I14)</f>
        <v>3</v>
      </c>
      <c r="K14" s="129">
        <v>5</v>
      </c>
      <c r="L14" s="35"/>
      <c r="M14" s="312">
        <v>3</v>
      </c>
      <c r="N14" s="338" t="s">
        <v>64</v>
      </c>
      <c r="O14" s="313" t="s">
        <v>65</v>
      </c>
      <c r="P14" s="313" t="s">
        <v>66</v>
      </c>
      <c r="Q14" s="313" t="s">
        <v>67</v>
      </c>
      <c r="R14" s="322" t="s">
        <v>68</v>
      </c>
      <c r="S14" s="126"/>
    </row>
    <row r="15" spans="1:19" ht="15" customHeight="1">
      <c r="A15" s="143"/>
      <c r="B15" s="158"/>
      <c r="C15" s="151"/>
      <c r="D15" s="153"/>
      <c r="E15" s="50">
        <f>HYPERLINK(круги!H33)</f>
      </c>
      <c r="F15" s="53">
        <f>HYPERLINK(круги!H24)</f>
      </c>
      <c r="G15" s="52">
        <f>HYPERLINK(круги!H59)</f>
      </c>
      <c r="H15" s="51"/>
      <c r="I15" s="52">
        <f>HYPERLINK(круги!H11)</f>
      </c>
      <c r="J15" s="127"/>
      <c r="K15" s="134"/>
      <c r="L15" s="35"/>
      <c r="M15" s="312"/>
      <c r="N15" s="339"/>
      <c r="O15" s="314"/>
      <c r="P15" s="314"/>
      <c r="Q15" s="314"/>
      <c r="R15" s="323"/>
      <c r="S15" s="126"/>
    </row>
    <row r="16" spans="1:19" ht="15" customHeight="1">
      <c r="A16" s="143">
        <v>5</v>
      </c>
      <c r="B16" s="147" t="str">
        <f>HYPERLINK('пр.взвешивания'!C14)</f>
        <v>ПЕТУХОВА Кристина Александровна</v>
      </c>
      <c r="C16" s="149" t="str">
        <f>HYPERLINK('пр.взвешивания'!D14)</f>
        <v>26.10.86 мс</v>
      </c>
      <c r="D16" s="152" t="str">
        <f>HYPERLINK('пр.взвешивания'!E14)</f>
        <v>ДВФО Приморский Владивосток МО</v>
      </c>
      <c r="E16" s="61">
        <v>4</v>
      </c>
      <c r="F16" s="55">
        <v>0</v>
      </c>
      <c r="G16" s="57">
        <v>0</v>
      </c>
      <c r="H16" s="55">
        <v>0</v>
      </c>
      <c r="I16" s="56"/>
      <c r="J16" s="127">
        <f>SUM(E16:I16)</f>
        <v>4</v>
      </c>
      <c r="K16" s="134">
        <v>3</v>
      </c>
      <c r="L16" s="35"/>
      <c r="M16" s="317" t="s">
        <v>95</v>
      </c>
      <c r="N16" s="340" t="s">
        <v>44</v>
      </c>
      <c r="O16" s="315" t="s">
        <v>45</v>
      </c>
      <c r="P16" s="315" t="s">
        <v>37</v>
      </c>
      <c r="Q16" s="315" t="s">
        <v>46</v>
      </c>
      <c r="R16" s="324" t="s">
        <v>38</v>
      </c>
      <c r="S16" s="126"/>
    </row>
    <row r="17" spans="1:19" ht="15" customHeight="1" thickBot="1">
      <c r="A17" s="136"/>
      <c r="B17" s="148"/>
      <c r="C17" s="150"/>
      <c r="D17" s="154"/>
      <c r="E17" s="62" t="s">
        <v>87</v>
      </c>
      <c r="F17" s="63">
        <f>HYPERLINK(круги!H55)</f>
      </c>
      <c r="G17" s="64">
        <f>HYPERLINK(круги!H37)</f>
      </c>
      <c r="H17" s="65">
        <f>HYPERLINK(круги!H9)</f>
      </c>
      <c r="I17" s="66"/>
      <c r="J17" s="128"/>
      <c r="K17" s="130"/>
      <c r="L17" s="35"/>
      <c r="M17" s="317"/>
      <c r="N17" s="341"/>
      <c r="O17" s="316"/>
      <c r="P17" s="316"/>
      <c r="Q17" s="316"/>
      <c r="R17" s="325"/>
      <c r="S17" s="126"/>
    </row>
    <row r="18" spans="1:19" ht="15" customHeight="1" thickBot="1">
      <c r="A18" s="67" t="s">
        <v>8</v>
      </c>
      <c r="B18" s="68"/>
      <c r="C18" s="68"/>
      <c r="D18" s="69"/>
      <c r="E18" s="70"/>
      <c r="F18" s="70"/>
      <c r="G18" s="70"/>
      <c r="H18" s="70"/>
      <c r="I18" s="70"/>
      <c r="J18" s="71"/>
      <c r="K18" s="70"/>
      <c r="L18" s="35"/>
      <c r="M18" s="317" t="s">
        <v>95</v>
      </c>
      <c r="N18" s="340" t="s">
        <v>47</v>
      </c>
      <c r="O18" s="315" t="s">
        <v>48</v>
      </c>
      <c r="P18" s="315" t="s">
        <v>37</v>
      </c>
      <c r="Q18" s="315" t="s">
        <v>49</v>
      </c>
      <c r="R18" s="324" t="s">
        <v>38</v>
      </c>
      <c r="S18" s="126"/>
    </row>
    <row r="19" spans="1:19" ht="15" customHeight="1">
      <c r="A19" s="131">
        <v>6</v>
      </c>
      <c r="B19" s="162" t="str">
        <f>HYPERLINK('пр.взвешивания'!C16)</f>
        <v>ЗАБРОДСКАЯ Ольга Юрьевна</v>
      </c>
      <c r="C19" s="163" t="str">
        <f>HYPERLINK('пр.взвешивания'!D16)</f>
        <v>04.12.84 мс</v>
      </c>
      <c r="D19" s="164" t="str">
        <f>HYPERLINK('пр.взвешивания'!E16)</f>
        <v>Мосва С-70 Д</v>
      </c>
      <c r="E19" s="40"/>
      <c r="F19" s="41">
        <v>0</v>
      </c>
      <c r="G19" s="42">
        <v>0</v>
      </c>
      <c r="H19" s="41">
        <v>0</v>
      </c>
      <c r="I19" s="72">
        <v>3</v>
      </c>
      <c r="J19" s="159">
        <f>SUM(E19:I19)</f>
        <v>3</v>
      </c>
      <c r="K19" s="131">
        <v>5</v>
      </c>
      <c r="L19" s="35"/>
      <c r="M19" s="317"/>
      <c r="N19" s="341"/>
      <c r="O19" s="316"/>
      <c r="P19" s="316"/>
      <c r="Q19" s="316"/>
      <c r="R19" s="325"/>
      <c r="S19" s="126"/>
    </row>
    <row r="20" spans="1:19" ht="15" customHeight="1" thickBot="1">
      <c r="A20" s="132"/>
      <c r="B20" s="160"/>
      <c r="C20" s="157"/>
      <c r="D20" s="161"/>
      <c r="E20" s="43"/>
      <c r="F20" s="44">
        <f>HYPERLINK(круги!P5)</f>
      </c>
      <c r="G20" s="45">
        <f>HYPERLINK(круги!P18)</f>
      </c>
      <c r="H20" s="44">
        <f>HYPERLINK(круги!P31)</f>
      </c>
      <c r="I20" s="73">
        <f>HYPERLINK(круги!H57)</f>
      </c>
      <c r="J20" s="127"/>
      <c r="K20" s="132"/>
      <c r="L20" s="35"/>
      <c r="M20" s="318" t="s">
        <v>96</v>
      </c>
      <c r="N20" s="342" t="s">
        <v>74</v>
      </c>
      <c r="O20" s="304" t="s">
        <v>75</v>
      </c>
      <c r="P20" s="304" t="s">
        <v>76</v>
      </c>
      <c r="Q20" s="304"/>
      <c r="R20" s="326" t="s">
        <v>77</v>
      </c>
      <c r="S20" s="126"/>
    </row>
    <row r="21" spans="1:19" ht="15" customHeight="1">
      <c r="A21" s="241">
        <v>7</v>
      </c>
      <c r="B21" s="242" t="str">
        <f>HYPERLINK('пр.взвешивания'!C18)</f>
        <v>АВЕРУШКИНА Светлана Егоровна</v>
      </c>
      <c r="C21" s="243" t="str">
        <f>HYPERLINK('пр.взвешивания'!D18)</f>
        <v>07.05.79 мсмк</v>
      </c>
      <c r="D21" s="244" t="str">
        <f>HYPERLINK('пр.взвешивания'!E18)</f>
        <v>ПФО Пермский Пермь Д</v>
      </c>
      <c r="E21" s="245">
        <v>4</v>
      </c>
      <c r="F21" s="40"/>
      <c r="G21" s="246">
        <v>4</v>
      </c>
      <c r="H21" s="247">
        <v>0</v>
      </c>
      <c r="I21" s="248">
        <v>4</v>
      </c>
      <c r="J21" s="249">
        <f>SUM(E21:I21)</f>
        <v>12</v>
      </c>
      <c r="K21" s="241">
        <v>2</v>
      </c>
      <c r="L21" s="35"/>
      <c r="M21" s="318"/>
      <c r="N21" s="343"/>
      <c r="O21" s="305"/>
      <c r="P21" s="305"/>
      <c r="Q21" s="305"/>
      <c r="R21" s="327"/>
      <c r="S21" s="126"/>
    </row>
    <row r="22" spans="1:19" ht="15" customHeight="1">
      <c r="A22" s="250"/>
      <c r="B22" s="251"/>
      <c r="C22" s="252"/>
      <c r="D22" s="253"/>
      <c r="E22" s="254" t="s">
        <v>86</v>
      </c>
      <c r="F22" s="43"/>
      <c r="G22" s="255" t="s">
        <v>90</v>
      </c>
      <c r="H22" s="256">
        <f>HYPERLINK(круги!P22)</f>
      </c>
      <c r="I22" s="257" t="s">
        <v>91</v>
      </c>
      <c r="J22" s="249"/>
      <c r="K22" s="250"/>
      <c r="L22" s="35"/>
      <c r="M22" s="318" t="s">
        <v>96</v>
      </c>
      <c r="N22" s="342" t="s">
        <v>54</v>
      </c>
      <c r="O22" s="304" t="s">
        <v>55</v>
      </c>
      <c r="P22" s="304" t="s">
        <v>56</v>
      </c>
      <c r="Q22" s="304" t="s">
        <v>57</v>
      </c>
      <c r="R22" s="326" t="s">
        <v>58</v>
      </c>
      <c r="S22" s="126"/>
    </row>
    <row r="23" spans="1:19" ht="15" customHeight="1">
      <c r="A23" s="133">
        <v>8</v>
      </c>
      <c r="B23" s="137" t="str">
        <f>HYPERLINK('пр.взвешивания'!C20)</f>
        <v>ХАРИТОНОВА Екатерина Владимировна</v>
      </c>
      <c r="C23" s="139" t="str">
        <f>HYPERLINK('пр.взвешивания'!D20)</f>
        <v>28.02.85 мс</v>
      </c>
      <c r="D23" s="141" t="str">
        <f>HYPERLINK('пр.взвешивания'!E20)</f>
        <v>Москва ЮР</v>
      </c>
      <c r="E23" s="54">
        <v>3</v>
      </c>
      <c r="F23" s="55">
        <v>0</v>
      </c>
      <c r="G23" s="56"/>
      <c r="H23" s="55">
        <v>0</v>
      </c>
      <c r="I23" s="74">
        <v>0</v>
      </c>
      <c r="J23" s="127">
        <f>SUM(E23:I23)</f>
        <v>3</v>
      </c>
      <c r="K23" s="133">
        <v>4</v>
      </c>
      <c r="L23" s="35"/>
      <c r="M23" s="318"/>
      <c r="N23" s="343"/>
      <c r="O23" s="305"/>
      <c r="P23" s="305"/>
      <c r="Q23" s="305"/>
      <c r="R23" s="327"/>
      <c r="S23" s="126"/>
    </row>
    <row r="24" spans="1:19" ht="15" customHeight="1" thickBot="1">
      <c r="A24" s="132"/>
      <c r="B24" s="160"/>
      <c r="C24" s="157"/>
      <c r="D24" s="161"/>
      <c r="E24" s="58">
        <f>HYPERLINK(круги!P20)</f>
      </c>
      <c r="F24" s="44">
        <f>HYPERLINK(круги!P35)</f>
      </c>
      <c r="G24" s="59"/>
      <c r="H24" s="60">
        <f>HYPERLINK(круги!P11)</f>
      </c>
      <c r="I24" s="73">
        <f>HYPERLINK(круги!H48)</f>
      </c>
      <c r="J24" s="127"/>
      <c r="K24" s="132"/>
      <c r="L24" s="35"/>
      <c r="M24" s="318" t="s">
        <v>97</v>
      </c>
      <c r="N24" s="342" t="s">
        <v>40</v>
      </c>
      <c r="O24" s="304" t="s">
        <v>41</v>
      </c>
      <c r="P24" s="304" t="s">
        <v>42</v>
      </c>
      <c r="Q24" s="304"/>
      <c r="R24" s="326" t="s">
        <v>43</v>
      </c>
      <c r="S24" s="126"/>
    </row>
    <row r="25" spans="1:19" ht="15" customHeight="1">
      <c r="A25" s="224">
        <v>9</v>
      </c>
      <c r="B25" s="225" t="str">
        <f>HYPERLINK('пр.взвешивания'!C22)</f>
        <v>УСОЛЬЦЕВА Ольга Михайловна</v>
      </c>
      <c r="C25" s="226" t="str">
        <f>HYPERLINK('пр.взвешивания'!D22)</f>
        <v>24.09.84 змс</v>
      </c>
      <c r="D25" s="227" t="str">
        <f>HYPERLINK('пр.взвешивания'!E22)</f>
        <v>ЦФО Рязанская Рязань МО</v>
      </c>
      <c r="E25" s="228">
        <v>3.5</v>
      </c>
      <c r="F25" s="229">
        <v>3</v>
      </c>
      <c r="G25" s="230">
        <v>4</v>
      </c>
      <c r="H25" s="40"/>
      <c r="I25" s="231">
        <v>3</v>
      </c>
      <c r="J25" s="232">
        <f>SUM(E25:I25)</f>
        <v>13.5</v>
      </c>
      <c r="K25" s="224">
        <v>1</v>
      </c>
      <c r="L25" s="35"/>
      <c r="M25" s="318"/>
      <c r="N25" s="343"/>
      <c r="O25" s="305"/>
      <c r="P25" s="305"/>
      <c r="Q25" s="305"/>
      <c r="R25" s="327"/>
      <c r="S25" s="126"/>
    </row>
    <row r="26" spans="1:19" ht="15" customHeight="1">
      <c r="A26" s="233"/>
      <c r="B26" s="234"/>
      <c r="C26" s="235"/>
      <c r="D26" s="236"/>
      <c r="E26" s="237">
        <f>HYPERLINK(круги!P33)</f>
      </c>
      <c r="F26" s="238">
        <f>HYPERLINK(круги!P24)</f>
      </c>
      <c r="G26" s="239" t="s">
        <v>87</v>
      </c>
      <c r="H26" s="43"/>
      <c r="I26" s="240">
        <f>HYPERLINK(круги!H24)</f>
      </c>
      <c r="J26" s="232"/>
      <c r="K26" s="233"/>
      <c r="L26" s="35"/>
      <c r="M26" s="318" t="s">
        <v>97</v>
      </c>
      <c r="N26" s="342" t="s">
        <v>50</v>
      </c>
      <c r="O26" s="304" t="s">
        <v>51</v>
      </c>
      <c r="P26" s="304" t="s">
        <v>52</v>
      </c>
      <c r="Q26" s="304">
        <v>15301</v>
      </c>
      <c r="R26" s="326" t="s">
        <v>53</v>
      </c>
      <c r="S26" s="126"/>
    </row>
    <row r="27" spans="1:19" ht="15" customHeight="1">
      <c r="A27" s="135">
        <v>10</v>
      </c>
      <c r="B27" s="137" t="str">
        <f>HYPERLINK('пр.взвешивания'!C24)</f>
        <v>ФАРВАЗОВА Марина Сергеевна</v>
      </c>
      <c r="C27" s="139" t="str">
        <f>HYPERLINK('пр.взвешивания'!D24)</f>
        <v>07.06.85 мс</v>
      </c>
      <c r="D27" s="141" t="str">
        <f>HYPERLINK('пр.взвешивания'!E24)</f>
        <v>ДВФО Приморский Владивосток МО</v>
      </c>
      <c r="E27" s="61">
        <v>1</v>
      </c>
      <c r="F27" s="55">
        <v>0</v>
      </c>
      <c r="G27" s="57">
        <v>3</v>
      </c>
      <c r="H27" s="55">
        <v>0</v>
      </c>
      <c r="I27" s="75"/>
      <c r="J27" s="127">
        <f>SUM(E27:I27)</f>
        <v>4</v>
      </c>
      <c r="K27" s="129">
        <v>3</v>
      </c>
      <c r="L27" s="35"/>
      <c r="M27" s="318"/>
      <c r="N27" s="343"/>
      <c r="O27" s="305"/>
      <c r="P27" s="305"/>
      <c r="Q27" s="305"/>
      <c r="R27" s="327"/>
      <c r="S27" s="126"/>
    </row>
    <row r="28" spans="1:19" ht="15" customHeight="1" thickBot="1">
      <c r="A28" s="136"/>
      <c r="B28" s="138"/>
      <c r="C28" s="140"/>
      <c r="D28" s="142"/>
      <c r="E28" s="62">
        <f>HYPERLINK(круги!H59)</f>
      </c>
      <c r="F28" s="63">
        <f>HYPERLINK(круги!H68)</f>
      </c>
      <c r="G28" s="64">
        <f>HYPERLINK(круги!H50)</f>
      </c>
      <c r="H28" s="65">
        <f>HYPERLINK(круги!H22)</f>
      </c>
      <c r="I28" s="76"/>
      <c r="J28" s="128"/>
      <c r="K28" s="130"/>
      <c r="L28" s="35"/>
      <c r="M28" s="330" t="s">
        <v>101</v>
      </c>
      <c r="N28" s="342" t="s">
        <v>98</v>
      </c>
      <c r="O28" s="304" t="s">
        <v>99</v>
      </c>
      <c r="P28" s="304" t="s">
        <v>76</v>
      </c>
      <c r="Q28" s="304"/>
      <c r="R28" s="326" t="s">
        <v>100</v>
      </c>
      <c r="S28" s="35"/>
    </row>
    <row r="29" spans="1:19" ht="20.25" customHeight="1" thickBot="1">
      <c r="A29" s="35"/>
      <c r="B29" s="35" t="s">
        <v>21</v>
      </c>
      <c r="C29" s="35"/>
      <c r="D29" s="35"/>
      <c r="E29" s="35"/>
      <c r="F29" s="35" t="s">
        <v>22</v>
      </c>
      <c r="G29" s="35"/>
      <c r="H29" s="35"/>
      <c r="I29" s="35"/>
      <c r="J29" s="35"/>
      <c r="K29" s="35"/>
      <c r="L29" s="35"/>
      <c r="M29" s="319"/>
      <c r="N29" s="344" t="s">
        <v>98</v>
      </c>
      <c r="O29" s="328" t="s">
        <v>99</v>
      </c>
      <c r="P29" s="328" t="s">
        <v>76</v>
      </c>
      <c r="Q29" s="328"/>
      <c r="R29" s="329" t="s">
        <v>100</v>
      </c>
      <c r="S29" s="35"/>
    </row>
    <row r="30" spans="1:19" ht="12.75" customHeight="1" thickBot="1">
      <c r="A30" s="268">
        <v>2</v>
      </c>
      <c r="B30" s="269" t="str">
        <f>VLOOKUP(A30,'пр.взвешивания'!B6:E25,2,FALSE)</f>
        <v>БАРАНОВА Марина Юрьевна</v>
      </c>
      <c r="C30" s="270" t="str">
        <f>VLOOKUP(B30,'пр.взвешивания'!C6:F25,2,FALSE)</f>
        <v>10.05.88 мс</v>
      </c>
      <c r="D30" s="271" t="str">
        <f>VLOOKUP(C30,'пр.взвешивания'!D6:G25,2,FALSE)</f>
        <v>ПФО Пермский Пермь МО</v>
      </c>
      <c r="E30" s="77"/>
      <c r="F30" s="78"/>
      <c r="G30" s="78"/>
      <c r="H30" s="7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272"/>
      <c r="B31" s="273"/>
      <c r="C31" s="274"/>
      <c r="D31" s="275"/>
      <c r="E31" s="266" t="s">
        <v>92</v>
      </c>
      <c r="F31" s="78"/>
      <c r="G31" s="78"/>
      <c r="H31" s="7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.75" customHeight="1" thickBot="1">
      <c r="A32" s="258">
        <v>7</v>
      </c>
      <c r="B32" s="259" t="str">
        <f>VLOOKUP(A32,'пр.взвешивания'!B8:E27,2,FALSE)</f>
        <v>АВЕРУШКИНА Светлана Егоровна</v>
      </c>
      <c r="C32" s="260" t="str">
        <f>VLOOKUP(B32,'пр.взвешивания'!C8:F27,2,FALSE)</f>
        <v>07.05.79 мсмк</v>
      </c>
      <c r="D32" s="261" t="str">
        <f>VLOOKUP(C32,'пр.взвешивания'!D8:G27,2,FALSE)</f>
        <v>ПФО Пермский Пермь Д</v>
      </c>
      <c r="E32" s="267" t="s">
        <v>93</v>
      </c>
      <c r="F32" s="79"/>
      <c r="G32" s="80"/>
      <c r="H32" s="78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4.25" customHeight="1" thickBot="1">
      <c r="A33" s="262"/>
      <c r="B33" s="263"/>
      <c r="C33" s="264"/>
      <c r="D33" s="265"/>
      <c r="E33" s="78"/>
      <c r="F33" s="81"/>
      <c r="G33" s="81"/>
      <c r="H33" s="214" t="s">
        <v>94</v>
      </c>
      <c r="I33" s="35"/>
      <c r="J33" s="35"/>
      <c r="K33" s="82" t="str">
        <f>HYPERLINK('[3]реквизиты'!$A$6)</f>
        <v>Гл. судья, судья МК</v>
      </c>
      <c r="L33" s="83"/>
      <c r="M33" s="83"/>
      <c r="N33" s="35"/>
      <c r="O33" s="84"/>
      <c r="P33" s="84"/>
      <c r="Q33" s="85" t="str">
        <f>HYPERLINK('[3]реквизиты'!$G$6)</f>
        <v>Ю.А. Шоя</v>
      </c>
      <c r="R33" s="35"/>
      <c r="S33" s="35"/>
    </row>
    <row r="34" spans="1:19" ht="12.75" customHeight="1" thickBot="1">
      <c r="A34" s="216">
        <v>9</v>
      </c>
      <c r="B34" s="217" t="str">
        <f>VLOOKUP(A34,'пр.взвешивания'!B10:E29,2,FALSE)</f>
        <v>УСОЛЬЦЕВА Ольга Михайловна</v>
      </c>
      <c r="C34" s="218" t="str">
        <f>VLOOKUP(B34,'пр.взвешивания'!C10:F29,2,FALSE)</f>
        <v>24.09.84 змс</v>
      </c>
      <c r="D34" s="219" t="str">
        <f>VLOOKUP(C34,'пр.взвешивания'!D10:G29,2,FALSE)</f>
        <v>ЦФО Рязанская Рязань МО</v>
      </c>
      <c r="E34" s="78"/>
      <c r="F34" s="81"/>
      <c r="G34" s="81"/>
      <c r="H34" s="215" t="s">
        <v>93</v>
      </c>
      <c r="I34" s="35"/>
      <c r="J34" s="35"/>
      <c r="K34" s="83"/>
      <c r="L34" s="83"/>
      <c r="M34" s="83"/>
      <c r="N34" s="35"/>
      <c r="O34" s="86"/>
      <c r="P34" s="86"/>
      <c r="Q34" s="87" t="str">
        <f>HYPERLINK('[3]реквизиты'!$G$7)</f>
        <v>/г.Астрахань/</v>
      </c>
      <c r="R34" s="35"/>
      <c r="S34" s="35"/>
    </row>
    <row r="35" spans="1:19" ht="12" customHeight="1">
      <c r="A35" s="220"/>
      <c r="B35" s="221"/>
      <c r="C35" s="222"/>
      <c r="D35" s="223"/>
      <c r="E35" s="214" t="s">
        <v>94</v>
      </c>
      <c r="F35" s="88"/>
      <c r="G35" s="89"/>
      <c r="H35" s="78"/>
      <c r="I35" s="35"/>
      <c r="J35" s="35"/>
      <c r="K35" s="90"/>
      <c r="L35" s="90"/>
      <c r="M35" s="90"/>
      <c r="N35" s="35"/>
      <c r="O35" s="91"/>
      <c r="P35" s="91"/>
      <c r="Q35" s="35"/>
      <c r="R35" s="35"/>
      <c r="S35" s="35"/>
    </row>
    <row r="36" spans="1:19" ht="15.75" customHeight="1" thickBot="1">
      <c r="A36" s="272">
        <v>3</v>
      </c>
      <c r="B36" s="276" t="str">
        <f>VLOOKUP(A36,'пр.взвешивания'!B6:E25,2,FALSE)</f>
        <v>КАМЕНСКИХ Елена Михайловна</v>
      </c>
      <c r="C36" s="277" t="str">
        <f>VLOOKUP(B36,'пр.взвешивания'!C6:F25,2,FALSE)</f>
        <v>16.12.84 мс</v>
      </c>
      <c r="D36" s="278" t="str">
        <f>VLOOKUP(C36,'пр.взвешивания'!D6:G25,2,FALSE)</f>
        <v>ПФО Пермский Краснокамск ПР</v>
      </c>
      <c r="E36" s="215" t="s">
        <v>93</v>
      </c>
      <c r="F36" s="78"/>
      <c r="G36" s="78"/>
      <c r="H36" s="78"/>
      <c r="I36" s="35"/>
      <c r="J36" s="35"/>
      <c r="K36" s="82" t="str">
        <f>HYPERLINK('[4]реквизиты'!$A$22)</f>
        <v>Гл. секретарь, судья МК</v>
      </c>
      <c r="L36" s="83"/>
      <c r="M36" s="83"/>
      <c r="N36" s="35"/>
      <c r="O36" s="92"/>
      <c r="P36" s="92"/>
      <c r="Q36" s="85" t="str">
        <f>HYPERLINK('[3]реквизиты'!$G$8)</f>
        <v>Н.Ю.Глушкова</v>
      </c>
      <c r="R36" s="35"/>
      <c r="S36" s="35"/>
    </row>
    <row r="37" spans="1:19" ht="13.5" thickBot="1">
      <c r="A37" s="279"/>
      <c r="B37" s="280"/>
      <c r="C37" s="281"/>
      <c r="D37" s="282"/>
      <c r="E37" s="78"/>
      <c r="F37" s="78"/>
      <c r="G37" s="78"/>
      <c r="H37" s="78"/>
      <c r="I37" s="35"/>
      <c r="J37" s="35"/>
      <c r="K37" s="90"/>
      <c r="L37" s="90"/>
      <c r="M37" s="90"/>
      <c r="N37" s="35"/>
      <c r="O37" s="35"/>
      <c r="P37" s="35"/>
      <c r="Q37" s="87" t="str">
        <f>HYPERLINK('[3]реквизиты'!$G$9)</f>
        <v>/г.Рязань/</v>
      </c>
      <c r="R37" s="35"/>
      <c r="S37" s="35"/>
    </row>
    <row r="40" ht="15">
      <c r="N40" s="213"/>
    </row>
    <row r="41" ht="12.75" customHeight="1"/>
    <row r="42" ht="12.75" customHeight="1"/>
    <row r="43" ht="12.75" customHeight="1"/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</sheetData>
  <mergeCells count="172">
    <mergeCell ref="Q28:Q29"/>
    <mergeCell ref="R28:R29"/>
    <mergeCell ref="M28:M29"/>
    <mergeCell ref="N28:N29"/>
    <mergeCell ref="O28:O29"/>
    <mergeCell ref="P28:P29"/>
    <mergeCell ref="A1:R1"/>
    <mergeCell ref="R22:R23"/>
    <mergeCell ref="M24:M25"/>
    <mergeCell ref="Q26:Q27"/>
    <mergeCell ref="R26:R27"/>
    <mergeCell ref="N24:N25"/>
    <mergeCell ref="O24:O25"/>
    <mergeCell ref="P24:P25"/>
    <mergeCell ref="Q24:Q25"/>
    <mergeCell ref="R24:R25"/>
    <mergeCell ref="M22:M23"/>
    <mergeCell ref="M26:M27"/>
    <mergeCell ref="N26:N27"/>
    <mergeCell ref="O26:O27"/>
    <mergeCell ref="P26:P27"/>
    <mergeCell ref="N22:N23"/>
    <mergeCell ref="O22:O23"/>
    <mergeCell ref="P22:P23"/>
    <mergeCell ref="Q22:Q23"/>
    <mergeCell ref="R18:R19"/>
    <mergeCell ref="Q20:Q21"/>
    <mergeCell ref="R20:R21"/>
    <mergeCell ref="M20:M21"/>
    <mergeCell ref="N20:N21"/>
    <mergeCell ref="O20:O21"/>
    <mergeCell ref="P20:P21"/>
    <mergeCell ref="M18:M19"/>
    <mergeCell ref="N18:N19"/>
    <mergeCell ref="O18:O19"/>
    <mergeCell ref="Q14:Q15"/>
    <mergeCell ref="P14:P15"/>
    <mergeCell ref="Q18:Q19"/>
    <mergeCell ref="P18:P19"/>
    <mergeCell ref="R14:R15"/>
    <mergeCell ref="M16:M17"/>
    <mergeCell ref="N16:N17"/>
    <mergeCell ref="O16:O17"/>
    <mergeCell ref="P16:P17"/>
    <mergeCell ref="Q16:Q17"/>
    <mergeCell ref="R16:R17"/>
    <mergeCell ref="M14:M15"/>
    <mergeCell ref="N14:N15"/>
    <mergeCell ref="O14:O15"/>
    <mergeCell ref="O12:O13"/>
    <mergeCell ref="P12:P13"/>
    <mergeCell ref="Q12:Q13"/>
    <mergeCell ref="R12:R13"/>
    <mergeCell ref="O10:O11"/>
    <mergeCell ref="P10:P11"/>
    <mergeCell ref="Q10:Q11"/>
    <mergeCell ref="R10:R11"/>
    <mergeCell ref="R6:R7"/>
    <mergeCell ref="O8:O9"/>
    <mergeCell ref="P8:P9"/>
    <mergeCell ref="Q8:Q9"/>
    <mergeCell ref="R8:R9"/>
    <mergeCell ref="O6:O7"/>
    <mergeCell ref="P6:P7"/>
    <mergeCell ref="Q6:Q7"/>
    <mergeCell ref="M6:M7"/>
    <mergeCell ref="N6:N7"/>
    <mergeCell ref="M8:M9"/>
    <mergeCell ref="N8:N9"/>
    <mergeCell ref="K14:K15"/>
    <mergeCell ref="J16:J17"/>
    <mergeCell ref="M10:M11"/>
    <mergeCell ref="N10:N11"/>
    <mergeCell ref="M12:M13"/>
    <mergeCell ref="N12:N13"/>
    <mergeCell ref="J10:J11"/>
    <mergeCell ref="K10:K11"/>
    <mergeCell ref="D8:D9"/>
    <mergeCell ref="J12:J13"/>
    <mergeCell ref="K12:K13"/>
    <mergeCell ref="K6:K7"/>
    <mergeCell ref="J8:J9"/>
    <mergeCell ref="K8:K9"/>
    <mergeCell ref="J6:J7"/>
    <mergeCell ref="D10:D11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A14:A15"/>
    <mergeCell ref="B14:B15"/>
    <mergeCell ref="A19:A20"/>
    <mergeCell ref="A16:A17"/>
    <mergeCell ref="A25:A26"/>
    <mergeCell ref="B25:B26"/>
    <mergeCell ref="J25:J26"/>
    <mergeCell ref="B19:B20"/>
    <mergeCell ref="C19:C20"/>
    <mergeCell ref="D19:D20"/>
    <mergeCell ref="B21:B22"/>
    <mergeCell ref="C21:C22"/>
    <mergeCell ref="D23:D24"/>
    <mergeCell ref="D25:D26"/>
    <mergeCell ref="C25:C26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A21:A22"/>
    <mergeCell ref="E6:I6"/>
    <mergeCell ref="B16:B17"/>
    <mergeCell ref="C16:C17"/>
    <mergeCell ref="C14:C15"/>
    <mergeCell ref="D14:D15"/>
    <mergeCell ref="D16:D17"/>
    <mergeCell ref="C12:C13"/>
    <mergeCell ref="D12:D13"/>
    <mergeCell ref="D6:D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27:A28"/>
    <mergeCell ref="B27:B28"/>
    <mergeCell ref="C27:C28"/>
    <mergeCell ref="D27:D28"/>
    <mergeCell ref="S12:S13"/>
    <mergeCell ref="S14:S15"/>
    <mergeCell ref="J27:J28"/>
    <mergeCell ref="K27:K28"/>
    <mergeCell ref="K19:K20"/>
    <mergeCell ref="K21:K22"/>
    <mergeCell ref="K23:K24"/>
    <mergeCell ref="K25:K26"/>
    <mergeCell ref="K16:K17"/>
    <mergeCell ref="J14:J15"/>
    <mergeCell ref="A2:I2"/>
    <mergeCell ref="N2:R2"/>
    <mergeCell ref="S24:S25"/>
    <mergeCell ref="S26:S27"/>
    <mergeCell ref="S16:S17"/>
    <mergeCell ref="S18:S19"/>
    <mergeCell ref="S20:S21"/>
    <mergeCell ref="S22:S23"/>
    <mergeCell ref="S8:S9"/>
    <mergeCell ref="S10:S11"/>
    <mergeCell ref="G5:I5"/>
    <mergeCell ref="Q5:R5"/>
    <mergeCell ref="C3:O3"/>
    <mergeCell ref="A4:R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0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84</v>
      </c>
    </row>
    <row r="2" ht="12.75">
      <c r="C2" s="7" t="s">
        <v>25</v>
      </c>
    </row>
    <row r="3" ht="12.75">
      <c r="C3" s="8" t="s">
        <v>26</v>
      </c>
    </row>
    <row r="4" spans="1:9" ht="12.75">
      <c r="A4" s="179" t="s">
        <v>27</v>
      </c>
      <c r="B4" s="179" t="s">
        <v>0</v>
      </c>
      <c r="C4" s="186" t="s">
        <v>1</v>
      </c>
      <c r="D4" s="179" t="s">
        <v>2</v>
      </c>
      <c r="E4" s="179" t="s">
        <v>3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1:9" ht="12.75">
      <c r="A5" s="183"/>
      <c r="B5" s="183"/>
      <c r="C5" s="183"/>
      <c r="D5" s="183"/>
      <c r="E5" s="183"/>
      <c r="F5" s="183"/>
      <c r="G5" s="183"/>
      <c r="H5" s="183"/>
      <c r="I5" s="183"/>
    </row>
    <row r="6" spans="1:9" ht="12.75">
      <c r="A6" s="184"/>
      <c r="B6" s="187">
        <v>2</v>
      </c>
      <c r="C6" s="188" t="str">
        <f>VLOOKUP(B6,'пр.взвешивания'!B6:C23,2,FALSE)</f>
        <v>БАРАНОВА Марина Юрьевна</v>
      </c>
      <c r="D6" s="189" t="str">
        <f>VLOOKUP(C6,'пр.взвешивания'!C6:D23,2,FALSE)</f>
        <v>10.05.88 мс</v>
      </c>
      <c r="E6" s="189" t="str">
        <f>VLOOKUP(D6,'пр.взвешивания'!D6:E23,2,FALSE)</f>
        <v>ПФО Пермский Пермь МО</v>
      </c>
      <c r="F6" s="181"/>
      <c r="G6" s="116"/>
      <c r="H6" s="185"/>
      <c r="I6" s="179"/>
    </row>
    <row r="7" spans="1:9" ht="12.75">
      <c r="A7" s="184"/>
      <c r="B7" s="179"/>
      <c r="C7" s="188"/>
      <c r="D7" s="189"/>
      <c r="E7" s="189"/>
      <c r="F7" s="181"/>
      <c r="G7" s="181"/>
      <c r="H7" s="185"/>
      <c r="I7" s="179"/>
    </row>
    <row r="8" spans="1:9" ht="12.75">
      <c r="A8" s="182"/>
      <c r="B8" s="187">
        <v>7</v>
      </c>
      <c r="C8" s="188" t="str">
        <f>VLOOKUP(B8,'пр.взвешивания'!B8:C25,2,FALSE)</f>
        <v>АВЕРУШКИНА Светлана Егоровна</v>
      </c>
      <c r="D8" s="189" t="str">
        <f>VLOOKUP(C8,'пр.взвешивания'!C8:D25,2,FALSE)</f>
        <v>07.05.79 мсмк</v>
      </c>
      <c r="E8" s="189" t="str">
        <f>VLOOKUP(D8,'пр.взвешивания'!D8:E25,2,FALSE)</f>
        <v>ПФО Пермский Пермь Д</v>
      </c>
      <c r="F8" s="181"/>
      <c r="G8" s="181"/>
      <c r="H8" s="179"/>
      <c r="I8" s="179"/>
    </row>
    <row r="9" spans="1:9" ht="12.75">
      <c r="A9" s="182"/>
      <c r="B9" s="179"/>
      <c r="C9" s="188"/>
      <c r="D9" s="189"/>
      <c r="E9" s="189"/>
      <c r="F9" s="181"/>
      <c r="G9" s="181"/>
      <c r="H9" s="179"/>
      <c r="I9" s="179"/>
    </row>
    <row r="10" ht="24.75" customHeight="1">
      <c r="E10" s="9" t="s">
        <v>28</v>
      </c>
    </row>
    <row r="11" spans="5:9" ht="24.75" customHeight="1">
      <c r="E11" s="9" t="s">
        <v>7</v>
      </c>
      <c r="F11" s="10"/>
      <c r="G11" s="10"/>
      <c r="H11" s="10"/>
      <c r="I11" s="10"/>
    </row>
    <row r="12" spans="5:6" ht="24.75" customHeight="1">
      <c r="E12" s="9" t="s">
        <v>8</v>
      </c>
      <c r="F12" s="10"/>
    </row>
    <row r="13" spans="6:9" ht="24.75" customHeight="1">
      <c r="F13" s="6" t="s">
        <v>84</v>
      </c>
      <c r="G13" s="1"/>
      <c r="H13" s="1"/>
      <c r="I13" s="1"/>
    </row>
    <row r="14" spans="3:9" ht="24.75" customHeight="1">
      <c r="C14" s="7" t="s">
        <v>25</v>
      </c>
      <c r="G14" s="3"/>
      <c r="H14" s="3"/>
      <c r="I14" s="3"/>
    </row>
    <row r="15" ht="12.75">
      <c r="C15" s="8" t="s">
        <v>32</v>
      </c>
    </row>
    <row r="16" spans="1:9" ht="12.75">
      <c r="A16" s="179" t="s">
        <v>27</v>
      </c>
      <c r="B16" s="179" t="s">
        <v>0</v>
      </c>
      <c r="C16" s="186" t="s">
        <v>1</v>
      </c>
      <c r="D16" s="179" t="s">
        <v>2</v>
      </c>
      <c r="E16" s="179" t="s">
        <v>3</v>
      </c>
      <c r="F16" s="179" t="s">
        <v>9</v>
      </c>
      <c r="G16" s="179" t="s">
        <v>10</v>
      </c>
      <c r="H16" s="179" t="s">
        <v>11</v>
      </c>
      <c r="I16" s="179" t="s">
        <v>12</v>
      </c>
    </row>
    <row r="17" spans="1:9" ht="12.75">
      <c r="A17" s="183"/>
      <c r="B17" s="183"/>
      <c r="C17" s="183"/>
      <c r="D17" s="183"/>
      <c r="E17" s="183"/>
      <c r="F17" s="183"/>
      <c r="G17" s="183"/>
      <c r="H17" s="183"/>
      <c r="I17" s="183"/>
    </row>
    <row r="18" spans="1:9" ht="12.75">
      <c r="A18" s="184"/>
      <c r="B18" s="187">
        <v>9</v>
      </c>
      <c r="C18" s="188" t="str">
        <f>VLOOKUP(B18,'пр.взвешивания'!B6:C23,2,FALSE)</f>
        <v>УСОЛЬЦЕВА Ольга Михайловна</v>
      </c>
      <c r="D18" s="189" t="str">
        <f>VLOOKUP(C18,'пр.взвешивания'!C6:D23,2,FALSE)</f>
        <v>24.09.84 змс</v>
      </c>
      <c r="E18" s="189" t="str">
        <f>VLOOKUP(D18,'пр.взвешивания'!D6:E23,2,FALSE)</f>
        <v>ЦФО Рязанская Рязань МО</v>
      </c>
      <c r="F18" s="181"/>
      <c r="G18" s="116"/>
      <c r="H18" s="185"/>
      <c r="I18" s="179"/>
    </row>
    <row r="19" spans="1:9" ht="12.75">
      <c r="A19" s="184"/>
      <c r="B19" s="179"/>
      <c r="C19" s="188"/>
      <c r="D19" s="189"/>
      <c r="E19" s="189"/>
      <c r="F19" s="181"/>
      <c r="G19" s="181"/>
      <c r="H19" s="185"/>
      <c r="I19" s="179"/>
    </row>
    <row r="20" spans="1:9" ht="12.75">
      <c r="A20" s="182"/>
      <c r="B20" s="187">
        <v>3</v>
      </c>
      <c r="C20" s="188" t="str">
        <f>VLOOKUP(B20,'пр.взвешивания'!B8:C25,2,FALSE)</f>
        <v>КАМЕНСКИХ Елена Михайловна</v>
      </c>
      <c r="D20" s="189" t="str">
        <f>VLOOKUP(C20,'пр.взвешивания'!C8:D25,2,FALSE)</f>
        <v>16.12.84 мс</v>
      </c>
      <c r="E20" s="189" t="str">
        <f>VLOOKUP(D20,'пр.взвешивания'!D8:E25,2,FALSE)</f>
        <v>ПФО Пермский Краснокамск ПР</v>
      </c>
      <c r="F20" s="181"/>
      <c r="G20" s="181"/>
      <c r="H20" s="179"/>
      <c r="I20" s="179"/>
    </row>
    <row r="21" spans="1:9" ht="12.75">
      <c r="A21" s="182"/>
      <c r="B21" s="179"/>
      <c r="C21" s="188"/>
      <c r="D21" s="189"/>
      <c r="E21" s="189"/>
      <c r="F21" s="181"/>
      <c r="G21" s="181"/>
      <c r="H21" s="179"/>
      <c r="I21" s="179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6" ht="57.75" customHeight="1">
      <c r="C28" s="11" t="s">
        <v>22</v>
      </c>
      <c r="E28" s="16" t="s">
        <v>34</v>
      </c>
      <c r="F28" s="6" t="s">
        <v>84</v>
      </c>
    </row>
    <row r="29" spans="1:9" ht="12.75">
      <c r="A29" s="179" t="s">
        <v>27</v>
      </c>
      <c r="B29" s="179" t="s">
        <v>0</v>
      </c>
      <c r="C29" s="186" t="s">
        <v>1</v>
      </c>
      <c r="D29" s="179" t="s">
        <v>2</v>
      </c>
      <c r="E29" s="179" t="s">
        <v>3</v>
      </c>
      <c r="F29" s="179" t="s">
        <v>9</v>
      </c>
      <c r="G29" s="179" t="s">
        <v>10</v>
      </c>
      <c r="H29" s="179" t="s">
        <v>11</v>
      </c>
      <c r="I29" s="179" t="s">
        <v>12</v>
      </c>
    </row>
    <row r="30" spans="1:9" ht="12.75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12.75">
      <c r="A31" s="184"/>
      <c r="B31" s="179">
        <v>7</v>
      </c>
      <c r="C31" s="180" t="str">
        <f>VLOOKUP(B31,'пр.взвешивания'!B6:C23,2,FALSE)</f>
        <v>АВЕРУШКИНА Светлана Егоровна</v>
      </c>
      <c r="D31" s="180" t="str">
        <f>VLOOKUP(C31,'пр.взвешивания'!C6:D23,2,FALSE)</f>
        <v>07.05.79 мсмк</v>
      </c>
      <c r="E31" s="180" t="str">
        <f>VLOOKUP(D31,'пр.взвешивания'!D6:E23,2,FALSE)</f>
        <v>ПФО Пермский Пермь Д</v>
      </c>
      <c r="F31" s="181"/>
      <c r="G31" s="116"/>
      <c r="H31" s="185"/>
      <c r="I31" s="179"/>
    </row>
    <row r="32" spans="1:9" ht="12.75">
      <c r="A32" s="184"/>
      <c r="B32" s="179"/>
      <c r="C32" s="180"/>
      <c r="D32" s="180"/>
      <c r="E32" s="180"/>
      <c r="F32" s="181"/>
      <c r="G32" s="181"/>
      <c r="H32" s="185"/>
      <c r="I32" s="179"/>
    </row>
    <row r="33" spans="1:9" ht="12.75">
      <c r="A33" s="182"/>
      <c r="B33" s="179">
        <v>9</v>
      </c>
      <c r="C33" s="180" t="str">
        <f>VLOOKUP(B33,'пр.взвешивания'!B8:C25,2,FALSE)</f>
        <v>УСОЛЬЦЕВА Ольга Михайловна</v>
      </c>
      <c r="D33" s="180" t="str">
        <f>VLOOKUP(C33,'пр.взвешивания'!C8:D25,2,FALSE)</f>
        <v>24.09.84 змс</v>
      </c>
      <c r="E33" s="180" t="str">
        <f>VLOOKUP(D33,'пр.взвешивания'!D8:E25,2,FALSE)</f>
        <v>ЦФО Рязанская Рязань МО</v>
      </c>
      <c r="F33" s="181"/>
      <c r="G33" s="181"/>
      <c r="H33" s="179"/>
      <c r="I33" s="179"/>
    </row>
    <row r="34" spans="1:9" ht="12.75">
      <c r="A34" s="182"/>
      <c r="B34" s="179"/>
      <c r="C34" s="180"/>
      <c r="D34" s="180"/>
      <c r="E34" s="180"/>
      <c r="F34" s="181"/>
      <c r="G34" s="181"/>
      <c r="H34" s="179"/>
      <c r="I34" s="179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spans="5:9" ht="24.75" customHeight="1">
      <c r="E37" s="9" t="s">
        <v>8</v>
      </c>
      <c r="F37" s="10"/>
      <c r="G37" s="10"/>
      <c r="H37" s="10"/>
      <c r="I37" s="1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19">
      <selection activeCell="I54" sqref="I54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01" t="s">
        <v>31</v>
      </c>
      <c r="B1" s="201"/>
      <c r="C1" s="201"/>
      <c r="D1" s="201"/>
      <c r="E1" s="201"/>
      <c r="F1" s="201"/>
      <c r="G1" s="201"/>
      <c r="H1" s="201"/>
      <c r="I1" s="201" t="s">
        <v>31</v>
      </c>
      <c r="J1" s="201"/>
      <c r="K1" s="201"/>
      <c r="L1" s="201"/>
      <c r="M1" s="201"/>
      <c r="N1" s="201"/>
      <c r="O1" s="201"/>
      <c r="P1" s="201"/>
    </row>
    <row r="2" spans="1:16" ht="17.25" customHeight="1">
      <c r="A2" s="14" t="s">
        <v>7</v>
      </c>
      <c r="B2" s="5" t="s">
        <v>13</v>
      </c>
      <c r="C2" s="5"/>
      <c r="D2" s="5"/>
      <c r="E2" s="14" t="s">
        <v>84</v>
      </c>
      <c r="F2" s="5"/>
      <c r="G2" s="5"/>
      <c r="H2" s="5"/>
      <c r="I2" s="14" t="s">
        <v>8</v>
      </c>
      <c r="J2" s="5" t="s">
        <v>13</v>
      </c>
      <c r="K2" s="5"/>
      <c r="L2" s="5"/>
      <c r="M2" s="14" t="s">
        <v>84</v>
      </c>
      <c r="N2" s="5"/>
      <c r="O2" s="5"/>
      <c r="P2" s="5"/>
    </row>
    <row r="3" spans="1:16" ht="12" customHeight="1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9</v>
      </c>
      <c r="F3" s="179" t="s">
        <v>10</v>
      </c>
      <c r="G3" s="179" t="s">
        <v>11</v>
      </c>
      <c r="H3" s="179" t="s">
        <v>12</v>
      </c>
      <c r="I3" s="179" t="s">
        <v>0</v>
      </c>
      <c r="J3" s="179" t="s">
        <v>1</v>
      </c>
      <c r="K3" s="179" t="s">
        <v>2</v>
      </c>
      <c r="L3" s="179" t="s">
        <v>3</v>
      </c>
      <c r="M3" s="179" t="s">
        <v>9</v>
      </c>
      <c r="N3" s="179" t="s">
        <v>10</v>
      </c>
      <c r="O3" s="179" t="s">
        <v>11</v>
      </c>
      <c r="P3" s="179" t="s">
        <v>12</v>
      </c>
    </row>
    <row r="4" spans="1:16" ht="12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2" customHeight="1">
      <c r="A5" s="194">
        <v>1</v>
      </c>
      <c r="B5" s="194" t="str">
        <f>VLOOKUP(A5,'пр.взвешивания'!B6:C23,2,FALSE)</f>
        <v>ЛЕМЕШЕВА Татьяна Викторовна</v>
      </c>
      <c r="C5" s="194" t="str">
        <f>VLOOKUP(B5,'пр.взвешивания'!C6:D23,2,FALSE)</f>
        <v>28.03.88 кмс</v>
      </c>
      <c r="D5" s="194" t="str">
        <f>VLOOKUP(C5,'пр.взвешивания'!D6:E23,2,FALSE)</f>
        <v>ЦФО Брянская Брянск ЛОК</v>
      </c>
      <c r="E5" s="181"/>
      <c r="F5" s="116"/>
      <c r="G5" s="185"/>
      <c r="H5" s="179"/>
      <c r="I5" s="194">
        <v>6</v>
      </c>
      <c r="J5" s="194" t="str">
        <f>VLOOKUP(I5,'пр.взвешивания'!B6:E25,2,FALSE)</f>
        <v>ЗАБРОДСКАЯ Ольга Юрьевна</v>
      </c>
      <c r="K5" s="194" t="str">
        <f>VLOOKUP(J5,'пр.взвешивания'!C6:F25,2,FALSE)</f>
        <v>04.12.84 мс</v>
      </c>
      <c r="L5" s="194" t="str">
        <f>VLOOKUP(K5,'пр.взвешивания'!D6:G25,2,FALSE)</f>
        <v>Мосва С-70 Д</v>
      </c>
      <c r="M5" s="181"/>
      <c r="N5" s="116"/>
      <c r="O5" s="185"/>
      <c r="P5" s="179"/>
    </row>
    <row r="6" spans="1:16" ht="12" customHeight="1">
      <c r="A6" s="194"/>
      <c r="B6" s="194"/>
      <c r="C6" s="194"/>
      <c r="D6" s="194"/>
      <c r="E6" s="181"/>
      <c r="F6" s="181"/>
      <c r="G6" s="185"/>
      <c r="H6" s="179"/>
      <c r="I6" s="194"/>
      <c r="J6" s="194"/>
      <c r="K6" s="194"/>
      <c r="L6" s="194"/>
      <c r="M6" s="181"/>
      <c r="N6" s="181"/>
      <c r="O6" s="185"/>
      <c r="P6" s="179"/>
    </row>
    <row r="7" spans="1:16" ht="12" customHeight="1">
      <c r="A7" s="183">
        <v>2</v>
      </c>
      <c r="B7" s="194" t="str">
        <f>VLOOKUP(A7,'пр.взвешивания'!B8:C25,2,FALSE)</f>
        <v>БАРАНОВА Марина Юрьевна</v>
      </c>
      <c r="C7" s="194" t="str">
        <f>VLOOKUP(B7,'пр.взвешивания'!C8:D25,2,FALSE)</f>
        <v>10.05.88 мс</v>
      </c>
      <c r="D7" s="194" t="str">
        <f>VLOOKUP(C7,'пр.взвешивания'!D8:E25,2,FALSE)</f>
        <v>ПФО Пермский Пермь МО</v>
      </c>
      <c r="E7" s="190"/>
      <c r="F7" s="190"/>
      <c r="G7" s="183"/>
      <c r="H7" s="183"/>
      <c r="I7" s="183">
        <v>7</v>
      </c>
      <c r="J7" s="194" t="str">
        <f>VLOOKUP(I7,'пр.взвешивания'!B6:E25,2,FALSE)</f>
        <v>АВЕРУШКИНА Светлана Егоровна</v>
      </c>
      <c r="K7" s="194" t="str">
        <f>VLOOKUP(J7,'пр.взвешивания'!C6:F25,2,FALSE)</f>
        <v>07.05.79 мсмк</v>
      </c>
      <c r="L7" s="194" t="str">
        <f>VLOOKUP(K7,'пр.взвешивания'!D6:G25,2,FALSE)</f>
        <v>ПФО Пермский Пермь Д</v>
      </c>
      <c r="M7" s="190"/>
      <c r="N7" s="190"/>
      <c r="O7" s="183"/>
      <c r="P7" s="183"/>
    </row>
    <row r="8" spans="1:16" ht="12" customHeight="1" thickBot="1">
      <c r="A8" s="108"/>
      <c r="B8" s="193"/>
      <c r="C8" s="193"/>
      <c r="D8" s="193"/>
      <c r="E8" s="191"/>
      <c r="F8" s="191"/>
      <c r="G8" s="108"/>
      <c r="H8" s="108"/>
      <c r="I8" s="108"/>
      <c r="J8" s="193"/>
      <c r="K8" s="193"/>
      <c r="L8" s="193"/>
      <c r="M8" s="191"/>
      <c r="N8" s="191"/>
      <c r="O8" s="108"/>
      <c r="P8" s="108"/>
    </row>
    <row r="9" spans="1:16" ht="12" customHeight="1">
      <c r="A9" s="179">
        <v>5</v>
      </c>
      <c r="B9" s="195" t="str">
        <f>VLOOKUP(A9,'пр.взвешивания'!B10:C27,2,FALSE)</f>
        <v>ПЕТУХОВА Кристина Александровна</v>
      </c>
      <c r="C9" s="195" t="str">
        <f>VLOOKUP(B9,'пр.взвешивания'!C10:D27,2,FALSE)</f>
        <v>26.10.86 мс</v>
      </c>
      <c r="D9" s="195" t="str">
        <f>VLOOKUP(C9,'пр.взвешивания'!D10:E27,2,FALSE)</f>
        <v>ДВФО Приморский Владивосток МО</v>
      </c>
      <c r="E9" s="181"/>
      <c r="F9" s="116"/>
      <c r="G9" s="185"/>
      <c r="H9" s="179"/>
      <c r="I9" s="179">
        <v>10</v>
      </c>
      <c r="J9" s="195" t="str">
        <f>VLOOKUP(I9,'пр.взвешивания'!B6:E25,2,FALSE)</f>
        <v>ФАРВАЗОВА Марина Сергеевна</v>
      </c>
      <c r="K9" s="195" t="str">
        <f>VLOOKUP(J9,'пр.взвешивания'!C6:F25,2,FALSE)</f>
        <v>07.06.85 мс</v>
      </c>
      <c r="L9" s="195" t="str">
        <f>VLOOKUP(K9,'пр.взвешивания'!D6:G25,2,FALSE)</f>
        <v>ДВФО Приморский Владивосток МО</v>
      </c>
      <c r="M9" s="181"/>
      <c r="N9" s="116"/>
      <c r="O9" s="185"/>
      <c r="P9" s="179"/>
    </row>
    <row r="10" spans="1:16" ht="12" customHeight="1">
      <c r="A10" s="179"/>
      <c r="B10" s="194"/>
      <c r="C10" s="194"/>
      <c r="D10" s="194"/>
      <c r="E10" s="181"/>
      <c r="F10" s="181"/>
      <c r="G10" s="185"/>
      <c r="H10" s="179"/>
      <c r="I10" s="179"/>
      <c r="J10" s="194"/>
      <c r="K10" s="194"/>
      <c r="L10" s="194"/>
      <c r="M10" s="181"/>
      <c r="N10" s="181"/>
      <c r="O10" s="185"/>
      <c r="P10" s="179"/>
    </row>
    <row r="11" spans="1:16" ht="12" customHeight="1">
      <c r="A11" s="183">
        <v>4</v>
      </c>
      <c r="B11" s="194" t="str">
        <f>VLOOKUP(A11,'пр.взвешивания'!B12:C29,2,FALSE)</f>
        <v>НАЗАРЕНКО Олеся Евгеньевна</v>
      </c>
      <c r="C11" s="194" t="str">
        <f>VLOOKUP(B11,'пр.взвешивания'!C12:D29,2,FALSE)</f>
        <v>21.03.76 мс</v>
      </c>
      <c r="D11" s="194" t="str">
        <f>VLOOKUP(C11,'пр.взвешивания'!D12:E29,2,FALSE)</f>
        <v>МОСКВА  С-70 Д </v>
      </c>
      <c r="E11" s="190"/>
      <c r="F11" s="190"/>
      <c r="G11" s="183"/>
      <c r="H11" s="183"/>
      <c r="I11" s="183">
        <v>9</v>
      </c>
      <c r="J11" s="194" t="str">
        <f>VLOOKUP(I11,'пр.взвешивания'!B6:E25,2,FALSE)</f>
        <v>УСОЛЬЦЕВА Ольга Михайловна</v>
      </c>
      <c r="K11" s="194" t="str">
        <f>VLOOKUP(J11,'пр.взвешивания'!C6:F25,2,FALSE)</f>
        <v>24.09.84 змс</v>
      </c>
      <c r="L11" s="194" t="str">
        <f>VLOOKUP(K11,'пр.взвешивания'!D6:G25,2,FALSE)</f>
        <v>ЦФО Рязанская Рязань МО</v>
      </c>
      <c r="M11" s="190"/>
      <c r="N11" s="190"/>
      <c r="O11" s="183"/>
      <c r="P11" s="183"/>
    </row>
    <row r="12" spans="1:16" ht="12" customHeight="1" thickBot="1">
      <c r="A12" s="108"/>
      <c r="B12" s="193"/>
      <c r="C12" s="193"/>
      <c r="D12" s="193"/>
      <c r="E12" s="191"/>
      <c r="F12" s="191"/>
      <c r="G12" s="108"/>
      <c r="H12" s="108"/>
      <c r="I12" s="108"/>
      <c r="J12" s="193"/>
      <c r="K12" s="193"/>
      <c r="L12" s="193"/>
      <c r="M12" s="191"/>
      <c r="N12" s="191"/>
      <c r="O12" s="108"/>
      <c r="P12" s="108"/>
    </row>
    <row r="13" spans="1:16" ht="12" customHeight="1">
      <c r="A13" s="107">
        <v>3</v>
      </c>
      <c r="B13" s="192" t="str">
        <f>VLOOKUP(A13,'пр.взвешивания'!B6:C23,2,FALSE)</f>
        <v>КАМЕНСКИХ Елена Михайловна</v>
      </c>
      <c r="C13" s="192" t="str">
        <f>VLOOKUP(B13,'пр.взвешивания'!C6:D23,2,FALSE)</f>
        <v>16.12.84 мс</v>
      </c>
      <c r="D13" s="192" t="str">
        <f>VLOOKUP(C13,'пр.взвешивания'!D6:E23,2,FALSE)</f>
        <v>ПФО Пермский Краснокамск ПР</v>
      </c>
      <c r="E13" s="107" t="s">
        <v>29</v>
      </c>
      <c r="F13" s="200"/>
      <c r="G13" s="107"/>
      <c r="H13" s="107"/>
      <c r="I13" s="183">
        <v>8</v>
      </c>
      <c r="J13" s="192" t="str">
        <f>VLOOKUP(I13,'пр.взвешивания'!B6:E25,2,FALSE)</f>
        <v>ХАРИТОНОВА Екатерина Владимировна</v>
      </c>
      <c r="K13" s="192" t="str">
        <f>VLOOKUP(J13,'пр.взвешивания'!C6:F25,2,FALSE)</f>
        <v>28.02.85 мс</v>
      </c>
      <c r="L13" s="192" t="str">
        <f>VLOOKUP(K13,'пр.взвешивания'!D6:G25,2,FALSE)</f>
        <v>Москва ЮР</v>
      </c>
      <c r="M13" s="183" t="s">
        <v>29</v>
      </c>
      <c r="N13" s="190"/>
      <c r="O13" s="183"/>
      <c r="P13" s="183"/>
    </row>
    <row r="14" spans="1:16" ht="12" customHeight="1" thickBot="1">
      <c r="A14" s="108"/>
      <c r="B14" s="193"/>
      <c r="C14" s="193"/>
      <c r="D14" s="193"/>
      <c r="E14" s="108"/>
      <c r="F14" s="191"/>
      <c r="G14" s="108"/>
      <c r="H14" s="108"/>
      <c r="I14" s="108"/>
      <c r="J14" s="193"/>
      <c r="K14" s="193"/>
      <c r="L14" s="193"/>
      <c r="M14" s="108"/>
      <c r="N14" s="191"/>
      <c r="O14" s="108"/>
      <c r="P14" s="108"/>
    </row>
    <row r="15" spans="2:10" ht="12" customHeight="1">
      <c r="B15" s="5"/>
      <c r="J15" s="5"/>
    </row>
    <row r="16" spans="1:9" ht="12" customHeight="1">
      <c r="A16" s="198" t="s">
        <v>7</v>
      </c>
      <c r="I16" s="198" t="s">
        <v>8</v>
      </c>
    </row>
    <row r="17" spans="1:13" ht="12" customHeight="1">
      <c r="A17" s="199"/>
      <c r="B17" s="5" t="s">
        <v>14</v>
      </c>
      <c r="E17" s="14" t="s">
        <v>84</v>
      </c>
      <c r="I17" s="199"/>
      <c r="J17" s="5" t="s">
        <v>14</v>
      </c>
      <c r="M17" s="14" t="s">
        <v>84</v>
      </c>
    </row>
    <row r="18" spans="1:16" ht="12" customHeight="1">
      <c r="A18" s="194">
        <v>1</v>
      </c>
      <c r="B18" s="194" t="str">
        <f>VLOOKUP(A18,'пр.взвешивания'!B6:C23,2,FALSE)</f>
        <v>ЛЕМЕШЕВА Татьяна Викторовна</v>
      </c>
      <c r="C18" s="194" t="str">
        <f>VLOOKUP(B18,'пр.взвешивания'!C6:D23,2,FALSE)</f>
        <v>28.03.88 кмс</v>
      </c>
      <c r="D18" s="194" t="str">
        <f>VLOOKUP(C18,'пр.взвешивания'!D6:E23,2,FALSE)</f>
        <v>ЦФО Брянская Брянск ЛОК</v>
      </c>
      <c r="E18" s="181"/>
      <c r="F18" s="116"/>
      <c r="G18" s="185"/>
      <c r="H18" s="179"/>
      <c r="I18" s="194">
        <v>6</v>
      </c>
      <c r="J18" s="194" t="str">
        <f>VLOOKUP(I18,'пр.взвешивания'!B6:E25,2,FALSE)</f>
        <v>ЗАБРОДСКАЯ Ольга Юрьевна</v>
      </c>
      <c r="K18" s="194" t="str">
        <f>VLOOKUP(J18,'пр.взвешивания'!C6:F25,2,FALSE)</f>
        <v>04.12.84 мс</v>
      </c>
      <c r="L18" s="194" t="str">
        <f>VLOOKUP(K18,'пр.взвешивания'!D6:G25,2,FALSE)</f>
        <v>Мосва С-70 Д</v>
      </c>
      <c r="M18" s="181"/>
      <c r="N18" s="116"/>
      <c r="O18" s="185"/>
      <c r="P18" s="179"/>
    </row>
    <row r="19" spans="1:16" ht="12" customHeight="1">
      <c r="A19" s="194"/>
      <c r="B19" s="194"/>
      <c r="C19" s="194"/>
      <c r="D19" s="194"/>
      <c r="E19" s="181"/>
      <c r="F19" s="181"/>
      <c r="G19" s="185"/>
      <c r="H19" s="179"/>
      <c r="I19" s="194"/>
      <c r="J19" s="194"/>
      <c r="K19" s="194"/>
      <c r="L19" s="194"/>
      <c r="M19" s="181"/>
      <c r="N19" s="181"/>
      <c r="O19" s="185"/>
      <c r="P19" s="179"/>
    </row>
    <row r="20" spans="1:16" ht="12" customHeight="1">
      <c r="A20" s="183">
        <v>3</v>
      </c>
      <c r="B20" s="194" t="str">
        <f>VLOOKUP(A20,'пр.взвешивания'!B8:C25,2,FALSE)</f>
        <v>КАМЕНСКИХ Елена Михайловна</v>
      </c>
      <c r="C20" s="194" t="str">
        <f>VLOOKUP(B20,'пр.взвешивания'!C8:D25,2,FALSE)</f>
        <v>16.12.84 мс</v>
      </c>
      <c r="D20" s="194" t="str">
        <f>VLOOKUP(C20,'пр.взвешивания'!D8:E25,2,FALSE)</f>
        <v>ПФО Пермский Краснокамск ПР</v>
      </c>
      <c r="E20" s="190"/>
      <c r="F20" s="190"/>
      <c r="G20" s="183"/>
      <c r="H20" s="183"/>
      <c r="I20" s="183">
        <v>8</v>
      </c>
      <c r="J20" s="194" t="str">
        <f>VLOOKUP(I20,'пр.взвешивания'!B6:E25,2,FALSE)</f>
        <v>ХАРИТОНОВА Екатерина Владимировна</v>
      </c>
      <c r="K20" s="194" t="str">
        <f>VLOOKUP(J20,'пр.взвешивания'!C6:F25,2,FALSE)</f>
        <v>28.02.85 мс</v>
      </c>
      <c r="L20" s="194" t="str">
        <f>VLOOKUP(K20,'пр.взвешивания'!D6:G25,2,FALSE)</f>
        <v>Москва ЮР</v>
      </c>
      <c r="M20" s="190"/>
      <c r="N20" s="190"/>
      <c r="O20" s="183"/>
      <c r="P20" s="183"/>
    </row>
    <row r="21" spans="1:16" ht="12" customHeight="1" thickBot="1">
      <c r="A21" s="108"/>
      <c r="B21" s="193"/>
      <c r="C21" s="193"/>
      <c r="D21" s="193"/>
      <c r="E21" s="191"/>
      <c r="F21" s="191"/>
      <c r="G21" s="108"/>
      <c r="H21" s="108"/>
      <c r="I21" s="108"/>
      <c r="J21" s="193"/>
      <c r="K21" s="193"/>
      <c r="L21" s="193"/>
      <c r="M21" s="191"/>
      <c r="N21" s="191"/>
      <c r="O21" s="108"/>
      <c r="P21" s="108"/>
    </row>
    <row r="22" spans="1:16" ht="12" customHeight="1">
      <c r="A22" s="179">
        <v>2</v>
      </c>
      <c r="B22" s="192" t="str">
        <f>VLOOKUP(A22,'пр.взвешивания'!B6:C23,2,FALSE)</f>
        <v>БАРАНОВА Марина Юрьевна</v>
      </c>
      <c r="C22" s="192" t="str">
        <f>VLOOKUP(B22,'пр.взвешивания'!C6:D23,2,FALSE)</f>
        <v>10.05.88 мс</v>
      </c>
      <c r="D22" s="192" t="str">
        <f>VLOOKUP(C22,'пр.взвешивания'!D6:E23,2,FALSE)</f>
        <v>ПФО Пермский Пермь МО</v>
      </c>
      <c r="E22" s="181"/>
      <c r="F22" s="116"/>
      <c r="G22" s="185"/>
      <c r="H22" s="179"/>
      <c r="I22" s="179">
        <v>7</v>
      </c>
      <c r="J22" s="195" t="str">
        <f>VLOOKUP(I22,'пр.взвешивания'!B6:E25,2,FALSE)</f>
        <v>АВЕРУШКИНА Светлана Егоровна</v>
      </c>
      <c r="K22" s="195" t="str">
        <f>VLOOKUP(J22,'пр.взвешивания'!C6:F25,2,FALSE)</f>
        <v>07.05.79 мсмк</v>
      </c>
      <c r="L22" s="195" t="str">
        <f>VLOOKUP(K22,'пр.взвешивания'!D6:G25,2,FALSE)</f>
        <v>ПФО Пермский Пермь Д</v>
      </c>
      <c r="M22" s="181"/>
      <c r="N22" s="116"/>
      <c r="O22" s="185"/>
      <c r="P22" s="179"/>
    </row>
    <row r="23" spans="1:16" ht="12" customHeight="1">
      <c r="A23" s="179"/>
      <c r="B23" s="194"/>
      <c r="C23" s="194"/>
      <c r="D23" s="194"/>
      <c r="E23" s="181"/>
      <c r="F23" s="181"/>
      <c r="G23" s="185"/>
      <c r="H23" s="179"/>
      <c r="I23" s="179"/>
      <c r="J23" s="194"/>
      <c r="K23" s="194"/>
      <c r="L23" s="194"/>
      <c r="M23" s="181"/>
      <c r="N23" s="181"/>
      <c r="O23" s="185"/>
      <c r="P23" s="179"/>
    </row>
    <row r="24" spans="1:16" ht="12" customHeight="1">
      <c r="A24" s="183">
        <v>4</v>
      </c>
      <c r="B24" s="194" t="str">
        <f>VLOOKUP(A24,'пр.взвешивания'!B12:C29,2,FALSE)</f>
        <v>НАЗАРЕНКО Олеся Евгеньевна</v>
      </c>
      <c r="C24" s="194" t="str">
        <f>VLOOKUP(B24,'пр.взвешивания'!C12:D29,2,FALSE)</f>
        <v>21.03.76 мс</v>
      </c>
      <c r="D24" s="194" t="str">
        <f>VLOOKUP(C24,'пр.взвешивания'!D12:E29,2,FALSE)</f>
        <v>МОСКВА  С-70 Д </v>
      </c>
      <c r="E24" s="190"/>
      <c r="F24" s="190"/>
      <c r="G24" s="183"/>
      <c r="H24" s="183"/>
      <c r="I24" s="183">
        <v>9</v>
      </c>
      <c r="J24" s="194" t="str">
        <f>VLOOKUP(I24,'пр.взвешивания'!B6:E25,2,FALSE)</f>
        <v>УСОЛЬЦЕВА Ольга Михайловна</v>
      </c>
      <c r="K24" s="194" t="str">
        <f>VLOOKUP(J24,'пр.взвешивания'!C6:F25,2,FALSE)</f>
        <v>24.09.84 змс</v>
      </c>
      <c r="L24" s="194" t="str">
        <f>VLOOKUP(K24,'пр.взвешивания'!D6:G25,2,FALSE)</f>
        <v>ЦФО Рязанская Рязань МО</v>
      </c>
      <c r="M24" s="190"/>
      <c r="N24" s="190"/>
      <c r="O24" s="183"/>
      <c r="P24" s="183"/>
    </row>
    <row r="25" spans="1:16" ht="12" customHeight="1" thickBot="1">
      <c r="A25" s="108"/>
      <c r="B25" s="193"/>
      <c r="C25" s="193"/>
      <c r="D25" s="193"/>
      <c r="E25" s="191"/>
      <c r="F25" s="191"/>
      <c r="G25" s="108"/>
      <c r="H25" s="108"/>
      <c r="I25" s="108"/>
      <c r="J25" s="193"/>
      <c r="K25" s="193"/>
      <c r="L25" s="193"/>
      <c r="M25" s="191"/>
      <c r="N25" s="191"/>
      <c r="O25" s="108"/>
      <c r="P25" s="108"/>
    </row>
    <row r="26" spans="1:16" ht="12" customHeight="1">
      <c r="A26" s="183">
        <v>5</v>
      </c>
      <c r="B26" s="192" t="str">
        <f>VLOOKUP(A26,'пр.взвешивания'!B14:C31,2,FALSE)</f>
        <v>ПЕТУХОВА Кристина Александровна</v>
      </c>
      <c r="C26" s="192" t="str">
        <f>VLOOKUP(B26,'пр.взвешивания'!C14:D31,2,FALSE)</f>
        <v>26.10.86 мс</v>
      </c>
      <c r="D26" s="192" t="str">
        <f>VLOOKUP(C26,'пр.взвешивания'!D14:E31,2,FALSE)</f>
        <v>ДВФО Приморский Владивосток МО</v>
      </c>
      <c r="E26" s="183" t="s">
        <v>29</v>
      </c>
      <c r="F26" s="190"/>
      <c r="G26" s="183"/>
      <c r="H26" s="183"/>
      <c r="I26" s="183">
        <v>10</v>
      </c>
      <c r="J26" s="192" t="str">
        <f>VLOOKUP(I26,'пр.взвешивания'!B6:E25,2,FALSE)</f>
        <v>ФАРВАЗОВА Марина Сергеевна</v>
      </c>
      <c r="K26" s="192" t="str">
        <f>VLOOKUP(J26,'пр.взвешивания'!C6:F25,2,FALSE)</f>
        <v>07.06.85 мс</v>
      </c>
      <c r="L26" s="192" t="str">
        <f>VLOOKUP(K26,'пр.взвешивания'!D6:G25,2,FALSE)</f>
        <v>ДВФО Приморский Владивосток МО</v>
      </c>
      <c r="M26" s="183" t="s">
        <v>29</v>
      </c>
      <c r="N26" s="190"/>
      <c r="O26" s="183"/>
      <c r="P26" s="183"/>
    </row>
    <row r="27" spans="1:16" ht="12" customHeight="1" thickBot="1">
      <c r="A27" s="108"/>
      <c r="B27" s="193"/>
      <c r="C27" s="193"/>
      <c r="D27" s="193"/>
      <c r="E27" s="108"/>
      <c r="F27" s="191"/>
      <c r="G27" s="108"/>
      <c r="H27" s="108"/>
      <c r="I27" s="108"/>
      <c r="J27" s="193"/>
      <c r="K27" s="193"/>
      <c r="L27" s="193"/>
      <c r="M27" s="108"/>
      <c r="N27" s="191"/>
      <c r="O27" s="108"/>
      <c r="P27" s="108"/>
    </row>
    <row r="28" ht="12" customHeight="1"/>
    <row r="29" spans="1:9" ht="12.75" customHeight="1">
      <c r="A29" s="198" t="s">
        <v>7</v>
      </c>
      <c r="I29" s="198" t="s">
        <v>8</v>
      </c>
    </row>
    <row r="30" spans="1:13" ht="12.75">
      <c r="A30" s="199"/>
      <c r="B30" s="5" t="s">
        <v>15</v>
      </c>
      <c r="E30" s="14" t="s">
        <v>84</v>
      </c>
      <c r="I30" s="199"/>
      <c r="J30" s="5" t="s">
        <v>15</v>
      </c>
      <c r="M30" s="14" t="s">
        <v>84</v>
      </c>
    </row>
    <row r="31" spans="1:16" ht="12.75" customHeight="1">
      <c r="A31" s="194">
        <v>1</v>
      </c>
      <c r="B31" s="194" t="str">
        <f>VLOOKUP(A31,'пр.взвешивания'!B6:C23,2,FALSE)</f>
        <v>ЛЕМЕШЕВА Татьяна Викторовна</v>
      </c>
      <c r="C31" s="194" t="str">
        <f>VLOOKUP(B31,'пр.взвешивания'!C6:D23,2,FALSE)</f>
        <v>28.03.88 кмс</v>
      </c>
      <c r="D31" s="194" t="str">
        <f>VLOOKUP(C31,'пр.взвешивания'!D6:E23,2,FALSE)</f>
        <v>ЦФО Брянская Брянск ЛОК</v>
      </c>
      <c r="E31" s="181"/>
      <c r="F31" s="116"/>
      <c r="G31" s="185"/>
      <c r="H31" s="179"/>
      <c r="I31" s="194">
        <v>6</v>
      </c>
      <c r="J31" s="194" t="str">
        <f>VLOOKUP(I31,'пр.взвешивания'!B6:E25,2,FALSE)</f>
        <v>ЗАБРОДСКАЯ Ольга Юрьевна</v>
      </c>
      <c r="K31" s="194" t="str">
        <f>VLOOKUP(J31,'пр.взвешивания'!C6:F25,2,FALSE)</f>
        <v>04.12.84 мс</v>
      </c>
      <c r="L31" s="194" t="str">
        <f>VLOOKUP(K31,'пр.взвешивания'!D6:G25,2,FALSE)</f>
        <v>Мосва С-70 Д</v>
      </c>
      <c r="M31" s="181"/>
      <c r="N31" s="116"/>
      <c r="O31" s="185"/>
      <c r="P31" s="179"/>
    </row>
    <row r="32" spans="1:16" ht="12.75">
      <c r="A32" s="194"/>
      <c r="B32" s="194"/>
      <c r="C32" s="194"/>
      <c r="D32" s="194"/>
      <c r="E32" s="181"/>
      <c r="F32" s="181"/>
      <c r="G32" s="185"/>
      <c r="H32" s="179"/>
      <c r="I32" s="194"/>
      <c r="J32" s="194"/>
      <c r="K32" s="194"/>
      <c r="L32" s="194"/>
      <c r="M32" s="181"/>
      <c r="N32" s="181"/>
      <c r="O32" s="185"/>
      <c r="P32" s="179"/>
    </row>
    <row r="33" spans="1:16" ht="12.75" customHeight="1">
      <c r="A33" s="183">
        <v>4</v>
      </c>
      <c r="B33" s="194" t="str">
        <f>VLOOKUP(A33,'пр.взвешивания'!B8:C25,2,FALSE)</f>
        <v>НАЗАРЕНКО Олеся Евгеньевна</v>
      </c>
      <c r="C33" s="194" t="str">
        <f>VLOOKUP(B33,'пр.взвешивания'!C8:D25,2,FALSE)</f>
        <v>21.03.76 мс</v>
      </c>
      <c r="D33" s="194" t="str">
        <f>VLOOKUP(C33,'пр.взвешивания'!D8:E25,2,FALSE)</f>
        <v>МОСКВА  С-70 Д </v>
      </c>
      <c r="E33" s="190"/>
      <c r="F33" s="190"/>
      <c r="G33" s="183"/>
      <c r="H33" s="183"/>
      <c r="I33" s="183">
        <v>9</v>
      </c>
      <c r="J33" s="194" t="str">
        <f>VLOOKUP(I33,'пр.взвешивания'!B6:E25,2,FALSE)</f>
        <v>УСОЛЬЦЕВА Ольга Михайловна</v>
      </c>
      <c r="K33" s="194" t="str">
        <f>VLOOKUP(J33,'пр.взвешивания'!C6:F25,2,FALSE)</f>
        <v>24.09.84 змс</v>
      </c>
      <c r="L33" s="194" t="str">
        <f>VLOOKUP(K33,'пр.взвешивания'!D6:G25,2,FALSE)</f>
        <v>ЦФО Рязанская Рязань МО</v>
      </c>
      <c r="M33" s="190"/>
      <c r="N33" s="190"/>
      <c r="O33" s="183"/>
      <c r="P33" s="183"/>
    </row>
    <row r="34" spans="1:16" ht="13.5" thickBot="1">
      <c r="A34" s="108"/>
      <c r="B34" s="193"/>
      <c r="C34" s="193"/>
      <c r="D34" s="193"/>
      <c r="E34" s="191"/>
      <c r="F34" s="191"/>
      <c r="G34" s="108"/>
      <c r="H34" s="108"/>
      <c r="I34" s="108"/>
      <c r="J34" s="193"/>
      <c r="K34" s="193"/>
      <c r="L34" s="193"/>
      <c r="M34" s="191"/>
      <c r="N34" s="191"/>
      <c r="O34" s="108"/>
      <c r="P34" s="108"/>
    </row>
    <row r="35" spans="1:16" ht="12.75" customHeight="1">
      <c r="A35" s="179">
        <v>3</v>
      </c>
      <c r="B35" s="195" t="str">
        <f>VLOOKUP(A35,'пр.взвешивания'!B10:C27,2,FALSE)</f>
        <v>КАМЕНСКИХ Елена Михайловна</v>
      </c>
      <c r="C35" s="195" t="str">
        <f>VLOOKUP(B35,'пр.взвешивания'!C10:D27,2,FALSE)</f>
        <v>16.12.84 мс</v>
      </c>
      <c r="D35" s="195" t="str">
        <f>VLOOKUP(C35,'пр.взвешивания'!D10:E27,2,FALSE)</f>
        <v>ПФО Пермский Краснокамск ПР</v>
      </c>
      <c r="E35" s="181"/>
      <c r="F35" s="116"/>
      <c r="G35" s="185"/>
      <c r="H35" s="179"/>
      <c r="I35" s="179">
        <v>8</v>
      </c>
      <c r="J35" s="195" t="str">
        <f>VLOOKUP(I35,'пр.взвешивания'!B6:E25,2,FALSE)</f>
        <v>ХАРИТОНОВА Екатерина Владимировна</v>
      </c>
      <c r="K35" s="195" t="str">
        <f>VLOOKUP(J35,'пр.взвешивания'!C6:F25,2,FALSE)</f>
        <v>28.02.85 мс</v>
      </c>
      <c r="L35" s="195" t="str">
        <f>VLOOKUP(K35,'пр.взвешивания'!D6:G25,2,FALSE)</f>
        <v>Москва ЮР</v>
      </c>
      <c r="M35" s="181"/>
      <c r="N35" s="116"/>
      <c r="O35" s="185"/>
      <c r="P35" s="179"/>
    </row>
    <row r="36" spans="1:16" ht="12.75" customHeight="1">
      <c r="A36" s="179"/>
      <c r="B36" s="194"/>
      <c r="C36" s="194"/>
      <c r="D36" s="194"/>
      <c r="E36" s="181"/>
      <c r="F36" s="181"/>
      <c r="G36" s="185"/>
      <c r="H36" s="179"/>
      <c r="I36" s="179"/>
      <c r="J36" s="194"/>
      <c r="K36" s="194"/>
      <c r="L36" s="194"/>
      <c r="M36" s="181"/>
      <c r="N36" s="181"/>
      <c r="O36" s="185"/>
      <c r="P36" s="179"/>
    </row>
    <row r="37" spans="1:16" ht="12.75" customHeight="1">
      <c r="A37" s="183">
        <v>5</v>
      </c>
      <c r="B37" s="194" t="str">
        <f>VLOOKUP(A37,'пр.взвешивания'!B12:C29,2,FALSE)</f>
        <v>ПЕТУХОВА Кристина Александровна</v>
      </c>
      <c r="C37" s="194" t="str">
        <f>VLOOKUP(B37,'пр.взвешивания'!C12:D29,2,FALSE)</f>
        <v>26.10.86 мс</v>
      </c>
      <c r="D37" s="194" t="str">
        <f>VLOOKUP(C37,'пр.взвешивания'!D12:E29,2,FALSE)</f>
        <v>ДВФО Приморский Владивосток МО</v>
      </c>
      <c r="E37" s="190"/>
      <c r="F37" s="190"/>
      <c r="G37" s="183"/>
      <c r="H37" s="183"/>
      <c r="I37" s="183">
        <v>10</v>
      </c>
      <c r="J37" s="194" t="str">
        <f>VLOOKUP(I37,'пр.взвешивания'!B6:E25,2,FALSE)</f>
        <v>ФАРВАЗОВА Марина Сергеевна</v>
      </c>
      <c r="K37" s="194" t="str">
        <f>VLOOKUP(J37,'пр.взвешивания'!C6:F25,2,FALSE)</f>
        <v>07.06.85 мс</v>
      </c>
      <c r="L37" s="194" t="str">
        <f>VLOOKUP(K37,'пр.взвешивания'!D6:G25,2,FALSE)</f>
        <v>ДВФО Приморский Владивосток МО</v>
      </c>
      <c r="M37" s="190"/>
      <c r="N37" s="190"/>
      <c r="O37" s="183"/>
      <c r="P37" s="183"/>
    </row>
    <row r="38" spans="1:16" ht="12.75" customHeight="1" thickBot="1">
      <c r="A38" s="108"/>
      <c r="B38" s="193"/>
      <c r="C38" s="193"/>
      <c r="D38" s="193"/>
      <c r="E38" s="191"/>
      <c r="F38" s="191"/>
      <c r="G38" s="108"/>
      <c r="H38" s="108"/>
      <c r="I38" s="108"/>
      <c r="J38" s="193"/>
      <c r="K38" s="193"/>
      <c r="L38" s="193"/>
      <c r="M38" s="191"/>
      <c r="N38" s="191"/>
      <c r="O38" s="108"/>
      <c r="P38" s="108"/>
    </row>
    <row r="39" spans="1:16" ht="12.75" customHeight="1">
      <c r="A39" s="183">
        <v>2</v>
      </c>
      <c r="B39" s="192" t="str">
        <f>VLOOKUP(A39,'пр.взвешивания'!B6:C23,2,FALSE)</f>
        <v>БАРАНОВА Марина Юрьевна</v>
      </c>
      <c r="C39" s="192" t="str">
        <f>VLOOKUP(B39,'пр.взвешивания'!C6:D23,2,FALSE)</f>
        <v>10.05.88 мс</v>
      </c>
      <c r="D39" s="192" t="str">
        <f>VLOOKUP(C39,'пр.взвешивания'!D6:E23,2,FALSE)</f>
        <v>ПФО Пермский Пермь МО</v>
      </c>
      <c r="E39" s="183" t="s">
        <v>29</v>
      </c>
      <c r="F39" s="190"/>
      <c r="G39" s="183"/>
      <c r="H39" s="183"/>
      <c r="I39" s="183">
        <v>7</v>
      </c>
      <c r="J39" s="192" t="str">
        <f>VLOOKUP(I39,'пр.взвешивания'!B6:E25,2,FALSE)</f>
        <v>АВЕРУШКИНА Светлана Егоровна</v>
      </c>
      <c r="K39" s="192" t="str">
        <f>VLOOKUP(J39,'пр.взвешивания'!C6:F25,2,FALSE)</f>
        <v>07.05.79 мсмк</v>
      </c>
      <c r="L39" s="192" t="str">
        <f>VLOOKUP(K39,'пр.взвешивания'!D6:G25,2,FALSE)</f>
        <v>ПФО Пермский Пермь Д</v>
      </c>
      <c r="M39" s="183" t="s">
        <v>29</v>
      </c>
      <c r="N39" s="190"/>
      <c r="O39" s="183"/>
      <c r="P39" s="183"/>
    </row>
    <row r="40" spans="1:16" ht="12.75" customHeight="1" thickBot="1">
      <c r="A40" s="108"/>
      <c r="B40" s="193"/>
      <c r="C40" s="193"/>
      <c r="D40" s="193"/>
      <c r="E40" s="108"/>
      <c r="F40" s="191"/>
      <c r="G40" s="108"/>
      <c r="H40" s="108"/>
      <c r="I40" s="108"/>
      <c r="J40" s="193"/>
      <c r="K40" s="193"/>
      <c r="L40" s="193"/>
      <c r="M40" s="108"/>
      <c r="N40" s="191"/>
      <c r="O40" s="108"/>
      <c r="P40" s="108"/>
    </row>
    <row r="42" spans="1:9" ht="12.75" customHeight="1">
      <c r="A42" s="196" t="s">
        <v>7</v>
      </c>
      <c r="I42" s="196" t="s">
        <v>8</v>
      </c>
    </row>
    <row r="43" spans="1:13" ht="12.75">
      <c r="A43" s="197"/>
      <c r="B43" s="5" t="s">
        <v>23</v>
      </c>
      <c r="E43" s="14" t="s">
        <v>84</v>
      </c>
      <c r="I43" s="197"/>
      <c r="J43" s="5" t="s">
        <v>23</v>
      </c>
      <c r="M43" s="14" t="s">
        <v>84</v>
      </c>
    </row>
    <row r="44" spans="1:16" ht="12.75" customHeight="1">
      <c r="A44" s="194">
        <v>1</v>
      </c>
      <c r="B44" s="194" t="str">
        <f>VLOOKUP(A44,'пр.взвешивания'!B6:C23,2,FALSE)</f>
        <v>ЛЕМЕШЕВА Татьяна Викторовна</v>
      </c>
      <c r="C44" s="194" t="str">
        <f>VLOOKUP(B44,'пр.взвешивания'!C6:D23,2,FALSE)</f>
        <v>28.03.88 кмс</v>
      </c>
      <c r="D44" s="194" t="str">
        <f>VLOOKUP(C44,'пр.взвешивания'!D6:E23,2,FALSE)</f>
        <v>ЦФО Брянская Брянск ЛОК</v>
      </c>
      <c r="E44" s="181"/>
      <c r="F44" s="116"/>
      <c r="G44" s="185"/>
      <c r="H44" s="179"/>
      <c r="I44" s="194">
        <v>6</v>
      </c>
      <c r="J44" s="194" t="str">
        <f>VLOOKUP(I44,'пр.взвешивания'!B6:E25,2,FALSE)</f>
        <v>ЗАБРОДСКАЯ Ольга Юрьевна</v>
      </c>
      <c r="K44" s="194" t="str">
        <f>VLOOKUP(J44,'пр.взвешивания'!C6:F25,2,FALSE)</f>
        <v>04.12.84 мс</v>
      </c>
      <c r="L44" s="194" t="str">
        <f>VLOOKUP(K44,'пр.взвешивания'!D6:G25,2,FALSE)</f>
        <v>Мосва С-70 Д</v>
      </c>
      <c r="M44" s="181"/>
      <c r="N44" s="116"/>
      <c r="O44" s="185"/>
      <c r="P44" s="179"/>
    </row>
    <row r="45" spans="1:16" ht="12.75">
      <c r="A45" s="194"/>
      <c r="B45" s="194"/>
      <c r="C45" s="194"/>
      <c r="D45" s="194"/>
      <c r="E45" s="181"/>
      <c r="F45" s="181"/>
      <c r="G45" s="185"/>
      <c r="H45" s="179"/>
      <c r="I45" s="194"/>
      <c r="J45" s="194"/>
      <c r="K45" s="194"/>
      <c r="L45" s="194"/>
      <c r="M45" s="181"/>
      <c r="N45" s="181"/>
      <c r="O45" s="185"/>
      <c r="P45" s="179"/>
    </row>
    <row r="46" spans="1:16" ht="12.75" customHeight="1">
      <c r="A46" s="183">
        <v>5</v>
      </c>
      <c r="B46" s="194" t="str">
        <f>VLOOKUP(A46,'пр.взвешивания'!B8:C25,2,FALSE)</f>
        <v>ПЕТУХОВА Кристина Александровна</v>
      </c>
      <c r="C46" s="194" t="str">
        <f>VLOOKUP(B46,'пр.взвешивания'!C8:D25,2,FALSE)</f>
        <v>26.10.86 мс</v>
      </c>
      <c r="D46" s="194" t="str">
        <f>VLOOKUP(C46,'пр.взвешивания'!D8:E25,2,FALSE)</f>
        <v>ДВФО Приморский Владивосток МО</v>
      </c>
      <c r="E46" s="190"/>
      <c r="F46" s="190"/>
      <c r="G46" s="183"/>
      <c r="H46" s="183"/>
      <c r="I46" s="183">
        <v>10</v>
      </c>
      <c r="J46" s="194" t="str">
        <f>VLOOKUP(I46,'пр.взвешивания'!B6:E25,2,FALSE)</f>
        <v>ФАРВАЗОВА Марина Сергеевна</v>
      </c>
      <c r="K46" s="194" t="str">
        <f>VLOOKUP(J46,'пр.взвешивания'!C6:F25,2,FALSE)</f>
        <v>07.06.85 мс</v>
      </c>
      <c r="L46" s="194" t="str">
        <f>VLOOKUP(K46,'пр.взвешивания'!D6:G25,2,FALSE)</f>
        <v>ДВФО Приморский Владивосток МО</v>
      </c>
      <c r="M46" s="190"/>
      <c r="N46" s="190"/>
      <c r="O46" s="183"/>
      <c r="P46" s="183"/>
    </row>
    <row r="47" spans="1:16" ht="12.75" customHeight="1" thickBot="1">
      <c r="A47" s="108"/>
      <c r="B47" s="193"/>
      <c r="C47" s="193"/>
      <c r="D47" s="193"/>
      <c r="E47" s="191"/>
      <c r="F47" s="191"/>
      <c r="G47" s="108"/>
      <c r="H47" s="108"/>
      <c r="I47" s="108"/>
      <c r="J47" s="193"/>
      <c r="K47" s="193"/>
      <c r="L47" s="193"/>
      <c r="M47" s="191"/>
      <c r="N47" s="191"/>
      <c r="O47" s="108"/>
      <c r="P47" s="108"/>
    </row>
    <row r="48" spans="1:16" ht="12.75" customHeight="1">
      <c r="A48" s="179">
        <v>3</v>
      </c>
      <c r="B48" s="195" t="str">
        <f>VLOOKUP(A48,'пр.взвешивания'!B10:C27,2,FALSE)</f>
        <v>КАМЕНСКИХ Елена Михайловна</v>
      </c>
      <c r="C48" s="195" t="str">
        <f>VLOOKUP(B48,'пр.взвешивания'!C10:D27,2,FALSE)</f>
        <v>16.12.84 мс</v>
      </c>
      <c r="D48" s="195" t="str">
        <f>VLOOKUP(C48,'пр.взвешивания'!D10:E27,2,FALSE)</f>
        <v>ПФО Пермский Краснокамск ПР</v>
      </c>
      <c r="E48" s="181"/>
      <c r="F48" s="116"/>
      <c r="G48" s="185"/>
      <c r="H48" s="179"/>
      <c r="I48" s="179">
        <v>8</v>
      </c>
      <c r="J48" s="195" t="str">
        <f>VLOOKUP(I48,'пр.взвешивания'!B6:E25,2,FALSE)</f>
        <v>ХАРИТОНОВА Екатерина Владимировна</v>
      </c>
      <c r="K48" s="195" t="str">
        <f>VLOOKUP(J48,'пр.взвешивания'!C6:F25,2,FALSE)</f>
        <v>28.02.85 мс</v>
      </c>
      <c r="L48" s="195" t="str">
        <f>VLOOKUP(K48,'пр.взвешивания'!D6:G25,2,FALSE)</f>
        <v>Москва ЮР</v>
      </c>
      <c r="M48" s="181"/>
      <c r="N48" s="116"/>
      <c r="O48" s="185"/>
      <c r="P48" s="179"/>
    </row>
    <row r="49" spans="1:16" ht="12.75" customHeight="1">
      <c r="A49" s="179"/>
      <c r="B49" s="194"/>
      <c r="C49" s="194"/>
      <c r="D49" s="194"/>
      <c r="E49" s="181"/>
      <c r="F49" s="181"/>
      <c r="G49" s="185"/>
      <c r="H49" s="179"/>
      <c r="I49" s="179"/>
      <c r="J49" s="194"/>
      <c r="K49" s="194"/>
      <c r="L49" s="194"/>
      <c r="M49" s="181"/>
      <c r="N49" s="181"/>
      <c r="O49" s="185"/>
      <c r="P49" s="179"/>
    </row>
    <row r="50" spans="1:16" ht="12.75" customHeight="1">
      <c r="A50" s="183">
        <v>2</v>
      </c>
      <c r="B50" s="194" t="str">
        <f>VLOOKUP(A50,'пр.взвешивания'!B6:C23,2,FALSE)</f>
        <v>БАРАНОВА Марина Юрьевна</v>
      </c>
      <c r="C50" s="194" t="str">
        <f>VLOOKUP(B50,'пр.взвешивания'!C6:D23,2,FALSE)</f>
        <v>10.05.88 мс</v>
      </c>
      <c r="D50" s="194" t="str">
        <f>VLOOKUP(C50,'пр.взвешивания'!D6:E23,2,FALSE)</f>
        <v>ПФО Пермский Пермь МО</v>
      </c>
      <c r="E50" s="190"/>
      <c r="F50" s="190"/>
      <c r="G50" s="183"/>
      <c r="H50" s="183"/>
      <c r="I50" s="183">
        <v>7</v>
      </c>
      <c r="J50" s="194" t="str">
        <f>VLOOKUP(I50,'пр.взвешивания'!B6:E25,2,FALSE)</f>
        <v>АВЕРУШКИНА Светлана Егоровна</v>
      </c>
      <c r="K50" s="194" t="str">
        <f>VLOOKUP(J50,'пр.взвешивания'!C6:F25,2,FALSE)</f>
        <v>07.05.79 мсмк</v>
      </c>
      <c r="L50" s="194" t="str">
        <f>VLOOKUP(K50,'пр.взвешивания'!D6:G25,2,FALSE)</f>
        <v>ПФО Пермский Пермь Д</v>
      </c>
      <c r="M50" s="190"/>
      <c r="N50" s="190"/>
      <c r="O50" s="183"/>
      <c r="P50" s="183"/>
    </row>
    <row r="51" spans="1:16" ht="12.75" customHeight="1" thickBot="1">
      <c r="A51" s="108"/>
      <c r="B51" s="193"/>
      <c r="C51" s="193"/>
      <c r="D51" s="193"/>
      <c r="E51" s="191"/>
      <c r="F51" s="191"/>
      <c r="G51" s="108"/>
      <c r="H51" s="108"/>
      <c r="I51" s="108"/>
      <c r="J51" s="193"/>
      <c r="K51" s="193"/>
      <c r="L51" s="193"/>
      <c r="M51" s="191"/>
      <c r="N51" s="191"/>
      <c r="O51" s="108"/>
      <c r="P51" s="108"/>
    </row>
    <row r="52" spans="1:16" ht="12.75" customHeight="1">
      <c r="A52" s="183">
        <v>4</v>
      </c>
      <c r="B52" s="192" t="str">
        <f>VLOOKUP(A52,'пр.взвешивания'!B8:C25,2,FALSE)</f>
        <v>НАЗАРЕНКО Олеся Евгеньевна</v>
      </c>
      <c r="C52" s="192" t="str">
        <f>VLOOKUP(B52,'пр.взвешивания'!C8:D25,2,FALSE)</f>
        <v>21.03.76 мс</v>
      </c>
      <c r="D52" s="192" t="str">
        <f>VLOOKUP(C52,'пр.взвешивания'!D8:E25,2,FALSE)</f>
        <v>МОСКВА  С-70 Д </v>
      </c>
      <c r="E52" s="183" t="s">
        <v>29</v>
      </c>
      <c r="F52" s="190"/>
      <c r="G52" s="183"/>
      <c r="H52" s="183"/>
      <c r="I52" s="183">
        <v>9</v>
      </c>
      <c r="J52" s="192" t="str">
        <f>VLOOKUP(I52,'пр.взвешивания'!B6:E25,2,FALSE)</f>
        <v>УСОЛЬЦЕВА Ольга Михайловна</v>
      </c>
      <c r="K52" s="192" t="str">
        <f>VLOOKUP(J52,'пр.взвешивания'!C6:F25,2,FALSE)</f>
        <v>24.09.84 змс</v>
      </c>
      <c r="L52" s="192" t="str">
        <f>VLOOKUP(K52,'пр.взвешивания'!D6:G25,2,FALSE)</f>
        <v>ЦФО Рязанская Рязань МО</v>
      </c>
      <c r="M52" s="183" t="s">
        <v>29</v>
      </c>
      <c r="N52" s="190"/>
      <c r="O52" s="183"/>
      <c r="P52" s="183"/>
    </row>
    <row r="53" spans="1:16" ht="12.75" customHeight="1" thickBot="1">
      <c r="A53" s="108"/>
      <c r="B53" s="193"/>
      <c r="C53" s="193"/>
      <c r="D53" s="193"/>
      <c r="E53" s="108"/>
      <c r="F53" s="191"/>
      <c r="G53" s="108"/>
      <c r="H53" s="108"/>
      <c r="I53" s="108"/>
      <c r="J53" s="193"/>
      <c r="K53" s="193"/>
      <c r="L53" s="193"/>
      <c r="M53" s="108"/>
      <c r="N53" s="191"/>
      <c r="O53" s="108"/>
      <c r="P53" s="108"/>
    </row>
    <row r="54" spans="1:13" ht="23.25" customHeight="1">
      <c r="A54" s="2" t="s">
        <v>7</v>
      </c>
      <c r="B54" s="5" t="s">
        <v>24</v>
      </c>
      <c r="E54" s="14" t="s">
        <v>84</v>
      </c>
      <c r="I54" s="23" t="s">
        <v>8</v>
      </c>
      <c r="J54" s="5" t="s">
        <v>24</v>
      </c>
      <c r="M54" s="14" t="s">
        <v>84</v>
      </c>
    </row>
    <row r="55" spans="1:16" ht="12.75" customHeight="1">
      <c r="A55" s="194">
        <v>5</v>
      </c>
      <c r="B55" s="194" t="str">
        <f>VLOOKUP(A55,'пр.взвешивания'!B6:C23,2,FALSE)</f>
        <v>ПЕТУХОВА Кристина Александровна</v>
      </c>
      <c r="C55" s="194" t="str">
        <f>VLOOKUP(B55,'пр.взвешивания'!C6:D23,2,FALSE)</f>
        <v>26.10.86 мс</v>
      </c>
      <c r="D55" s="194" t="str">
        <f>VLOOKUP(C55,'пр.взвешивания'!D6:E23,2,FALSE)</f>
        <v>ДВФО Приморский Владивосток МО</v>
      </c>
      <c r="E55" s="181"/>
      <c r="F55" s="116"/>
      <c r="G55" s="185"/>
      <c r="H55" s="179"/>
      <c r="I55" s="194">
        <v>10</v>
      </c>
      <c r="J55" s="194" t="str">
        <f>VLOOKUP(I55,'пр.взвешивания'!B6:E25,2,FALSE)</f>
        <v>ФАРВАЗОВА Марина Сергеевна</v>
      </c>
      <c r="K55" s="194" t="str">
        <f>VLOOKUP(J55,'пр.взвешивания'!C6:F25,2,FALSE)</f>
        <v>07.06.85 мс</v>
      </c>
      <c r="L55" s="194" t="str">
        <f>VLOOKUP(K55,'пр.взвешивания'!D6:G25,2,FALSE)</f>
        <v>ДВФО Приморский Владивосток МО</v>
      </c>
      <c r="M55" s="181"/>
      <c r="N55" s="116"/>
      <c r="O55" s="185"/>
      <c r="P55" s="179"/>
    </row>
    <row r="56" spans="1:16" ht="12.75" customHeight="1">
      <c r="A56" s="194"/>
      <c r="B56" s="194"/>
      <c r="C56" s="194"/>
      <c r="D56" s="194"/>
      <c r="E56" s="181"/>
      <c r="F56" s="181"/>
      <c r="G56" s="185"/>
      <c r="H56" s="179"/>
      <c r="I56" s="194"/>
      <c r="J56" s="194"/>
      <c r="K56" s="194"/>
      <c r="L56" s="194"/>
      <c r="M56" s="181"/>
      <c r="N56" s="181"/>
      <c r="O56" s="185"/>
      <c r="P56" s="179"/>
    </row>
    <row r="57" spans="1:16" ht="12.75" customHeight="1">
      <c r="A57" s="183">
        <v>2</v>
      </c>
      <c r="B57" s="194" t="str">
        <f>VLOOKUP(A57,'пр.взвешивания'!B8:C25,2,FALSE)</f>
        <v>БАРАНОВА Марина Юрьевна</v>
      </c>
      <c r="C57" s="194" t="str">
        <f>VLOOKUP(B57,'пр.взвешивания'!C8:D25,2,FALSE)</f>
        <v>10.05.88 мс</v>
      </c>
      <c r="D57" s="194" t="str">
        <f>VLOOKUP(C57,'пр.взвешивания'!D8:E25,2,FALSE)</f>
        <v>ПФО Пермский Пермь МО</v>
      </c>
      <c r="E57" s="190"/>
      <c r="F57" s="190"/>
      <c r="G57" s="183"/>
      <c r="H57" s="183"/>
      <c r="I57" s="183">
        <v>7</v>
      </c>
      <c r="J57" s="194" t="str">
        <f>VLOOKUP(I57,'пр.взвешивания'!B6:E25,2,FALSE)</f>
        <v>АВЕРУШКИНА Светлана Егоровна</v>
      </c>
      <c r="K57" s="194" t="str">
        <f>VLOOKUP(J57,'пр.взвешивания'!C6:F25,2,FALSE)</f>
        <v>07.05.79 мсмк</v>
      </c>
      <c r="L57" s="194" t="str">
        <f>VLOOKUP(K57,'пр.взвешивания'!D6:G25,2,FALSE)</f>
        <v>ПФО Пермский Пермь Д</v>
      </c>
      <c r="M57" s="190"/>
      <c r="N57" s="190"/>
      <c r="O57" s="183"/>
      <c r="P57" s="183"/>
    </row>
    <row r="58" spans="1:16" ht="12.75" customHeight="1" thickBot="1">
      <c r="A58" s="108"/>
      <c r="B58" s="193"/>
      <c r="C58" s="193"/>
      <c r="D58" s="193"/>
      <c r="E58" s="191"/>
      <c r="F58" s="191"/>
      <c r="G58" s="108"/>
      <c r="H58" s="108"/>
      <c r="I58" s="108"/>
      <c r="J58" s="193"/>
      <c r="K58" s="193"/>
      <c r="L58" s="193"/>
      <c r="M58" s="191"/>
      <c r="N58" s="191"/>
      <c r="O58" s="108"/>
      <c r="P58" s="108"/>
    </row>
    <row r="59" spans="1:16" ht="12.75" customHeight="1">
      <c r="A59" s="179">
        <v>4</v>
      </c>
      <c r="B59" s="192" t="str">
        <f>VLOOKUP(A59,'пр.взвешивания'!B10:C27,2,FALSE)</f>
        <v>НАЗАРЕНКО Олеся Евгеньевна</v>
      </c>
      <c r="C59" s="192" t="str">
        <f>VLOOKUP(B59,'пр.взвешивания'!C10:D27,2,FALSE)</f>
        <v>21.03.76 мс</v>
      </c>
      <c r="D59" s="192" t="str">
        <f>VLOOKUP(C59,'пр.взвешивания'!D10:E27,2,FALSE)</f>
        <v>МОСКВА  С-70 Д </v>
      </c>
      <c r="E59" s="181"/>
      <c r="F59" s="116"/>
      <c r="G59" s="185"/>
      <c r="H59" s="179"/>
      <c r="I59" s="179">
        <v>9</v>
      </c>
      <c r="J59" s="195" t="str">
        <f>VLOOKUP(I59,'пр.взвешивания'!B6:E25,2,FALSE)</f>
        <v>УСОЛЬЦЕВА Ольга Михайловна</v>
      </c>
      <c r="K59" s="195" t="str">
        <f>VLOOKUP(J59,'пр.взвешивания'!C6:F25,2,FALSE)</f>
        <v>24.09.84 змс</v>
      </c>
      <c r="L59" s="195" t="str">
        <f>VLOOKUP(K59,'пр.взвешивания'!D6:G25,2,FALSE)</f>
        <v>ЦФО Рязанская Рязань МО</v>
      </c>
      <c r="M59" s="181"/>
      <c r="N59" s="116"/>
      <c r="O59" s="185"/>
      <c r="P59" s="179"/>
    </row>
    <row r="60" spans="1:16" ht="12.75" customHeight="1">
      <c r="A60" s="179"/>
      <c r="B60" s="194"/>
      <c r="C60" s="194"/>
      <c r="D60" s="194"/>
      <c r="E60" s="181"/>
      <c r="F60" s="181"/>
      <c r="G60" s="185"/>
      <c r="H60" s="179"/>
      <c r="I60" s="179"/>
      <c r="J60" s="194"/>
      <c r="K60" s="194"/>
      <c r="L60" s="194"/>
      <c r="M60" s="181"/>
      <c r="N60" s="181"/>
      <c r="O60" s="185"/>
      <c r="P60" s="179"/>
    </row>
    <row r="61" spans="1:16" ht="12.75" customHeight="1">
      <c r="A61" s="183">
        <v>3</v>
      </c>
      <c r="B61" s="194" t="str">
        <f>VLOOKUP(A61,'пр.взвешивания'!B6:C23,2,FALSE)</f>
        <v>КАМЕНСКИХ Елена Михайловна</v>
      </c>
      <c r="C61" s="194" t="str">
        <f>VLOOKUP(B61,'пр.взвешивания'!C6:D23,2,FALSE)</f>
        <v>16.12.84 мс</v>
      </c>
      <c r="D61" s="194" t="str">
        <f>VLOOKUP(C61,'пр.взвешивания'!D6:E23,2,FALSE)</f>
        <v>ПФО Пермский Краснокамск ПР</v>
      </c>
      <c r="E61" s="190"/>
      <c r="F61" s="190"/>
      <c r="G61" s="183"/>
      <c r="H61" s="183"/>
      <c r="I61" s="183">
        <v>8</v>
      </c>
      <c r="J61" s="194" t="str">
        <f>VLOOKUP(I61,'пр.взвешивания'!B6:E25,2,FALSE)</f>
        <v>ХАРИТОНОВА Екатерина Владимировна</v>
      </c>
      <c r="K61" s="194" t="str">
        <f>VLOOKUP(J61,'пр.взвешивания'!C6:F25,2,FALSE)</f>
        <v>28.02.85 мс</v>
      </c>
      <c r="L61" s="194" t="str">
        <f>VLOOKUP(K61,'пр.взвешивания'!D6:G25,2,FALSE)</f>
        <v>Москва ЮР</v>
      </c>
      <c r="M61" s="190"/>
      <c r="N61" s="190"/>
      <c r="O61" s="183"/>
      <c r="P61" s="183"/>
    </row>
    <row r="62" spans="1:16" ht="12.75" customHeight="1" thickBot="1">
      <c r="A62" s="108"/>
      <c r="B62" s="193"/>
      <c r="C62" s="193"/>
      <c r="D62" s="193"/>
      <c r="E62" s="191"/>
      <c r="F62" s="191"/>
      <c r="G62" s="108"/>
      <c r="H62" s="108"/>
      <c r="I62" s="108"/>
      <c r="J62" s="193"/>
      <c r="K62" s="193"/>
      <c r="L62" s="193"/>
      <c r="M62" s="191"/>
      <c r="N62" s="191"/>
      <c r="O62" s="108"/>
      <c r="P62" s="108"/>
    </row>
    <row r="63" spans="1:16" ht="12.75" customHeight="1">
      <c r="A63" s="183">
        <v>1</v>
      </c>
      <c r="B63" s="192" t="str">
        <f>VLOOKUP(A63,'пр.взвешивания'!B6:C23,2,FALSE)</f>
        <v>ЛЕМЕШЕВА Татьяна Викторовна</v>
      </c>
      <c r="C63" s="192" t="str">
        <f>VLOOKUP(B63,'пр.взвешивания'!C6:D23,2,FALSE)</f>
        <v>28.03.88 кмс</v>
      </c>
      <c r="D63" s="192" t="str">
        <f>VLOOKUP(C63,'пр.взвешивания'!D6:E23,2,FALSE)</f>
        <v>ЦФО Брянская Брянск ЛОК</v>
      </c>
      <c r="E63" s="183" t="s">
        <v>29</v>
      </c>
      <c r="F63" s="190"/>
      <c r="G63" s="183"/>
      <c r="H63" s="183"/>
      <c r="I63" s="183">
        <v>6</v>
      </c>
      <c r="J63" s="192" t="str">
        <f>VLOOKUP(I63,'пр.взвешивания'!B6:E25,2,FALSE)</f>
        <v>ЗАБРОДСКАЯ Ольга Юрьевна</v>
      </c>
      <c r="K63" s="192" t="str">
        <f>VLOOKUP(J63,'пр.взвешивания'!C6:F25,2,FALSE)</f>
        <v>04.12.84 мс</v>
      </c>
      <c r="L63" s="192" t="str">
        <f>VLOOKUP(K63,'пр.взвешивания'!D6:G25,2,FALSE)</f>
        <v>Мосва С-70 Д</v>
      </c>
      <c r="M63" s="183" t="s">
        <v>29</v>
      </c>
      <c r="N63" s="190"/>
      <c r="O63" s="183"/>
      <c r="P63" s="183"/>
    </row>
    <row r="64" spans="1:16" ht="12.75" customHeight="1" thickBot="1">
      <c r="A64" s="108"/>
      <c r="B64" s="193"/>
      <c r="C64" s="193"/>
      <c r="D64" s="193"/>
      <c r="E64" s="108"/>
      <c r="F64" s="191"/>
      <c r="G64" s="108"/>
      <c r="H64" s="108"/>
      <c r="I64" s="108"/>
      <c r="J64" s="193"/>
      <c r="K64" s="193"/>
      <c r="L64" s="193"/>
      <c r="M64" s="108"/>
      <c r="N64" s="191"/>
      <c r="O64" s="108"/>
      <c r="P64" s="108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424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  <mergeCell ref="I13:I14"/>
    <mergeCell ref="J13:J14"/>
    <mergeCell ref="K13:K14"/>
    <mergeCell ref="L13:L14"/>
    <mergeCell ref="M13:M14"/>
    <mergeCell ref="N13:N14"/>
    <mergeCell ref="O13:O14"/>
    <mergeCell ref="P13:P14"/>
    <mergeCell ref="I26:I27"/>
    <mergeCell ref="J26:J27"/>
    <mergeCell ref="K26:K27"/>
    <mergeCell ref="L26:L27"/>
    <mergeCell ref="M26:M27"/>
    <mergeCell ref="N26:N27"/>
    <mergeCell ref="O26:O27"/>
    <mergeCell ref="P26:P27"/>
    <mergeCell ref="I39:I40"/>
    <mergeCell ref="J39:J40"/>
    <mergeCell ref="K39:K40"/>
    <mergeCell ref="L39:L40"/>
    <mergeCell ref="M39:M40"/>
    <mergeCell ref="N39:N40"/>
    <mergeCell ref="O39:O40"/>
    <mergeCell ref="P39:P40"/>
    <mergeCell ref="M44:M45"/>
    <mergeCell ref="N44:N45"/>
    <mergeCell ref="O44:O45"/>
    <mergeCell ref="I42:I43"/>
    <mergeCell ref="I44:I45"/>
    <mergeCell ref="J44:J45"/>
    <mergeCell ref="K44:K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5:I56"/>
    <mergeCell ref="J55:J56"/>
    <mergeCell ref="K55:K56"/>
    <mergeCell ref="L55:L56"/>
    <mergeCell ref="M55:M56"/>
    <mergeCell ref="N55:N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C6" sqref="C6:G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05" t="str">
        <f>HYPERLINK('[3]реквизиты'!$A$2)</f>
        <v>Чемпионат  России по САМБО среди женщин</v>
      </c>
      <c r="B1" s="206"/>
      <c r="C1" s="206"/>
      <c r="D1" s="206"/>
      <c r="E1" s="206"/>
      <c r="F1" s="206"/>
      <c r="G1" s="206"/>
    </row>
    <row r="2" spans="1:7" ht="12.75">
      <c r="A2" s="202" t="str">
        <f>HYPERLINK('[3]реквизиты'!$A$3)</f>
        <v>02-06 февраля 2009 г.        г. Ржев</v>
      </c>
      <c r="B2" s="202"/>
      <c r="C2" s="202"/>
      <c r="D2" s="202"/>
      <c r="E2" s="202"/>
      <c r="F2" s="202"/>
      <c r="G2" s="202"/>
    </row>
    <row r="4" spans="1:7" ht="12.75">
      <c r="A4" s="183" t="s">
        <v>16</v>
      </c>
      <c r="B4" s="183" t="s">
        <v>0</v>
      </c>
      <c r="C4" s="183" t="s">
        <v>1</v>
      </c>
      <c r="D4" s="183" t="s">
        <v>17</v>
      </c>
      <c r="E4" s="183" t="s">
        <v>18</v>
      </c>
      <c r="F4" s="183" t="s">
        <v>19</v>
      </c>
      <c r="G4" s="183" t="s">
        <v>20</v>
      </c>
    </row>
    <row r="5" spans="1:7" ht="12.75">
      <c r="A5" s="186"/>
      <c r="B5" s="186"/>
      <c r="C5" s="186"/>
      <c r="D5" s="186"/>
      <c r="E5" s="186"/>
      <c r="F5" s="186"/>
      <c r="G5" s="186"/>
    </row>
    <row r="6" spans="1:7" ht="12.75" customHeight="1">
      <c r="A6" s="194">
        <v>1</v>
      </c>
      <c r="B6" s="209">
        <v>1</v>
      </c>
      <c r="C6" s="211" t="s">
        <v>74</v>
      </c>
      <c r="D6" s="207" t="s">
        <v>75</v>
      </c>
      <c r="E6" s="207" t="s">
        <v>76</v>
      </c>
      <c r="F6" s="207"/>
      <c r="G6" s="207" t="s">
        <v>77</v>
      </c>
    </row>
    <row r="7" spans="1:7" ht="12.75">
      <c r="A7" s="194"/>
      <c r="B7" s="210"/>
      <c r="C7" s="212"/>
      <c r="D7" s="208"/>
      <c r="E7" s="208"/>
      <c r="F7" s="208"/>
      <c r="G7" s="208"/>
    </row>
    <row r="8" spans="1:7" ht="12.75" customHeight="1">
      <c r="A8" s="194">
        <v>2</v>
      </c>
      <c r="B8" s="209">
        <v>2</v>
      </c>
      <c r="C8" s="211" t="s">
        <v>64</v>
      </c>
      <c r="D8" s="207" t="s">
        <v>65</v>
      </c>
      <c r="E8" s="207" t="s">
        <v>66</v>
      </c>
      <c r="F8" s="207" t="s">
        <v>67</v>
      </c>
      <c r="G8" s="207" t="s">
        <v>68</v>
      </c>
    </row>
    <row r="9" spans="1:7" ht="12.75">
      <c r="A9" s="194"/>
      <c r="B9" s="210"/>
      <c r="C9" s="212"/>
      <c r="D9" s="208"/>
      <c r="E9" s="208"/>
      <c r="F9" s="208"/>
      <c r="G9" s="208"/>
    </row>
    <row r="10" spans="1:7" ht="12.75" customHeight="1">
      <c r="A10" s="194">
        <v>3</v>
      </c>
      <c r="B10" s="209">
        <v>3</v>
      </c>
      <c r="C10" s="211" t="s">
        <v>78</v>
      </c>
      <c r="D10" s="207" t="s">
        <v>79</v>
      </c>
      <c r="E10" s="207" t="s">
        <v>80</v>
      </c>
      <c r="F10" s="207" t="s">
        <v>81</v>
      </c>
      <c r="G10" s="207" t="s">
        <v>82</v>
      </c>
    </row>
    <row r="11" spans="1:7" ht="12.75">
      <c r="A11" s="194"/>
      <c r="B11" s="210"/>
      <c r="C11" s="212"/>
      <c r="D11" s="208"/>
      <c r="E11" s="208"/>
      <c r="F11" s="208"/>
      <c r="G11" s="208"/>
    </row>
    <row r="12" spans="1:7" ht="12.75" customHeight="1">
      <c r="A12" s="194">
        <v>4</v>
      </c>
      <c r="B12" s="209">
        <v>4</v>
      </c>
      <c r="C12" s="211" t="s">
        <v>40</v>
      </c>
      <c r="D12" s="207" t="s">
        <v>41</v>
      </c>
      <c r="E12" s="207" t="s">
        <v>42</v>
      </c>
      <c r="F12" s="207"/>
      <c r="G12" s="207" t="s">
        <v>43</v>
      </c>
    </row>
    <row r="13" spans="1:7" ht="12.75">
      <c r="A13" s="194"/>
      <c r="B13" s="210"/>
      <c r="C13" s="212"/>
      <c r="D13" s="208"/>
      <c r="E13" s="208"/>
      <c r="F13" s="208"/>
      <c r="G13" s="208"/>
    </row>
    <row r="14" spans="1:7" ht="12.75" customHeight="1">
      <c r="A14" s="194">
        <v>5</v>
      </c>
      <c r="B14" s="209">
        <v>5</v>
      </c>
      <c r="C14" s="211" t="s">
        <v>44</v>
      </c>
      <c r="D14" s="207" t="s">
        <v>45</v>
      </c>
      <c r="E14" s="207" t="s">
        <v>37</v>
      </c>
      <c r="F14" s="207" t="s">
        <v>46</v>
      </c>
      <c r="G14" s="207" t="s">
        <v>38</v>
      </c>
    </row>
    <row r="15" spans="1:7" ht="12.75">
      <c r="A15" s="194"/>
      <c r="B15" s="210"/>
      <c r="C15" s="212"/>
      <c r="D15" s="208"/>
      <c r="E15" s="208"/>
      <c r="F15" s="208"/>
      <c r="G15" s="208"/>
    </row>
    <row r="16" spans="1:7" ht="12.75" customHeight="1">
      <c r="A16" s="194">
        <v>6</v>
      </c>
      <c r="B16" s="209">
        <v>6</v>
      </c>
      <c r="C16" s="211" t="s">
        <v>50</v>
      </c>
      <c r="D16" s="207" t="s">
        <v>51</v>
      </c>
      <c r="E16" s="207" t="s">
        <v>52</v>
      </c>
      <c r="F16" s="207">
        <v>15301</v>
      </c>
      <c r="G16" s="207" t="s">
        <v>53</v>
      </c>
    </row>
    <row r="17" spans="1:7" ht="12.75">
      <c r="A17" s="194"/>
      <c r="B17" s="210"/>
      <c r="C17" s="212"/>
      <c r="D17" s="208"/>
      <c r="E17" s="208"/>
      <c r="F17" s="208"/>
      <c r="G17" s="208"/>
    </row>
    <row r="18" spans="1:7" ht="12.75" customHeight="1">
      <c r="A18" s="194">
        <v>7</v>
      </c>
      <c r="B18" s="209">
        <v>7</v>
      </c>
      <c r="C18" s="211" t="s">
        <v>59</v>
      </c>
      <c r="D18" s="207" t="s">
        <v>60</v>
      </c>
      <c r="E18" s="207" t="s">
        <v>61</v>
      </c>
      <c r="F18" s="207" t="s">
        <v>62</v>
      </c>
      <c r="G18" s="207" t="s">
        <v>63</v>
      </c>
    </row>
    <row r="19" spans="1:7" ht="12.75">
      <c r="A19" s="194"/>
      <c r="B19" s="210"/>
      <c r="C19" s="212"/>
      <c r="D19" s="208"/>
      <c r="E19" s="208"/>
      <c r="F19" s="208"/>
      <c r="G19" s="208"/>
    </row>
    <row r="20" spans="1:7" ht="12.75" customHeight="1">
      <c r="A20" s="194">
        <v>8</v>
      </c>
      <c r="B20" s="209">
        <v>8</v>
      </c>
      <c r="C20" s="211" t="s">
        <v>54</v>
      </c>
      <c r="D20" s="207" t="s">
        <v>55</v>
      </c>
      <c r="E20" s="207" t="s">
        <v>56</v>
      </c>
      <c r="F20" s="207" t="s">
        <v>57</v>
      </c>
      <c r="G20" s="207" t="s">
        <v>58</v>
      </c>
    </row>
    <row r="21" spans="1:7" ht="12.75">
      <c r="A21" s="194"/>
      <c r="B21" s="210"/>
      <c r="C21" s="212"/>
      <c r="D21" s="208"/>
      <c r="E21" s="208"/>
      <c r="F21" s="208"/>
      <c r="G21" s="208"/>
    </row>
    <row r="22" spans="1:7" ht="12.75" customHeight="1">
      <c r="A22" s="194">
        <v>9</v>
      </c>
      <c r="B22" s="209">
        <v>9</v>
      </c>
      <c r="C22" s="211" t="s">
        <v>69</v>
      </c>
      <c r="D22" s="207" t="s">
        <v>70</v>
      </c>
      <c r="E22" s="207" t="s">
        <v>71</v>
      </c>
      <c r="F22" s="207" t="s">
        <v>72</v>
      </c>
      <c r="G22" s="207" t="s">
        <v>73</v>
      </c>
    </row>
    <row r="23" spans="1:7" ht="12.75">
      <c r="A23" s="194"/>
      <c r="B23" s="210"/>
      <c r="C23" s="212"/>
      <c r="D23" s="208"/>
      <c r="E23" s="208"/>
      <c r="F23" s="208"/>
      <c r="G23" s="208"/>
    </row>
    <row r="24" spans="1:8" ht="12.75" customHeight="1">
      <c r="A24" s="194">
        <v>10</v>
      </c>
      <c r="B24" s="209">
        <v>10</v>
      </c>
      <c r="C24" s="211" t="s">
        <v>47</v>
      </c>
      <c r="D24" s="207" t="s">
        <v>48</v>
      </c>
      <c r="E24" s="207" t="s">
        <v>37</v>
      </c>
      <c r="F24" s="207" t="s">
        <v>49</v>
      </c>
      <c r="G24" s="207" t="s">
        <v>38</v>
      </c>
      <c r="H24" s="3"/>
    </row>
    <row r="25" spans="1:8" ht="12.75">
      <c r="A25" s="194"/>
      <c r="B25" s="210"/>
      <c r="C25" s="212"/>
      <c r="D25" s="208"/>
      <c r="E25" s="208"/>
      <c r="F25" s="208"/>
      <c r="G25" s="208"/>
      <c r="H25" s="3"/>
    </row>
    <row r="26" spans="1:8" ht="12.75">
      <c r="A26" s="203"/>
      <c r="B26" s="203"/>
      <c r="C26" s="203"/>
      <c r="D26" s="203"/>
      <c r="E26" s="203"/>
      <c r="F26" s="203"/>
      <c r="G26" s="204"/>
      <c r="H26" s="3"/>
    </row>
    <row r="27" spans="1:8" ht="12.75">
      <c r="A27" s="203"/>
      <c r="B27" s="203"/>
      <c r="C27" s="203"/>
      <c r="D27" s="203"/>
      <c r="E27" s="203"/>
      <c r="F27" s="203"/>
      <c r="G27" s="204"/>
      <c r="H27" s="3"/>
    </row>
    <row r="28" spans="1:8" ht="12.75">
      <c r="A28" s="203"/>
      <c r="B28" s="203"/>
      <c r="C28" s="203"/>
      <c r="D28" s="203"/>
      <c r="E28" s="203"/>
      <c r="F28" s="203"/>
      <c r="G28" s="203"/>
      <c r="H28" s="3"/>
    </row>
    <row r="29" spans="1:8" ht="12.75">
      <c r="A29" s="203"/>
      <c r="B29" s="203"/>
      <c r="C29" s="203"/>
      <c r="D29" s="203"/>
      <c r="E29" s="203"/>
      <c r="F29" s="203"/>
      <c r="G29" s="203"/>
      <c r="H29" s="3"/>
    </row>
    <row r="30" spans="1:8" ht="12.75">
      <c r="A30" s="203"/>
      <c r="B30" s="203"/>
      <c r="C30" s="203"/>
      <c r="D30" s="203"/>
      <c r="E30" s="203"/>
      <c r="F30" s="203"/>
      <c r="G30" s="204"/>
      <c r="H30" s="3"/>
    </row>
    <row r="31" spans="1:8" ht="12.75">
      <c r="A31" s="203"/>
      <c r="B31" s="203"/>
      <c r="C31" s="203"/>
      <c r="D31" s="203"/>
      <c r="E31" s="203"/>
      <c r="F31" s="203"/>
      <c r="G31" s="204"/>
      <c r="H31" s="3"/>
    </row>
    <row r="32" spans="1:8" ht="12.75">
      <c r="A32" s="203"/>
      <c r="B32" s="203"/>
      <c r="C32" s="203"/>
      <c r="D32" s="203"/>
      <c r="E32" s="203"/>
      <c r="F32" s="203"/>
      <c r="G32" s="203"/>
      <c r="H32" s="3"/>
    </row>
    <row r="33" spans="1:8" ht="12.75">
      <c r="A33" s="203"/>
      <c r="B33" s="203"/>
      <c r="C33" s="203"/>
      <c r="D33" s="203"/>
      <c r="E33" s="203"/>
      <c r="F33" s="203"/>
      <c r="G33" s="203"/>
      <c r="H33" s="3"/>
    </row>
    <row r="34" spans="1:8" ht="12.75">
      <c r="A34" s="203"/>
      <c r="B34" s="203"/>
      <c r="C34" s="203"/>
      <c r="D34" s="203"/>
      <c r="E34" s="203"/>
      <c r="F34" s="203"/>
      <c r="G34" s="204"/>
      <c r="H34" s="3"/>
    </row>
    <row r="35" spans="1:8" ht="12.75">
      <c r="A35" s="203"/>
      <c r="B35" s="203"/>
      <c r="C35" s="203"/>
      <c r="D35" s="203"/>
      <c r="E35" s="203"/>
      <c r="F35" s="203"/>
      <c r="G35" s="204"/>
      <c r="H35" s="3"/>
    </row>
    <row r="36" spans="1:8" ht="12.75">
      <c r="A36" s="203"/>
      <c r="B36" s="203"/>
      <c r="C36" s="203"/>
      <c r="D36" s="203"/>
      <c r="E36" s="203"/>
      <c r="F36" s="203"/>
      <c r="G36" s="203"/>
      <c r="H36" s="3"/>
    </row>
    <row r="37" spans="1:8" ht="12.75">
      <c r="A37" s="203"/>
      <c r="B37" s="203"/>
      <c r="C37" s="203"/>
      <c r="D37" s="203"/>
      <c r="E37" s="203"/>
      <c r="F37" s="203"/>
      <c r="G37" s="203"/>
      <c r="H37" s="3"/>
    </row>
    <row r="38" spans="1:8" ht="12.75">
      <c r="A38" s="203"/>
      <c r="B38" s="203"/>
      <c r="C38" s="203"/>
      <c r="D38" s="203"/>
      <c r="E38" s="203"/>
      <c r="F38" s="203"/>
      <c r="G38" s="204"/>
      <c r="H38" s="3"/>
    </row>
    <row r="39" spans="1:8" ht="12.75">
      <c r="A39" s="203"/>
      <c r="B39" s="203"/>
      <c r="C39" s="203"/>
      <c r="D39" s="203"/>
      <c r="E39" s="203"/>
      <c r="F39" s="203"/>
      <c r="G39" s="204"/>
      <c r="H39" s="3"/>
    </row>
    <row r="40" spans="1:8" ht="12.75">
      <c r="A40" s="203"/>
      <c r="B40" s="203"/>
      <c r="C40" s="203"/>
      <c r="D40" s="203"/>
      <c r="E40" s="203"/>
      <c r="F40" s="203"/>
      <c r="G40" s="203"/>
      <c r="H40" s="3"/>
    </row>
    <row r="41" spans="1:8" ht="12.75">
      <c r="A41" s="203"/>
      <c r="B41" s="203"/>
      <c r="C41" s="203"/>
      <c r="D41" s="203"/>
      <c r="E41" s="203"/>
      <c r="F41" s="203"/>
      <c r="G41" s="203"/>
      <c r="H41" s="3"/>
    </row>
    <row r="42" spans="1:8" ht="12.75">
      <c r="A42" s="203"/>
      <c r="B42" s="203"/>
      <c r="C42" s="203"/>
      <c r="D42" s="203"/>
      <c r="E42" s="203"/>
      <c r="F42" s="203"/>
      <c r="G42" s="204"/>
      <c r="H42" s="3"/>
    </row>
    <row r="43" spans="1:8" ht="12.75">
      <c r="A43" s="203"/>
      <c r="B43" s="203"/>
      <c r="C43" s="203"/>
      <c r="D43" s="203"/>
      <c r="E43" s="203"/>
      <c r="F43" s="203"/>
      <c r="G43" s="204"/>
      <c r="H43" s="3"/>
    </row>
    <row r="44" spans="1:8" ht="12.75">
      <c r="A44" s="203"/>
      <c r="B44" s="203"/>
      <c r="C44" s="203"/>
      <c r="D44" s="203"/>
      <c r="E44" s="203"/>
      <c r="F44" s="203"/>
      <c r="G44" s="203"/>
      <c r="H44" s="3"/>
    </row>
    <row r="45" spans="1:8" ht="12.75">
      <c r="A45" s="203"/>
      <c r="B45" s="203"/>
      <c r="C45" s="203"/>
      <c r="D45" s="203"/>
      <c r="E45" s="203"/>
      <c r="F45" s="203"/>
      <c r="G45" s="203"/>
      <c r="H45" s="3"/>
    </row>
    <row r="46" spans="1:8" ht="12.75">
      <c r="A46" s="203"/>
      <c r="B46" s="203"/>
      <c r="C46" s="203"/>
      <c r="D46" s="203"/>
      <c r="E46" s="203"/>
      <c r="F46" s="203"/>
      <c r="G46" s="204"/>
      <c r="H46" s="3"/>
    </row>
    <row r="47" spans="1:8" ht="12.75">
      <c r="A47" s="203"/>
      <c r="B47" s="203"/>
      <c r="C47" s="203"/>
      <c r="D47" s="203"/>
      <c r="E47" s="203"/>
      <c r="F47" s="203"/>
      <c r="G47" s="204"/>
      <c r="H47" s="3"/>
    </row>
    <row r="48" spans="1:8" ht="12.75">
      <c r="A48" s="203"/>
      <c r="B48" s="203"/>
      <c r="C48" s="203"/>
      <c r="D48" s="203"/>
      <c r="E48" s="203"/>
      <c r="F48" s="203"/>
      <c r="G48" s="203"/>
      <c r="H48" s="3"/>
    </row>
    <row r="49" spans="1:8" ht="12.75">
      <c r="A49" s="203"/>
      <c r="B49" s="203"/>
      <c r="C49" s="203"/>
      <c r="D49" s="203"/>
      <c r="E49" s="203"/>
      <c r="F49" s="203"/>
      <c r="G49" s="203"/>
      <c r="H49" s="3"/>
    </row>
    <row r="50" spans="1:8" ht="12.75">
      <c r="A50" s="203"/>
      <c r="B50" s="203"/>
      <c r="C50" s="203"/>
      <c r="D50" s="203"/>
      <c r="E50" s="203"/>
      <c r="F50" s="203"/>
      <c r="G50" s="204"/>
      <c r="H50" s="3"/>
    </row>
    <row r="51" spans="1:8" ht="12.75">
      <c r="A51" s="203"/>
      <c r="B51" s="203"/>
      <c r="C51" s="203"/>
      <c r="D51" s="203"/>
      <c r="E51" s="203"/>
      <c r="F51" s="203"/>
      <c r="G51" s="204"/>
      <c r="H51" s="3"/>
    </row>
    <row r="52" spans="1:8" ht="12.75">
      <c r="A52" s="203"/>
      <c r="B52" s="203"/>
      <c r="C52" s="203"/>
      <c r="D52" s="203"/>
      <c r="E52" s="203"/>
      <c r="F52" s="203"/>
      <c r="G52" s="203"/>
      <c r="H52" s="3"/>
    </row>
    <row r="53" spans="1:8" ht="12.75">
      <c r="A53" s="203"/>
      <c r="B53" s="203"/>
      <c r="C53" s="203"/>
      <c r="D53" s="203"/>
      <c r="E53" s="203"/>
      <c r="F53" s="203"/>
      <c r="G53" s="203"/>
      <c r="H53" s="3"/>
    </row>
    <row r="54" spans="1:8" ht="12.75">
      <c r="A54" s="203"/>
      <c r="B54" s="203"/>
      <c r="C54" s="203"/>
      <c r="D54" s="203"/>
      <c r="E54" s="203"/>
      <c r="F54" s="203"/>
      <c r="G54" s="204"/>
      <c r="H54" s="3"/>
    </row>
    <row r="55" spans="1:8" ht="12.75">
      <c r="A55" s="203"/>
      <c r="B55" s="203"/>
      <c r="C55" s="203"/>
      <c r="D55" s="203"/>
      <c r="E55" s="203"/>
      <c r="F55" s="203"/>
      <c r="G55" s="204"/>
      <c r="H55" s="3"/>
    </row>
    <row r="56" spans="1:8" ht="12.75">
      <c r="A56" s="203"/>
      <c r="B56" s="203"/>
      <c r="C56" s="203"/>
      <c r="D56" s="203"/>
      <c r="E56" s="203"/>
      <c r="F56" s="203"/>
      <c r="G56" s="203"/>
      <c r="H56" s="3"/>
    </row>
    <row r="57" spans="1:8" ht="12.75">
      <c r="A57" s="203"/>
      <c r="B57" s="203"/>
      <c r="C57" s="203"/>
      <c r="D57" s="203"/>
      <c r="E57" s="203"/>
      <c r="F57" s="203"/>
      <c r="G57" s="203"/>
      <c r="H57" s="3"/>
    </row>
    <row r="58" spans="1:8" ht="12.75">
      <c r="A58" s="203"/>
      <c r="B58" s="203"/>
      <c r="C58" s="203"/>
      <c r="D58" s="203"/>
      <c r="E58" s="203"/>
      <c r="F58" s="203"/>
      <c r="G58" s="204"/>
      <c r="H58" s="3"/>
    </row>
    <row r="59" spans="1:8" ht="12.75">
      <c r="A59" s="203"/>
      <c r="B59" s="203"/>
      <c r="C59" s="203"/>
      <c r="D59" s="203"/>
      <c r="E59" s="203"/>
      <c r="F59" s="203"/>
      <c r="G59" s="204"/>
      <c r="H59" s="3"/>
    </row>
    <row r="60" spans="1:8" ht="12.75">
      <c r="A60" s="203"/>
      <c r="B60" s="203"/>
      <c r="C60" s="203"/>
      <c r="D60" s="203"/>
      <c r="E60" s="203"/>
      <c r="F60" s="203"/>
      <c r="G60" s="203"/>
      <c r="H60" s="3"/>
    </row>
    <row r="61" spans="1:8" ht="12.75">
      <c r="A61" s="203"/>
      <c r="B61" s="203"/>
      <c r="C61" s="203"/>
      <c r="D61" s="203"/>
      <c r="E61" s="203"/>
      <c r="F61" s="203"/>
      <c r="G61" s="203"/>
      <c r="H61" s="3"/>
    </row>
    <row r="62" spans="1:8" ht="12.75">
      <c r="A62" s="203"/>
      <c r="B62" s="203"/>
      <c r="C62" s="203"/>
      <c r="D62" s="203"/>
      <c r="E62" s="203"/>
      <c r="F62" s="203"/>
      <c r="G62" s="204"/>
      <c r="H62" s="3"/>
    </row>
    <row r="63" spans="1:8" ht="12.75">
      <c r="A63" s="203"/>
      <c r="B63" s="203"/>
      <c r="C63" s="203"/>
      <c r="D63" s="203"/>
      <c r="E63" s="203"/>
      <c r="F63" s="203"/>
      <c r="G63" s="204"/>
      <c r="H63" s="3"/>
    </row>
    <row r="64" spans="1:8" ht="12.75">
      <c r="A64" s="203"/>
      <c r="B64" s="203"/>
      <c r="C64" s="203"/>
      <c r="D64" s="203"/>
      <c r="E64" s="203"/>
      <c r="F64" s="203"/>
      <c r="G64" s="203"/>
      <c r="H64" s="3"/>
    </row>
    <row r="65" spans="1:8" ht="12.75">
      <c r="A65" s="203"/>
      <c r="B65" s="203"/>
      <c r="C65" s="203"/>
      <c r="D65" s="203"/>
      <c r="E65" s="203"/>
      <c r="F65" s="203"/>
      <c r="G65" s="203"/>
      <c r="H65" s="3"/>
    </row>
    <row r="66" spans="1:8" ht="12.75">
      <c r="A66" s="203"/>
      <c r="B66" s="203"/>
      <c r="C66" s="203"/>
      <c r="D66" s="203"/>
      <c r="E66" s="203"/>
      <c r="F66" s="203"/>
      <c r="G66" s="204"/>
      <c r="H66" s="3"/>
    </row>
    <row r="67" spans="1:8" ht="12.75">
      <c r="A67" s="203"/>
      <c r="B67" s="203"/>
      <c r="C67" s="203"/>
      <c r="D67" s="203"/>
      <c r="E67" s="203"/>
      <c r="F67" s="203"/>
      <c r="G67" s="204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2009-02-05T10:52:15Z</cp:lastPrinted>
  <dcterms:created xsi:type="dcterms:W3CDTF">1996-10-08T23:32:33Z</dcterms:created>
  <dcterms:modified xsi:type="dcterms:W3CDTF">2009-02-05T10:52:48Z</dcterms:modified>
  <cp:category/>
  <cp:version/>
  <cp:contentType/>
  <cp:contentStatus/>
</cp:coreProperties>
</file>