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мара 19\"/>
    </mc:Choice>
  </mc:AlternateContent>
  <bookViews>
    <workbookView xWindow="120" yWindow="360" windowWidth="9720" windowHeight="7080"/>
  </bookViews>
  <sheets>
    <sheet name="СПИСОК" sheetId="1" r:id="rId1"/>
    <sheet name="ПО КОВРАМ" sheetId="2" r:id="rId2"/>
    <sheet name="Лист3" sheetId="3" r:id="rId3"/>
  </sheets>
  <externalReferences>
    <externalReference r:id="rId4"/>
  </externalReferences>
  <definedNames>
    <definedName name="_xlnm._FilterDatabase" localSheetId="0" hidden="1">СПИСОК!$A$4:$E$4</definedName>
    <definedName name="_xlnm.Print_Area" localSheetId="0">СПИСОК!$A$1:$E$131</definedName>
  </definedNames>
  <calcPr calcId="162913"/>
</workbook>
</file>

<file path=xl/calcChain.xml><?xml version="1.0" encoding="utf-8"?>
<calcChain xmlns="http://schemas.openxmlformats.org/spreadsheetml/2006/main">
  <c r="C26" i="2" l="1"/>
  <c r="E131" i="1" l="1"/>
  <c r="D131" i="1"/>
  <c r="C2" i="1"/>
  <c r="C71" i="2" l="1"/>
  <c r="D71" i="2"/>
  <c r="E71" i="2"/>
  <c r="F71" i="2"/>
  <c r="C34" i="2"/>
  <c r="C21" i="2"/>
  <c r="C25" i="2"/>
  <c r="C27" i="2"/>
  <c r="C29" i="2"/>
  <c r="C30" i="2"/>
  <c r="C39" i="2"/>
  <c r="C32" i="2"/>
  <c r="C57" i="2"/>
  <c r="C31" i="2"/>
  <c r="C18" i="2"/>
  <c r="D18" i="2"/>
  <c r="E70" i="2"/>
  <c r="C36" i="2"/>
  <c r="E36" i="2"/>
  <c r="D35" i="2"/>
  <c r="D70" i="2"/>
  <c r="F54" i="2"/>
  <c r="F17" i="2"/>
  <c r="C70" i="2"/>
  <c r="E17" i="2"/>
  <c r="C54" i="2"/>
  <c r="F70" i="2"/>
  <c r="D36" i="2"/>
  <c r="D54" i="2"/>
  <c r="C33" i="2"/>
  <c r="D17" i="2"/>
  <c r="E54" i="2"/>
  <c r="C17" i="2"/>
  <c r="E18" i="2"/>
  <c r="F18" i="2"/>
  <c r="E35" i="2"/>
  <c r="F36" i="2"/>
  <c r="C53" i="2"/>
  <c r="C35" i="2"/>
  <c r="F53" i="2"/>
  <c r="D53" i="2"/>
  <c r="E53" i="2"/>
  <c r="F35" i="2"/>
  <c r="A3" i="1" l="1"/>
  <c r="C66" i="2" l="1"/>
  <c r="E13" i="2"/>
  <c r="F15" i="2"/>
  <c r="F45" i="2"/>
  <c r="D44" i="2"/>
  <c r="E63" i="2"/>
  <c r="D9" i="2"/>
  <c r="D25" i="2"/>
  <c r="F30" i="2"/>
  <c r="E65" i="2"/>
  <c r="F65" i="2"/>
  <c r="C43" i="2"/>
  <c r="F11" i="2"/>
  <c r="D32" i="2"/>
  <c r="C52" i="2"/>
  <c r="D52" i="2"/>
  <c r="C45" i="2"/>
  <c r="E31" i="2"/>
  <c r="F43" i="2"/>
  <c r="E68" i="2"/>
  <c r="F68" i="2"/>
  <c r="C23" i="2"/>
  <c r="D29" i="2"/>
  <c r="E69" i="2"/>
  <c r="D59" i="2"/>
  <c r="D8" i="2"/>
  <c r="D12" i="2"/>
  <c r="D39" i="2"/>
  <c r="C7" i="2"/>
  <c r="D31" i="2"/>
  <c r="E62" i="2"/>
  <c r="D26" i="2"/>
  <c r="F57" i="2"/>
  <c r="F34" i="2"/>
  <c r="F39" i="2"/>
  <c r="D7" i="2"/>
  <c r="C12" i="2"/>
  <c r="F31" i="2"/>
  <c r="C63" i="2"/>
  <c r="E66" i="2"/>
  <c r="F64" i="2"/>
  <c r="D60" i="2"/>
  <c r="D15" i="2"/>
  <c r="F29" i="2"/>
  <c r="D69" i="2"/>
  <c r="C61" i="2"/>
  <c r="D23" i="2"/>
  <c r="F24" i="2"/>
  <c r="E29" i="2"/>
  <c r="C24" i="2"/>
  <c r="E61" i="2"/>
  <c r="D27" i="2"/>
  <c r="F61" i="2"/>
  <c r="F60" i="2"/>
  <c r="F8" i="2"/>
  <c r="F16" i="2"/>
  <c r="F25" i="2"/>
  <c r="F51" i="2"/>
  <c r="E11" i="2"/>
  <c r="E51" i="2"/>
  <c r="E27" i="2"/>
  <c r="C68" i="2"/>
  <c r="C51" i="2"/>
  <c r="E30" i="2"/>
  <c r="E9" i="2"/>
  <c r="C44" i="2"/>
  <c r="C59" i="2"/>
  <c r="D66" i="2"/>
  <c r="C65" i="2"/>
  <c r="D16" i="2"/>
  <c r="F67" i="2"/>
  <c r="C64" i="2"/>
  <c r="C42" i="2"/>
  <c r="E64" i="2"/>
  <c r="D63" i="2"/>
  <c r="F27" i="2"/>
  <c r="F63" i="2"/>
  <c r="D51" i="2"/>
  <c r="D67" i="2"/>
  <c r="C6" i="2"/>
  <c r="E34" i="2"/>
  <c r="D13" i="2"/>
  <c r="F33" i="2"/>
  <c r="D6" i="2"/>
  <c r="D45" i="2"/>
  <c r="C9" i="2"/>
  <c r="F26" i="2"/>
  <c r="F7" i="2"/>
  <c r="F13" i="2"/>
  <c r="C41" i="2"/>
  <c r="E60" i="2"/>
  <c r="E16" i="2"/>
  <c r="D33" i="2"/>
  <c r="D24" i="2"/>
  <c r="D62" i="2"/>
  <c r="E59" i="2"/>
  <c r="C16" i="2"/>
  <c r="C15" i="2"/>
  <c r="C67" i="2"/>
  <c r="C69" i="2"/>
  <c r="F23" i="2"/>
  <c r="E14" i="2"/>
  <c r="E32" i="2"/>
  <c r="F69" i="2"/>
  <c r="F59" i="2"/>
  <c r="D43" i="2"/>
  <c r="C62" i="2"/>
  <c r="D65" i="2"/>
  <c r="F12" i="2"/>
  <c r="F6" i="2"/>
  <c r="C11" i="2"/>
  <c r="D21" i="2"/>
  <c r="F44" i="2"/>
  <c r="E33" i="2"/>
  <c r="F21" i="2"/>
  <c r="F9" i="2"/>
  <c r="C8" i="2"/>
  <c r="F62" i="2"/>
  <c r="C13" i="2"/>
  <c r="C60" i="2"/>
  <c r="D64" i="2"/>
  <c r="D41" i="2"/>
  <c r="D57" i="2"/>
  <c r="C14" i="2"/>
  <c r="D30" i="2"/>
  <c r="D68" i="2"/>
  <c r="D34" i="2"/>
  <c r="E15" i="2"/>
  <c r="F32" i="2"/>
  <c r="D11" i="2"/>
  <c r="F41" i="2"/>
  <c r="E57" i="2"/>
  <c r="E67" i="2"/>
  <c r="D42" i="2"/>
  <c r="F66" i="2"/>
  <c r="F42" i="2"/>
  <c r="F52" i="2"/>
  <c r="E12" i="2"/>
  <c r="F14" i="2"/>
  <c r="D61" i="2"/>
  <c r="D14" i="2"/>
  <c r="E52" i="2"/>
</calcChain>
</file>

<file path=xl/sharedStrings.xml><?xml version="1.0" encoding="utf-8"?>
<sst xmlns="http://schemas.openxmlformats.org/spreadsheetml/2006/main" count="142" uniqueCount="60">
  <si>
    <t>РАСПРЕДЕЛЕНИЕ СУДЕЙ ПО КОВРАМ</t>
  </si>
  <si>
    <t>Рук. Ковра</t>
  </si>
  <si>
    <t>Рук. ковра</t>
  </si>
  <si>
    <t>КОВЕР 1</t>
  </si>
  <si>
    <t>КОВЕР 2</t>
  </si>
  <si>
    <t>КОВЕР 3</t>
  </si>
  <si>
    <t>№ п/п</t>
  </si>
  <si>
    <t>Ф.И.О.</t>
  </si>
  <si>
    <t>Должность</t>
  </si>
  <si>
    <t>Регион</t>
  </si>
  <si>
    <t>СОСТАВ СУДЕЙСКОЙ КОЛЛЕГИИ</t>
  </si>
  <si>
    <t>ВСЕРОССИЙСКАЯ ФЕДЕРАЦИЯ САМБО</t>
  </si>
  <si>
    <t>судья</t>
  </si>
  <si>
    <t>ВК</t>
  </si>
  <si>
    <t>КОВЕР 4</t>
  </si>
  <si>
    <t>Главный судья</t>
  </si>
  <si>
    <t>Суд. Кат.</t>
  </si>
  <si>
    <t>Рязанская, ЦФО</t>
  </si>
  <si>
    <t xml:space="preserve">Гл.судья,судья ВК                                                               </t>
  </si>
  <si>
    <t xml:space="preserve">ЗАМ ГЛ. СУДЬИ </t>
  </si>
  <si>
    <t>1К</t>
  </si>
  <si>
    <t>Главный секретарь</t>
  </si>
  <si>
    <t>МЕЛЬНИКОВ Александр</t>
  </si>
  <si>
    <t>Свердловская</t>
  </si>
  <si>
    <t>3К</t>
  </si>
  <si>
    <t>рук. Ковра</t>
  </si>
  <si>
    <t>Судья</t>
  </si>
  <si>
    <t>Татарстан  ПФО</t>
  </si>
  <si>
    <t>ХАСАНШИН Карим</t>
  </si>
  <si>
    <t>Саратов</t>
  </si>
  <si>
    <t>Рожков Валерий</t>
  </si>
  <si>
    <t>Рук.ковра</t>
  </si>
  <si>
    <t>Торосян Седрак</t>
  </si>
  <si>
    <t>Пегасов Сергей</t>
  </si>
  <si>
    <t>Сова Борис</t>
  </si>
  <si>
    <t>Чувашская</t>
  </si>
  <si>
    <t>Рязанская</t>
  </si>
  <si>
    <t>Залеев Роберт</t>
  </si>
  <si>
    <t>Башкортостан</t>
  </si>
  <si>
    <t>Шарифзянов Марат</t>
  </si>
  <si>
    <t>Татарстан</t>
  </si>
  <si>
    <t>Корниенко Максим</t>
  </si>
  <si>
    <t>Москва</t>
  </si>
  <si>
    <t>Кадыров Ильмир</t>
  </si>
  <si>
    <t>Рычев Сергей</t>
  </si>
  <si>
    <t>Владимирская</t>
  </si>
  <si>
    <t>Казаков Александр</t>
  </si>
  <si>
    <t>Родомакин Юрий</t>
  </si>
  <si>
    <t>Самарская</t>
  </si>
  <si>
    <t>Ильич Дмитрий</t>
  </si>
  <si>
    <t>Мельников Александр</t>
  </si>
  <si>
    <t>Зинчак Владимир</t>
  </si>
  <si>
    <t>Нижегородская</t>
  </si>
  <si>
    <t>Сулейманов Рустам</t>
  </si>
  <si>
    <t>Шарапов Ришат</t>
  </si>
  <si>
    <t>Романов Роман</t>
  </si>
  <si>
    <t>Саратовская</t>
  </si>
  <si>
    <t>Хусаинов Артем</t>
  </si>
  <si>
    <t>Можаров Олег</t>
  </si>
  <si>
    <t>Пензенская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</si>
</sst>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4"/>
      <name val="Arial"/>
      <family val="2"/>
      <charset val="204"/>
    </font>
    <font>
      <sz val="12"/>
      <name val="Century Gothic"/>
      <family val="2"/>
      <charset val="204"/>
    </font>
    <font>
      <b/>
      <sz val="14"/>
      <color indexed="10"/>
      <name val="CyrillicOld"/>
    </font>
    <font>
      <b/>
      <sz val="12"/>
      <color indexed="10"/>
      <name val="Arial"/>
      <family val="2"/>
      <charset val="204"/>
    </font>
    <font>
      <sz val="11"/>
      <name val="Century Gothic"/>
      <family val="2"/>
      <charset val="204"/>
    </font>
    <font>
      <i/>
      <sz val="11"/>
      <name val="Century Gothic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1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1"/>
      <name val="Arial Narrow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1"/>
      <name val="Arial Narrow"/>
      <family val="2"/>
      <charset val="204"/>
    </font>
    <font>
      <b/>
      <i/>
      <sz val="14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name val="Arial"/>
      <family val="2"/>
      <charset val="204"/>
    </font>
    <font>
      <b/>
      <sz val="14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1" fillId="0" borderId="0"/>
    <xf numFmtId="0" fontId="1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2" fillId="0" borderId="22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Border="1"/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6" fillId="0" borderId="27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2" fillId="0" borderId="25" xfId="0" applyFont="1" applyBorder="1" applyAlignment="1">
      <alignment horizontal="left" vertical="center"/>
    </xf>
    <xf numFmtId="0" fontId="14" fillId="0" borderId="6" xfId="0" applyFont="1" applyBorder="1" applyAlignment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0" fontId="19" fillId="0" borderId="0" xfId="1" applyFont="1" applyAlignment="1" applyProtection="1"/>
    <xf numFmtId="0" fontId="3" fillId="0" borderId="0" xfId="0" applyFont="1" applyBorder="1" applyAlignment="1">
      <alignment horizontal="right"/>
    </xf>
    <xf numFmtId="0" fontId="23" fillId="0" borderId="31" xfId="4" applyFont="1" applyFill="1" applyBorder="1" applyAlignment="1">
      <alignment horizontal="center" vertical="center" wrapText="1"/>
    </xf>
    <xf numFmtId="0" fontId="23" fillId="0" borderId="31" xfId="3" applyFont="1" applyFill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5" fillId="0" borderId="31" xfId="2" applyFont="1" applyBorder="1" applyAlignment="1">
      <alignment vertical="center"/>
    </xf>
    <xf numFmtId="0" fontId="14" fillId="0" borderId="3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/>
    <xf numFmtId="0" fontId="15" fillId="0" borderId="40" xfId="2" applyFont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vertical="center" wrapText="1"/>
    </xf>
    <xf numFmtId="0" fontId="14" fillId="0" borderId="31" xfId="3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4" fillId="0" borderId="31" xfId="4" applyFont="1" applyFill="1" applyBorder="1" applyAlignment="1">
      <alignment horizontal="center" vertical="center" wrapText="1"/>
    </xf>
    <xf numFmtId="0" fontId="15" fillId="0" borderId="31" xfId="4" applyFont="1" applyFill="1" applyBorder="1" applyAlignment="1">
      <alignment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vertical="center"/>
    </xf>
    <xf numFmtId="0" fontId="14" fillId="0" borderId="33" xfId="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4" xfId="2" applyFont="1" applyBorder="1"/>
    <xf numFmtId="0" fontId="1" fillId="0" borderId="1" xfId="0" applyFont="1" applyBorder="1"/>
    <xf numFmtId="0" fontId="14" fillId="0" borderId="5" xfId="0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0" fontId="15" fillId="0" borderId="44" xfId="2" applyFont="1" applyBorder="1" applyAlignment="1">
      <alignment vertical="center"/>
    </xf>
    <xf numFmtId="0" fontId="15" fillId="0" borderId="43" xfId="2" applyFont="1" applyBorder="1" applyAlignment="1">
      <alignment vertical="center"/>
    </xf>
    <xf numFmtId="0" fontId="22" fillId="0" borderId="43" xfId="3" applyFont="1" applyFill="1" applyBorder="1" applyAlignment="1">
      <alignment vertical="center" wrapText="1"/>
    </xf>
    <xf numFmtId="0" fontId="15" fillId="0" borderId="45" xfId="2" applyFont="1" applyFill="1" applyBorder="1"/>
    <xf numFmtId="0" fontId="15" fillId="0" borderId="45" xfId="2" applyFont="1" applyBorder="1"/>
    <xf numFmtId="0" fontId="15" fillId="0" borderId="43" xfId="4" applyFont="1" applyFill="1" applyBorder="1" applyAlignment="1">
      <alignment vertical="center" wrapText="1"/>
    </xf>
    <xf numFmtId="0" fontId="15" fillId="0" borderId="43" xfId="3" applyFont="1" applyFill="1" applyBorder="1" applyAlignment="1">
      <alignment vertical="center" wrapText="1"/>
    </xf>
    <xf numFmtId="0" fontId="15" fillId="0" borderId="48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4" fillId="0" borderId="43" xfId="0" applyFont="1" applyBorder="1" applyAlignment="1">
      <alignment horizontal="left"/>
    </xf>
    <xf numFmtId="0" fontId="14" fillId="0" borderId="43" xfId="2" applyFont="1" applyBorder="1"/>
    <xf numFmtId="0" fontId="14" fillId="0" borderId="48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3" fillId="0" borderId="0" xfId="1" applyFont="1" applyAlignment="1" applyProtection="1"/>
    <xf numFmtId="0" fontId="14" fillId="0" borderId="34" xfId="4" applyFont="1" applyFill="1" applyBorder="1" applyAlignment="1">
      <alignment horizontal="center" vertical="center" wrapText="1"/>
    </xf>
    <xf numFmtId="0" fontId="15" fillId="0" borderId="38" xfId="3" applyFont="1" applyFill="1" applyBorder="1" applyAlignment="1">
      <alignment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5" fillId="0" borderId="45" xfId="2" applyFont="1" applyBorder="1" applyAlignment="1">
      <alignment vertical="center"/>
    </xf>
    <xf numFmtId="0" fontId="15" fillId="0" borderId="0" xfId="2" applyFont="1" applyFill="1" applyBorder="1"/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5" fillId="0" borderId="31" xfId="2" applyFont="1" applyBorder="1"/>
    <xf numFmtId="0" fontId="15" fillId="0" borderId="31" xfId="2" applyFont="1" applyFill="1" applyBorder="1"/>
    <xf numFmtId="0" fontId="14" fillId="0" borderId="32" xfId="0" applyFont="1" applyBorder="1" applyAlignment="1">
      <alignment horizontal="center"/>
    </xf>
    <xf numFmtId="0" fontId="14" fillId="0" borderId="6" xfId="2" applyFont="1" applyBorder="1"/>
    <xf numFmtId="0" fontId="8" fillId="5" borderId="47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4" fillId="0" borderId="49" xfId="2" applyFont="1" applyBorder="1"/>
    <xf numFmtId="0" fontId="15" fillId="0" borderId="43" xfId="2" applyFont="1" applyFill="1" applyBorder="1"/>
    <xf numFmtId="0" fontId="15" fillId="0" borderId="46" xfId="2" applyFont="1" applyBorder="1" applyAlignment="1">
      <alignment vertical="center"/>
    </xf>
    <xf numFmtId="0" fontId="15" fillId="0" borderId="45" xfId="0" applyFont="1" applyBorder="1" applyAlignment="1">
      <alignment horizontal="left"/>
    </xf>
    <xf numFmtId="0" fontId="35" fillId="0" borderId="44" xfId="2" applyFont="1" applyBorder="1" applyAlignment="1">
      <alignment vertical="center"/>
    </xf>
    <xf numFmtId="0" fontId="36" fillId="0" borderId="31" xfId="3" applyFont="1" applyFill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/>
    </xf>
    <xf numFmtId="0" fontId="38" fillId="0" borderId="43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2" fillId="0" borderId="33" xfId="4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4" fillId="3" borderId="30" xfId="1" applyNumberFormat="1" applyFont="1" applyFill="1" applyBorder="1" applyAlignment="1" applyProtection="1">
      <alignment horizontal="center" vertical="center" wrapText="1"/>
    </xf>
    <xf numFmtId="0" fontId="34" fillId="3" borderId="28" xfId="1" applyNumberFormat="1" applyFont="1" applyFill="1" applyBorder="1" applyAlignment="1" applyProtection="1">
      <alignment horizontal="center" vertical="center" wrapText="1"/>
    </xf>
    <xf numFmtId="0" fontId="34" fillId="3" borderId="29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5"/>
    <cellStyle name="Обычный 8" xfId="3"/>
    <cellStyle name="Обычный_суд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371475</xdr:colOff>
      <xdr:row>1</xdr:row>
      <xdr:rowOff>38100</xdr:rowOff>
    </xdr:to>
    <xdr:pic>
      <xdr:nvPicPr>
        <xdr:cNvPr id="131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1421822</xdr:colOff>
      <xdr:row>0</xdr:row>
      <xdr:rowOff>8659</xdr:rowOff>
    </xdr:from>
    <xdr:to>
      <xdr:col>4</xdr:col>
      <xdr:colOff>1555172</xdr:colOff>
      <xdr:row>1</xdr:row>
      <xdr:rowOff>8659</xdr:rowOff>
    </xdr:to>
    <xdr:pic>
      <xdr:nvPicPr>
        <xdr:cNvPr id="131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277" y="8659"/>
          <a:ext cx="133350" cy="3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342900</xdr:rowOff>
        </xdr:from>
        <xdr:to>
          <xdr:col>1</xdr:col>
          <xdr:colOff>19050</xdr:colOff>
          <xdr:row>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Всероссийские соревнования по самбо среди мужчин, посвящённые памяти участника ВОВ Сапрунова В.И.</v>
          </cell>
        </row>
        <row r="6">
          <cell r="G6" t="str">
            <v>С.В.Пегасов</v>
          </cell>
        </row>
        <row r="7">
          <cell r="G7" t="str">
            <v>/Чебоксары/</v>
          </cell>
        </row>
      </sheetData>
      <sheetData sheetId="3">
        <row r="2">
          <cell r="A2" t="str">
            <v>Всероссийские соревнования по самбо среди мужчин, посвящённые памяти участника ВОВ Сапрунова В.И.</v>
          </cell>
        </row>
        <row r="3">
          <cell r="A3" t="str">
            <v>20-22.09.2019 год.  с.Кротовка (Самарская обл.)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161"/>
  <sheetViews>
    <sheetView tabSelected="1" view="pageBreakPreview" topLeftCell="A8" zoomScale="110" zoomScaleNormal="110" zoomScaleSheetLayoutView="110" workbookViewId="0">
      <selection activeCell="A125" sqref="A125:E130"/>
    </sheetView>
  </sheetViews>
  <sheetFormatPr defaultRowHeight="12.75"/>
  <cols>
    <col min="1" max="1" width="4.5703125" customWidth="1"/>
    <col min="2" max="2" width="42.28515625" customWidth="1"/>
    <col min="3" max="3" width="6.5703125" customWidth="1"/>
    <col min="4" max="4" width="18.7109375" customWidth="1"/>
    <col min="5" max="5" width="23.7109375" customWidth="1"/>
  </cols>
  <sheetData>
    <row r="1" spans="1:9" ht="28.5" customHeight="1" thickBot="1">
      <c r="A1" s="172" t="s">
        <v>11</v>
      </c>
      <c r="B1" s="172"/>
      <c r="C1" s="172"/>
      <c r="D1" s="172"/>
      <c r="E1" s="172"/>
      <c r="F1" s="55"/>
      <c r="G1" s="55"/>
      <c r="H1" s="55"/>
      <c r="I1" s="55"/>
    </row>
    <row r="2" spans="1:9" ht="38.25" customHeight="1" thickBot="1">
      <c r="A2" s="173" t="s">
        <v>10</v>
      </c>
      <c r="B2" s="174"/>
      <c r="C2" s="175" t="str">
        <f>[1]регистрация!$A$2</f>
        <v>Всероссийские соревнования по самбо среди мужчин, посвящённые памяти участника ВОВ Сапрунова В.И.</v>
      </c>
      <c r="D2" s="176"/>
      <c r="E2" s="177"/>
    </row>
    <row r="3" spans="1:9" ht="17.25" customHeight="1" thickBot="1">
      <c r="A3" s="171" t="str">
        <f>[1]регистрация!$A$3</f>
        <v>20-22.09.2019 год.  с.Кротовка (Самарская обл.)</v>
      </c>
      <c r="B3" s="171"/>
      <c r="C3" s="171"/>
      <c r="D3" s="171"/>
      <c r="E3" s="171"/>
    </row>
    <row r="4" spans="1:9" ht="23.25" customHeight="1" thickBot="1">
      <c r="A4" s="66" t="s">
        <v>6</v>
      </c>
      <c r="B4" s="63" t="s">
        <v>7</v>
      </c>
      <c r="C4" s="64" t="s">
        <v>16</v>
      </c>
      <c r="D4" s="63" t="s">
        <v>8</v>
      </c>
      <c r="E4" s="65" t="s">
        <v>9</v>
      </c>
      <c r="F4" s="22"/>
    </row>
    <row r="5" spans="1:9" ht="16.149999999999999" customHeight="1" thickBot="1">
      <c r="A5" s="184">
        <v>1</v>
      </c>
      <c r="B5" s="115" t="s">
        <v>33</v>
      </c>
      <c r="C5" s="70" t="s">
        <v>13</v>
      </c>
      <c r="D5" s="128" t="s">
        <v>15</v>
      </c>
      <c r="E5" s="125" t="s">
        <v>35</v>
      </c>
      <c r="F5" s="22"/>
      <c r="G5" s="22"/>
    </row>
    <row r="6" spans="1:9" ht="16.149999999999999" customHeight="1" thickBot="1">
      <c r="A6" s="184">
        <v>2</v>
      </c>
      <c r="B6" s="116" t="s">
        <v>30</v>
      </c>
      <c r="C6" s="90" t="s">
        <v>13</v>
      </c>
      <c r="D6" s="129" t="s">
        <v>21</v>
      </c>
      <c r="E6" s="125" t="s">
        <v>29</v>
      </c>
      <c r="F6" s="22"/>
    </row>
    <row r="7" spans="1:9" ht="16.149999999999999" customHeight="1" thickBot="1">
      <c r="A7" s="184">
        <v>3</v>
      </c>
      <c r="B7" s="116" t="s">
        <v>34</v>
      </c>
      <c r="C7" s="90" t="s">
        <v>13</v>
      </c>
      <c r="D7" s="129" t="s">
        <v>31</v>
      </c>
      <c r="E7" s="125" t="s">
        <v>36</v>
      </c>
      <c r="F7" s="22"/>
    </row>
    <row r="8" spans="1:9" ht="16.149999999999999" customHeight="1" thickBot="1">
      <c r="A8" s="184">
        <v>4</v>
      </c>
      <c r="B8" s="117" t="s">
        <v>37</v>
      </c>
      <c r="C8" s="89" t="s">
        <v>13</v>
      </c>
      <c r="D8" s="129" t="s">
        <v>31</v>
      </c>
      <c r="E8" s="125" t="s">
        <v>38</v>
      </c>
      <c r="F8" s="22"/>
    </row>
    <row r="9" spans="1:9" ht="16.149999999999999" customHeight="1" thickBot="1">
      <c r="A9" s="184">
        <v>5</v>
      </c>
      <c r="B9" s="117" t="s">
        <v>41</v>
      </c>
      <c r="C9" s="89" t="s">
        <v>13</v>
      </c>
      <c r="D9" s="129" t="s">
        <v>26</v>
      </c>
      <c r="E9" s="125" t="s">
        <v>42</v>
      </c>
      <c r="F9" s="22"/>
    </row>
    <row r="10" spans="1:9" ht="16.149999999999999" customHeight="1" thickBot="1">
      <c r="A10" s="184">
        <v>6</v>
      </c>
      <c r="B10" s="117" t="s">
        <v>43</v>
      </c>
      <c r="C10" s="89" t="s">
        <v>13</v>
      </c>
      <c r="D10" s="129" t="s">
        <v>26</v>
      </c>
      <c r="E10" s="125" t="s">
        <v>38</v>
      </c>
      <c r="F10" s="22"/>
    </row>
    <row r="11" spans="1:9" ht="16.149999999999999" customHeight="1" thickBot="1">
      <c r="A11" s="184">
        <v>7</v>
      </c>
      <c r="B11" s="117" t="s">
        <v>32</v>
      </c>
      <c r="C11" s="89" t="s">
        <v>13</v>
      </c>
      <c r="D11" s="129" t="s">
        <v>26</v>
      </c>
      <c r="E11" s="125" t="s">
        <v>29</v>
      </c>
      <c r="F11" s="22"/>
    </row>
    <row r="12" spans="1:9" ht="16.149999999999999" customHeight="1" thickBot="1">
      <c r="A12" s="184">
        <v>8</v>
      </c>
      <c r="B12" s="118" t="s">
        <v>44</v>
      </c>
      <c r="C12" s="89" t="s">
        <v>13</v>
      </c>
      <c r="D12" s="93" t="s">
        <v>26</v>
      </c>
      <c r="E12" s="125" t="s">
        <v>45</v>
      </c>
      <c r="F12" s="22"/>
    </row>
    <row r="13" spans="1:9" ht="16.149999999999999" customHeight="1" thickBot="1">
      <c r="A13" s="184">
        <v>9</v>
      </c>
      <c r="B13" s="117" t="s">
        <v>47</v>
      </c>
      <c r="C13" s="91" t="s">
        <v>13</v>
      </c>
      <c r="D13" s="93" t="s">
        <v>26</v>
      </c>
      <c r="E13" s="125" t="s">
        <v>48</v>
      </c>
      <c r="F13" s="22"/>
    </row>
    <row r="14" spans="1:9" ht="16.5" customHeight="1" thickBot="1">
      <c r="A14" s="184">
        <v>10</v>
      </c>
      <c r="B14" s="117" t="s">
        <v>49</v>
      </c>
      <c r="C14" s="91" t="s">
        <v>13</v>
      </c>
      <c r="D14" s="93" t="s">
        <v>26</v>
      </c>
      <c r="E14" s="125" t="s">
        <v>36</v>
      </c>
      <c r="F14" s="22"/>
    </row>
    <row r="15" spans="1:9" ht="15.75" customHeight="1" thickBot="1">
      <c r="A15" s="184">
        <v>11</v>
      </c>
      <c r="B15" s="117" t="s">
        <v>50</v>
      </c>
      <c r="C15" s="91" t="s">
        <v>13</v>
      </c>
      <c r="D15" s="93" t="s">
        <v>26</v>
      </c>
      <c r="E15" s="125" t="s">
        <v>23</v>
      </c>
      <c r="F15" s="22"/>
    </row>
    <row r="16" spans="1:9" ht="15.75" customHeight="1" thickBot="1">
      <c r="A16" s="184">
        <v>12</v>
      </c>
      <c r="B16" s="117" t="s">
        <v>39</v>
      </c>
      <c r="C16" s="89" t="s">
        <v>20</v>
      </c>
      <c r="D16" s="129" t="s">
        <v>26</v>
      </c>
      <c r="E16" s="125" t="s">
        <v>40</v>
      </c>
      <c r="F16" s="22"/>
    </row>
    <row r="17" spans="1:6" ht="12.75" customHeight="1">
      <c r="A17" s="184">
        <v>13</v>
      </c>
      <c r="B17" s="117" t="s">
        <v>46</v>
      </c>
      <c r="C17" s="93" t="s">
        <v>20</v>
      </c>
      <c r="D17" s="93" t="s">
        <v>26</v>
      </c>
      <c r="E17" s="125" t="s">
        <v>40</v>
      </c>
      <c r="F17" s="22"/>
    </row>
    <row r="18" spans="1:6" ht="16.149999999999999" hidden="1" customHeight="1" thickBot="1">
      <c r="A18" s="142">
        <v>14</v>
      </c>
      <c r="B18" s="115"/>
      <c r="C18" s="106"/>
      <c r="D18" s="93"/>
      <c r="E18" s="125"/>
      <c r="F18" s="22"/>
    </row>
    <row r="19" spans="1:6" ht="16.149999999999999" hidden="1" customHeight="1" thickBot="1">
      <c r="A19" s="142">
        <v>15</v>
      </c>
      <c r="B19" s="115"/>
      <c r="C19" s="89"/>
      <c r="D19" s="93"/>
      <c r="E19" s="125"/>
      <c r="F19" s="22"/>
    </row>
    <row r="20" spans="1:6" ht="16.149999999999999" hidden="1" customHeight="1" thickBot="1">
      <c r="A20" s="142">
        <v>16</v>
      </c>
      <c r="B20" s="119"/>
      <c r="C20" s="93"/>
      <c r="D20" s="93"/>
      <c r="E20" s="126"/>
      <c r="F20" s="22"/>
    </row>
    <row r="21" spans="1:6" ht="16.149999999999999" hidden="1" customHeight="1" thickBot="1">
      <c r="A21" s="142">
        <v>17</v>
      </c>
      <c r="B21" s="135"/>
      <c r="C21" s="89"/>
      <c r="D21" s="93"/>
      <c r="E21" s="112"/>
      <c r="F21" s="22"/>
    </row>
    <row r="22" spans="1:6" ht="16.149999999999999" hidden="1" customHeight="1" thickBot="1">
      <c r="A22" s="142">
        <v>18</v>
      </c>
      <c r="B22" s="120"/>
      <c r="C22" s="93"/>
      <c r="D22" s="93"/>
      <c r="E22" s="126"/>
      <c r="F22" s="22"/>
    </row>
    <row r="23" spans="1:6" ht="16.149999999999999" hidden="1" customHeight="1" thickBot="1">
      <c r="A23" s="142">
        <v>19</v>
      </c>
      <c r="B23" s="120"/>
      <c r="C23" s="93"/>
      <c r="D23" s="93"/>
      <c r="E23" s="126"/>
      <c r="F23" s="22"/>
    </row>
    <row r="24" spans="1:6" ht="16.149999999999999" hidden="1" customHeight="1" thickBot="1">
      <c r="A24" s="142">
        <v>20</v>
      </c>
      <c r="B24" s="120"/>
      <c r="C24" s="90"/>
      <c r="D24" s="93"/>
      <c r="E24" s="126"/>
      <c r="F24" s="22"/>
    </row>
    <row r="25" spans="1:6" ht="16.149999999999999" hidden="1" customHeight="1" thickBot="1">
      <c r="A25" s="142">
        <v>21</v>
      </c>
      <c r="B25" s="119"/>
      <c r="C25" s="90"/>
      <c r="D25" s="93"/>
      <c r="E25" s="126"/>
      <c r="F25" s="22"/>
    </row>
    <row r="26" spans="1:6" ht="16.149999999999999" hidden="1" customHeight="1" thickBot="1">
      <c r="A26" s="142">
        <v>22</v>
      </c>
      <c r="B26" s="134"/>
      <c r="C26" s="90"/>
      <c r="D26" s="93"/>
      <c r="E26" s="126"/>
      <c r="F26" s="22"/>
    </row>
    <row r="27" spans="1:6" ht="16.149999999999999" hidden="1" customHeight="1" thickBot="1">
      <c r="A27" s="142">
        <v>23</v>
      </c>
      <c r="B27" s="134"/>
      <c r="C27" s="91"/>
      <c r="D27" s="93"/>
      <c r="E27" s="125"/>
      <c r="F27" s="22"/>
    </row>
    <row r="28" spans="1:6" ht="16.149999999999999" hidden="1" customHeight="1" thickBot="1">
      <c r="A28" s="142">
        <v>24</v>
      </c>
      <c r="B28" s="158"/>
      <c r="C28" s="93"/>
      <c r="D28" s="93"/>
      <c r="E28" s="125"/>
      <c r="F28" s="22"/>
    </row>
    <row r="29" spans="1:6" ht="16.149999999999999" hidden="1" customHeight="1" thickBot="1">
      <c r="A29" s="142">
        <v>25</v>
      </c>
      <c r="B29" s="158"/>
      <c r="C29" s="93"/>
      <c r="D29" s="93"/>
      <c r="E29" s="125"/>
      <c r="F29" s="54"/>
    </row>
    <row r="30" spans="1:6" ht="16.149999999999999" hidden="1" customHeight="1" thickBot="1">
      <c r="A30" s="142">
        <v>26</v>
      </c>
      <c r="B30" s="119"/>
      <c r="C30" s="90"/>
      <c r="D30" s="93"/>
      <c r="E30" s="126"/>
      <c r="F30" s="54"/>
    </row>
    <row r="31" spans="1:6" ht="16.149999999999999" hidden="1" customHeight="1" thickBot="1">
      <c r="A31" s="142">
        <v>27</v>
      </c>
      <c r="B31" s="119"/>
      <c r="C31" s="93"/>
      <c r="D31" s="93"/>
      <c r="E31" s="126"/>
      <c r="F31" s="54"/>
    </row>
    <row r="32" spans="1:6" ht="16.149999999999999" hidden="1" customHeight="1" thickBot="1">
      <c r="A32" s="142">
        <v>28</v>
      </c>
      <c r="B32" s="120"/>
      <c r="C32" s="90"/>
      <c r="D32" s="93"/>
      <c r="E32" s="126"/>
      <c r="F32" s="54"/>
    </row>
    <row r="33" spans="1:6" ht="16.149999999999999" hidden="1" customHeight="1" thickBot="1">
      <c r="A33" s="142">
        <v>29</v>
      </c>
      <c r="B33" s="157"/>
      <c r="C33" s="90"/>
      <c r="D33" s="93"/>
      <c r="E33" s="155"/>
      <c r="F33" s="54"/>
    </row>
    <row r="34" spans="1:6" ht="16.149999999999999" hidden="1" customHeight="1" thickBot="1">
      <c r="A34" s="142">
        <v>30</v>
      </c>
      <c r="B34" s="117"/>
      <c r="C34" s="90"/>
      <c r="D34" s="93"/>
      <c r="E34" s="126"/>
      <c r="F34" s="54"/>
    </row>
    <row r="35" spans="1:6" ht="16.149999999999999" hidden="1" customHeight="1" thickBot="1">
      <c r="A35" s="142">
        <v>31</v>
      </c>
      <c r="B35" s="121"/>
      <c r="C35" s="106"/>
      <c r="D35" s="93"/>
      <c r="E35" s="125"/>
      <c r="F35" s="54"/>
    </row>
    <row r="36" spans="1:6" ht="16.149999999999999" hidden="1" customHeight="1" thickBot="1">
      <c r="A36" s="142">
        <v>32</v>
      </c>
      <c r="B36" s="156"/>
      <c r="C36" s="90"/>
      <c r="D36" s="93"/>
      <c r="E36" s="126"/>
      <c r="F36" s="22"/>
    </row>
    <row r="37" spans="1:6" ht="16.149999999999999" hidden="1" customHeight="1" thickBot="1">
      <c r="A37" s="142">
        <v>33</v>
      </c>
      <c r="B37" s="117"/>
      <c r="C37" s="93"/>
      <c r="D37" s="93"/>
      <c r="E37" s="125"/>
      <c r="F37" s="22"/>
    </row>
    <row r="38" spans="1:6" ht="16.149999999999999" hidden="1" customHeight="1" thickBot="1">
      <c r="A38" s="142">
        <v>33</v>
      </c>
      <c r="B38" s="115" t="s">
        <v>28</v>
      </c>
      <c r="C38" s="93" t="s">
        <v>24</v>
      </c>
      <c r="D38" s="93" t="s">
        <v>26</v>
      </c>
      <c r="E38" s="125" t="s">
        <v>27</v>
      </c>
      <c r="F38" s="22"/>
    </row>
    <row r="39" spans="1:6" ht="16.149999999999999" hidden="1" customHeight="1" thickBot="1">
      <c r="A39" s="142">
        <v>34</v>
      </c>
      <c r="B39" s="115"/>
      <c r="C39" s="93"/>
      <c r="D39" s="93" t="s">
        <v>12</v>
      </c>
      <c r="E39" s="125"/>
      <c r="F39" s="22"/>
    </row>
    <row r="40" spans="1:6" ht="16.149999999999999" hidden="1" customHeight="1" thickBot="1">
      <c r="A40" s="142">
        <v>35</v>
      </c>
      <c r="B40" s="115"/>
      <c r="C40" s="93"/>
      <c r="D40" s="93" t="s">
        <v>12</v>
      </c>
      <c r="E40" s="125"/>
      <c r="F40" s="22"/>
    </row>
    <row r="41" spans="1:6" ht="16.149999999999999" hidden="1" customHeight="1" thickBot="1">
      <c r="A41" s="142">
        <v>36</v>
      </c>
      <c r="B41" s="117"/>
      <c r="C41" s="93"/>
      <c r="D41" s="129" t="s">
        <v>12</v>
      </c>
      <c r="E41" s="125"/>
      <c r="F41" s="22"/>
    </row>
    <row r="42" spans="1:6" ht="16.149999999999999" hidden="1" customHeight="1" thickBot="1">
      <c r="A42" s="142">
        <v>37</v>
      </c>
      <c r="B42" s="115"/>
      <c r="C42" s="93"/>
      <c r="D42" s="93" t="s">
        <v>12</v>
      </c>
      <c r="E42" s="125"/>
      <c r="F42" s="22"/>
    </row>
    <row r="43" spans="1:6" ht="16.149999999999999" hidden="1" customHeight="1" thickBot="1">
      <c r="A43" s="142">
        <v>38</v>
      </c>
      <c r="B43" s="115"/>
      <c r="C43" s="93"/>
      <c r="D43" s="93" t="s">
        <v>12</v>
      </c>
      <c r="E43" s="125"/>
      <c r="F43" s="22"/>
    </row>
    <row r="44" spans="1:6" ht="16.149999999999999" hidden="1" customHeight="1" thickBot="1">
      <c r="A44" s="142">
        <v>39</v>
      </c>
      <c r="B44" s="121"/>
      <c r="C44" s="93"/>
      <c r="D44" s="93" t="s">
        <v>12</v>
      </c>
      <c r="E44" s="125"/>
      <c r="F44" s="22"/>
    </row>
    <row r="45" spans="1:6" ht="16.149999999999999" hidden="1" customHeight="1" thickBot="1">
      <c r="A45" s="142">
        <v>40</v>
      </c>
      <c r="B45" s="122"/>
      <c r="C45" s="104"/>
      <c r="D45" s="93" t="s">
        <v>12</v>
      </c>
      <c r="E45" s="125"/>
      <c r="F45" s="22"/>
    </row>
    <row r="46" spans="1:6" ht="16.149999999999999" hidden="1" customHeight="1" thickBot="1">
      <c r="A46" s="142">
        <v>41</v>
      </c>
      <c r="B46" s="115"/>
      <c r="C46" s="93"/>
      <c r="D46" s="93" t="s">
        <v>12</v>
      </c>
      <c r="E46" s="125"/>
      <c r="F46" s="22"/>
    </row>
    <row r="47" spans="1:6" ht="16.149999999999999" hidden="1" customHeight="1" thickBot="1">
      <c r="A47" s="142">
        <v>42</v>
      </c>
      <c r="B47" s="115"/>
      <c r="C47" s="93"/>
      <c r="D47" s="93"/>
      <c r="E47" s="125"/>
      <c r="F47" s="22"/>
    </row>
    <row r="48" spans="1:6" ht="16.149999999999999" hidden="1" customHeight="1" thickBot="1">
      <c r="A48" s="142">
        <v>43</v>
      </c>
      <c r="B48" s="115"/>
      <c r="C48" s="93"/>
      <c r="D48" s="93"/>
      <c r="E48" s="125"/>
      <c r="F48" s="22"/>
    </row>
    <row r="49" spans="1:6" ht="16.149999999999999" hidden="1" customHeight="1" thickBot="1">
      <c r="A49" s="142">
        <v>44</v>
      </c>
      <c r="B49" s="123"/>
      <c r="C49" s="124"/>
      <c r="D49" s="124"/>
      <c r="E49" s="127"/>
      <c r="F49" s="22"/>
    </row>
    <row r="50" spans="1:6" ht="16.149999999999999" hidden="1" customHeight="1" thickBot="1">
      <c r="A50" s="142">
        <v>45</v>
      </c>
      <c r="B50" s="68"/>
      <c r="C50" s="140"/>
      <c r="D50" s="71"/>
      <c r="E50" s="62"/>
      <c r="F50" s="22"/>
    </row>
    <row r="51" spans="1:6" ht="16.149999999999999" hidden="1" customHeight="1" thickBot="1">
      <c r="A51" s="142">
        <v>46</v>
      </c>
      <c r="B51" s="138"/>
      <c r="C51" s="89"/>
      <c r="D51" s="61"/>
      <c r="E51" s="62"/>
      <c r="F51" s="22"/>
    </row>
    <row r="52" spans="1:6" ht="16.149999999999999" hidden="1" customHeight="1">
      <c r="A52" s="142">
        <v>47</v>
      </c>
      <c r="B52" s="139"/>
      <c r="C52" s="93"/>
      <c r="D52" s="61"/>
      <c r="E52" s="141"/>
      <c r="F52" s="22"/>
    </row>
    <row r="53" spans="1:6" ht="16.149999999999999" hidden="1" customHeight="1">
      <c r="A53" s="136"/>
      <c r="B53" s="139"/>
      <c r="C53" s="90"/>
      <c r="D53" s="61"/>
      <c r="E53" s="141"/>
      <c r="F53" s="22"/>
    </row>
    <row r="54" spans="1:6" ht="16.149999999999999" hidden="1" customHeight="1">
      <c r="A54" s="137"/>
      <c r="B54" s="139"/>
      <c r="C54" s="93"/>
      <c r="D54" s="61"/>
      <c r="E54" s="141"/>
      <c r="F54" s="22"/>
    </row>
    <row r="55" spans="1:6" ht="16.149999999999999" hidden="1" customHeight="1">
      <c r="A55" s="136"/>
      <c r="B55" s="92"/>
      <c r="C55" s="93"/>
      <c r="D55" s="61"/>
      <c r="E55" s="60"/>
      <c r="F55" s="22"/>
    </row>
    <row r="56" spans="1:6" ht="16.149999999999999" hidden="1" customHeight="1">
      <c r="A56" s="137"/>
      <c r="B56" s="92"/>
      <c r="C56" s="91"/>
      <c r="D56" s="61"/>
      <c r="E56" s="60"/>
      <c r="F56" s="22"/>
    </row>
    <row r="57" spans="1:6" ht="16.149999999999999" hidden="1" customHeight="1">
      <c r="A57" s="136"/>
      <c r="B57" s="103"/>
      <c r="C57" s="106"/>
      <c r="D57" s="61"/>
      <c r="E57" s="60"/>
      <c r="F57" s="22"/>
    </row>
    <row r="58" spans="1:6" ht="16.149999999999999" hidden="1" customHeight="1">
      <c r="A58" s="137"/>
      <c r="B58" s="67"/>
      <c r="C58" s="104"/>
      <c r="D58" s="61"/>
      <c r="E58" s="60"/>
      <c r="F58" s="22"/>
    </row>
    <row r="59" spans="1:6" ht="16.149999999999999" hidden="1" customHeight="1">
      <c r="A59" s="136"/>
      <c r="B59" s="67"/>
      <c r="C59" s="106"/>
      <c r="D59" s="61"/>
      <c r="E59" s="60"/>
      <c r="F59" s="22"/>
    </row>
    <row r="60" spans="1:6" ht="16.149999999999999" hidden="1" customHeight="1">
      <c r="A60" s="137"/>
      <c r="B60" s="103"/>
      <c r="C60" s="106"/>
      <c r="D60" s="61"/>
      <c r="E60" s="114"/>
      <c r="F60" s="22"/>
    </row>
    <row r="61" spans="1:6" ht="16.149999999999999" hidden="1" customHeight="1">
      <c r="A61" s="136"/>
      <c r="B61" s="107"/>
      <c r="C61" s="106"/>
      <c r="D61" s="61"/>
      <c r="E61" s="60"/>
      <c r="F61" s="22"/>
    </row>
    <row r="62" spans="1:6" ht="16.149999999999999" hidden="1" customHeight="1">
      <c r="A62" s="136"/>
      <c r="B62" s="67"/>
      <c r="C62" s="93"/>
      <c r="D62" s="61"/>
      <c r="E62" s="60"/>
      <c r="F62" s="22"/>
    </row>
    <row r="63" spans="1:6" ht="16.149999999999999" hidden="1" customHeight="1">
      <c r="A63" s="136"/>
      <c r="B63" s="107"/>
      <c r="C63" s="106"/>
      <c r="D63" s="61"/>
      <c r="E63" s="60"/>
      <c r="F63" s="22"/>
    </row>
    <row r="64" spans="1:6" ht="16.149999999999999" hidden="1" customHeight="1">
      <c r="A64" s="136"/>
      <c r="B64" s="107"/>
      <c r="C64" s="93"/>
      <c r="D64" s="61"/>
      <c r="E64" s="60"/>
      <c r="F64" s="22"/>
    </row>
    <row r="65" spans="1:6" ht="16.149999999999999" hidden="1" customHeight="1">
      <c r="A65" s="137"/>
      <c r="B65" s="67"/>
      <c r="C65" s="93"/>
      <c r="D65" s="61"/>
      <c r="E65" s="60"/>
      <c r="F65" s="22"/>
    </row>
    <row r="66" spans="1:6" ht="16.149999999999999" hidden="1" customHeight="1">
      <c r="A66" s="102"/>
      <c r="B66" s="67"/>
      <c r="C66" s="93"/>
      <c r="D66" s="61"/>
      <c r="E66" s="60"/>
      <c r="F66" s="22"/>
    </row>
    <row r="67" spans="1:6" ht="16.149999999999999" hidden="1" customHeight="1">
      <c r="A67" s="105"/>
      <c r="B67" s="67"/>
      <c r="C67" s="93"/>
      <c r="D67" s="61"/>
      <c r="E67" s="60"/>
      <c r="F67" s="22"/>
    </row>
    <row r="68" spans="1:6" ht="16.149999999999999" hidden="1" customHeight="1">
      <c r="A68" s="102"/>
      <c r="B68" s="92"/>
      <c r="C68" s="93"/>
      <c r="D68" s="61"/>
      <c r="E68" s="79"/>
      <c r="F68" s="22"/>
    </row>
    <row r="69" spans="1:6" ht="16.149999999999999" hidden="1" customHeight="1">
      <c r="A69" s="105"/>
      <c r="B69" s="92"/>
      <c r="C69" s="91"/>
      <c r="D69" s="61"/>
      <c r="E69" s="60"/>
      <c r="F69" s="22"/>
    </row>
    <row r="70" spans="1:6" ht="16.149999999999999" hidden="1" customHeight="1">
      <c r="A70" s="102"/>
      <c r="B70" s="67"/>
      <c r="C70" s="93"/>
      <c r="D70" s="61"/>
      <c r="E70" s="60"/>
      <c r="F70" s="22"/>
    </row>
    <row r="71" spans="1:6" ht="16.149999999999999" hidden="1" customHeight="1">
      <c r="A71" s="105"/>
      <c r="B71" s="67"/>
      <c r="C71" s="93"/>
      <c r="D71" s="61"/>
      <c r="E71" s="60"/>
      <c r="F71" s="22"/>
    </row>
    <row r="72" spans="1:6" ht="16.149999999999999" hidden="1" customHeight="1">
      <c r="A72" s="102"/>
      <c r="B72" s="92"/>
      <c r="C72" s="104"/>
      <c r="D72" s="61"/>
      <c r="E72" s="60"/>
    </row>
    <row r="73" spans="1:6" ht="16.149999999999999" hidden="1" customHeight="1">
      <c r="A73" s="105"/>
      <c r="B73" s="92"/>
      <c r="C73" s="93"/>
      <c r="D73" s="61"/>
      <c r="E73" s="60"/>
    </row>
    <row r="74" spans="1:6" ht="16.149999999999999" hidden="1" customHeight="1">
      <c r="A74" s="102"/>
      <c r="B74" s="67"/>
      <c r="C74" s="106"/>
      <c r="D74" s="61"/>
      <c r="E74" s="60"/>
    </row>
    <row r="75" spans="1:6" ht="16.149999999999999" hidden="1" customHeight="1">
      <c r="A75" s="105"/>
      <c r="B75" s="103"/>
      <c r="C75" s="104"/>
      <c r="D75" s="61"/>
      <c r="E75" s="60"/>
    </row>
    <row r="76" spans="1:6" ht="16.149999999999999" hidden="1" customHeight="1">
      <c r="A76" s="102"/>
      <c r="B76" s="92"/>
      <c r="C76" s="93"/>
      <c r="D76" s="61"/>
      <c r="E76" s="60"/>
    </row>
    <row r="77" spans="1:6" ht="16.149999999999999" hidden="1" customHeight="1">
      <c r="A77" s="105"/>
      <c r="B77" s="92"/>
      <c r="C77" s="91"/>
      <c r="D77" s="61"/>
      <c r="E77" s="60"/>
    </row>
    <row r="78" spans="1:6" ht="16.149999999999999" hidden="1" customHeight="1">
      <c r="A78" s="102"/>
      <c r="B78" s="107"/>
      <c r="C78" s="106"/>
      <c r="D78" s="61"/>
      <c r="E78" s="60"/>
    </row>
    <row r="79" spans="1:6" ht="16.149999999999999" hidden="1" customHeight="1">
      <c r="A79" s="105"/>
      <c r="B79" s="92"/>
      <c r="C79" s="91"/>
      <c r="D79" s="61"/>
      <c r="E79" s="60"/>
    </row>
    <row r="80" spans="1:6" ht="16.149999999999999" hidden="1" customHeight="1">
      <c r="A80" s="102"/>
      <c r="B80" s="107"/>
      <c r="C80" s="93"/>
      <c r="D80" s="61"/>
      <c r="E80" s="60"/>
    </row>
    <row r="81" spans="1:5" ht="16.149999999999999" hidden="1" customHeight="1">
      <c r="A81" s="105"/>
      <c r="B81" s="92"/>
      <c r="C81" s="106"/>
      <c r="D81" s="61"/>
      <c r="E81" s="60"/>
    </row>
    <row r="82" spans="1:5" ht="16.149999999999999" hidden="1" customHeight="1">
      <c r="A82" s="102"/>
      <c r="B82" s="67"/>
      <c r="C82" s="93"/>
      <c r="D82" s="61"/>
      <c r="E82" s="60"/>
    </row>
    <row r="83" spans="1:5" ht="16.149999999999999" hidden="1" customHeight="1">
      <c r="A83" s="105"/>
      <c r="B83" s="67"/>
      <c r="C83" s="93"/>
      <c r="D83" s="61"/>
      <c r="E83" s="60"/>
    </row>
    <row r="84" spans="1:5" ht="16.149999999999999" hidden="1" customHeight="1">
      <c r="A84" s="102"/>
      <c r="B84" s="107"/>
      <c r="C84" s="106"/>
      <c r="D84" s="61"/>
      <c r="E84" s="60"/>
    </row>
    <row r="85" spans="1:5" ht="16.149999999999999" hidden="1" customHeight="1">
      <c r="A85" s="105"/>
      <c r="B85" s="67"/>
      <c r="C85" s="106"/>
      <c r="D85" s="61"/>
      <c r="E85" s="60"/>
    </row>
    <row r="86" spans="1:5" ht="16.149999999999999" hidden="1" customHeight="1">
      <c r="A86" s="102"/>
      <c r="B86" s="67"/>
      <c r="C86" s="93"/>
      <c r="D86" s="61"/>
      <c r="E86" s="60"/>
    </row>
    <row r="87" spans="1:5" ht="16.149999999999999" hidden="1" customHeight="1">
      <c r="A87" s="105"/>
      <c r="B87" s="92"/>
      <c r="C87" s="93"/>
      <c r="D87" s="61"/>
      <c r="E87" s="60"/>
    </row>
    <row r="88" spans="1:5" ht="16.149999999999999" hidden="1" customHeight="1">
      <c r="A88" s="102"/>
      <c r="B88" s="67"/>
      <c r="C88" s="106"/>
      <c r="D88" s="61"/>
      <c r="E88" s="60"/>
    </row>
    <row r="89" spans="1:5" ht="16.149999999999999" hidden="1" customHeight="1">
      <c r="A89" s="105"/>
      <c r="B89" s="67"/>
      <c r="C89" s="93"/>
      <c r="D89" s="61"/>
      <c r="E89" s="60"/>
    </row>
    <row r="90" spans="1:5" ht="16.149999999999999" hidden="1" customHeight="1">
      <c r="A90" s="102"/>
      <c r="B90" s="103"/>
      <c r="C90" s="104"/>
      <c r="D90" s="61"/>
      <c r="E90" s="60"/>
    </row>
    <row r="91" spans="1:5" ht="16.149999999999999" hidden="1" customHeight="1">
      <c r="A91" s="105"/>
      <c r="B91" s="103"/>
      <c r="C91" s="104"/>
      <c r="D91" s="61"/>
      <c r="E91" s="60"/>
    </row>
    <row r="92" spans="1:5" ht="16.149999999999999" hidden="1" customHeight="1">
      <c r="A92" s="102"/>
      <c r="B92" s="103"/>
      <c r="C92" s="104"/>
      <c r="D92" s="61"/>
      <c r="E92" s="60"/>
    </row>
    <row r="93" spans="1:5" ht="16.149999999999999" hidden="1" customHeight="1">
      <c r="A93" s="105"/>
      <c r="B93" s="92"/>
      <c r="C93" s="93"/>
      <c r="D93" s="61"/>
      <c r="E93" s="60"/>
    </row>
    <row r="94" spans="1:5" ht="16.149999999999999" hidden="1" customHeight="1">
      <c r="A94" s="102"/>
      <c r="B94" s="67"/>
      <c r="C94" s="93"/>
      <c r="D94" s="61"/>
      <c r="E94" s="60"/>
    </row>
    <row r="95" spans="1:5" ht="16.149999999999999" hidden="1" customHeight="1">
      <c r="A95" s="105"/>
      <c r="B95" s="92"/>
      <c r="C95" s="93"/>
      <c r="D95" s="61"/>
      <c r="E95" s="60"/>
    </row>
    <row r="96" spans="1:5" ht="16.149999999999999" hidden="1" customHeight="1">
      <c r="A96" s="102"/>
      <c r="B96" s="103"/>
      <c r="C96" s="93"/>
      <c r="D96" s="61"/>
      <c r="E96" s="79"/>
    </row>
    <row r="97" spans="1:5" ht="16.149999999999999" hidden="1" customHeight="1">
      <c r="A97" s="105"/>
      <c r="B97" s="109"/>
      <c r="C97" s="104"/>
      <c r="D97" s="61"/>
      <c r="E97" s="60"/>
    </row>
    <row r="98" spans="1:5" ht="16.149999999999999" hidden="1" customHeight="1">
      <c r="A98" s="102"/>
      <c r="B98" s="67"/>
      <c r="C98" s="93"/>
      <c r="D98" s="61"/>
      <c r="E98" s="60"/>
    </row>
    <row r="99" spans="1:5" ht="16.149999999999999" hidden="1" customHeight="1">
      <c r="A99" s="105"/>
      <c r="B99" s="103"/>
      <c r="C99" s="104"/>
      <c r="D99" s="61"/>
      <c r="E99" s="60"/>
    </row>
    <row r="100" spans="1:5" ht="16.149999999999999" hidden="1" customHeight="1">
      <c r="A100" s="102"/>
      <c r="B100" s="103"/>
      <c r="C100" s="104"/>
      <c r="D100" s="61"/>
      <c r="E100" s="60"/>
    </row>
    <row r="101" spans="1:5" ht="16.149999999999999" hidden="1" customHeight="1">
      <c r="A101" s="105"/>
      <c r="B101" s="67"/>
      <c r="C101" s="93"/>
      <c r="D101" s="61"/>
      <c r="E101" s="60"/>
    </row>
    <row r="102" spans="1:5" ht="16.149999999999999" hidden="1" customHeight="1">
      <c r="A102" s="102"/>
      <c r="B102" s="103"/>
      <c r="C102" s="104"/>
      <c r="D102" s="61"/>
      <c r="E102" s="60"/>
    </row>
    <row r="103" spans="1:5" ht="16.149999999999999" hidden="1" customHeight="1">
      <c r="A103" s="105"/>
      <c r="B103" s="92"/>
      <c r="C103" s="93"/>
      <c r="D103" s="61"/>
      <c r="E103" s="60"/>
    </row>
    <row r="104" spans="1:5" ht="16.149999999999999" hidden="1" customHeight="1">
      <c r="A104" s="102"/>
      <c r="B104" s="67"/>
      <c r="C104" s="106"/>
      <c r="D104" s="61"/>
      <c r="E104" s="60"/>
    </row>
    <row r="105" spans="1:5" ht="16.149999999999999" hidden="1" customHeight="1">
      <c r="A105" s="105"/>
      <c r="B105" s="92"/>
      <c r="C105" s="91"/>
      <c r="D105" s="61"/>
      <c r="E105" s="60"/>
    </row>
    <row r="106" spans="1:5" ht="16.149999999999999" hidden="1" customHeight="1">
      <c r="A106" s="102"/>
      <c r="B106" s="67"/>
      <c r="C106" s="106"/>
      <c r="D106" s="61"/>
      <c r="E106" s="60"/>
    </row>
    <row r="107" spans="1:5" ht="16.149999999999999" hidden="1" customHeight="1">
      <c r="A107" s="105"/>
      <c r="B107" s="68"/>
      <c r="C107" s="93"/>
      <c r="D107" s="61"/>
      <c r="E107" s="60"/>
    </row>
    <row r="108" spans="1:5" ht="16.149999999999999" hidden="1" customHeight="1">
      <c r="A108" s="102"/>
      <c r="B108" s="67"/>
      <c r="C108" s="93"/>
      <c r="D108" s="61"/>
      <c r="E108" s="60"/>
    </row>
    <row r="109" spans="1:5" ht="16.149999999999999" hidden="1" customHeight="1">
      <c r="A109" s="105"/>
      <c r="B109" s="67"/>
      <c r="C109" s="93"/>
      <c r="D109" s="61"/>
      <c r="E109" s="60"/>
    </row>
    <row r="110" spans="1:5" ht="16.149999999999999" hidden="1" customHeight="1">
      <c r="A110" s="102"/>
      <c r="B110" s="67"/>
      <c r="C110" s="106"/>
      <c r="D110" s="61"/>
      <c r="E110" s="60"/>
    </row>
    <row r="111" spans="1:5" ht="16.149999999999999" hidden="1" customHeight="1">
      <c r="A111" s="105"/>
      <c r="B111" s="67"/>
      <c r="C111" s="93"/>
      <c r="D111" s="61"/>
      <c r="E111" s="60"/>
    </row>
    <row r="112" spans="1:5" ht="16.149999999999999" hidden="1" customHeight="1">
      <c r="A112" s="102"/>
      <c r="B112" s="92"/>
      <c r="C112" s="93"/>
      <c r="D112" s="61"/>
      <c r="E112" s="60"/>
    </row>
    <row r="113" spans="1:5" ht="16.149999999999999" hidden="1" customHeight="1">
      <c r="A113" s="105"/>
      <c r="B113" s="67"/>
      <c r="C113" s="131"/>
      <c r="D113" s="61"/>
      <c r="E113" s="60"/>
    </row>
    <row r="114" spans="1:5" ht="16.149999999999999" hidden="1" customHeight="1">
      <c r="A114" s="102"/>
      <c r="B114" s="67"/>
      <c r="C114" s="70"/>
      <c r="D114" s="61"/>
      <c r="E114" s="60"/>
    </row>
    <row r="115" spans="1:5" ht="16.149999999999999" hidden="1" customHeight="1">
      <c r="A115" s="105"/>
      <c r="B115" s="67"/>
      <c r="C115" s="131"/>
      <c r="D115" s="61"/>
      <c r="E115" s="60"/>
    </row>
    <row r="116" spans="1:5" ht="16.149999999999999" hidden="1" customHeight="1">
      <c r="A116" s="102"/>
      <c r="B116" s="68"/>
      <c r="C116" s="110"/>
      <c r="D116" s="61"/>
      <c r="E116" s="62"/>
    </row>
    <row r="117" spans="1:5" ht="16.149999999999999" hidden="1" customHeight="1">
      <c r="A117" s="105"/>
      <c r="B117" s="67"/>
      <c r="C117" s="70"/>
      <c r="D117" s="61"/>
      <c r="E117" s="62"/>
    </row>
    <row r="118" spans="1:5" ht="16.149999999999999" hidden="1" customHeight="1">
      <c r="A118" s="102"/>
      <c r="B118" s="92"/>
      <c r="C118" s="70"/>
      <c r="D118" s="61"/>
      <c r="E118" s="60"/>
    </row>
    <row r="119" spans="1:5" ht="16.149999999999999" hidden="1" customHeight="1">
      <c r="A119" s="105"/>
      <c r="B119" s="103"/>
      <c r="C119" s="108"/>
      <c r="D119" s="61"/>
      <c r="E119" s="60"/>
    </row>
    <row r="120" spans="1:5" ht="16.149999999999999" hidden="1" customHeight="1">
      <c r="A120" s="80"/>
      <c r="B120" s="67"/>
      <c r="C120" s="131"/>
      <c r="D120" s="61"/>
      <c r="E120" s="60"/>
    </row>
    <row r="121" spans="1:5" ht="16.149999999999999" hidden="1" customHeight="1">
      <c r="A121" s="81"/>
      <c r="B121" s="68"/>
      <c r="C121" s="69"/>
      <c r="D121" s="61"/>
      <c r="E121" s="62"/>
    </row>
    <row r="122" spans="1:5" ht="16.149999999999999" hidden="1" customHeight="1">
      <c r="A122" s="80"/>
      <c r="B122" s="101"/>
      <c r="C122" s="84"/>
      <c r="D122" s="85"/>
      <c r="E122" s="86"/>
    </row>
    <row r="123" spans="1:5" ht="16.149999999999999" hidden="1" customHeight="1" thickBot="1">
      <c r="A123" s="81"/>
      <c r="B123" s="132"/>
      <c r="C123" s="133"/>
      <c r="D123" s="82"/>
      <c r="E123" s="83"/>
    </row>
    <row r="124" spans="1:5" ht="16.149999999999999" hidden="1" customHeight="1">
      <c r="A124" s="80"/>
      <c r="B124" s="68"/>
      <c r="C124" s="110"/>
      <c r="D124" s="71"/>
      <c r="E124" s="62"/>
    </row>
    <row r="125" spans="1:5" ht="16.149999999999999" customHeight="1">
      <c r="A125" s="80">
        <v>14</v>
      </c>
      <c r="B125" s="68" t="s">
        <v>53</v>
      </c>
      <c r="C125" s="110" t="s">
        <v>20</v>
      </c>
      <c r="D125" s="71" t="s">
        <v>26</v>
      </c>
      <c r="E125" s="125" t="s">
        <v>48</v>
      </c>
    </row>
    <row r="126" spans="1:5" ht="16.149999999999999" customHeight="1">
      <c r="A126" s="80">
        <v>15</v>
      </c>
      <c r="B126" s="68" t="s">
        <v>54</v>
      </c>
      <c r="C126" s="110" t="s">
        <v>20</v>
      </c>
      <c r="D126" s="71" t="s">
        <v>26</v>
      </c>
      <c r="E126" s="125" t="s">
        <v>40</v>
      </c>
    </row>
    <row r="127" spans="1:5" ht="16.149999999999999" customHeight="1">
      <c r="A127" s="80">
        <v>16</v>
      </c>
      <c r="B127" s="68" t="s">
        <v>55</v>
      </c>
      <c r="C127" s="110" t="s">
        <v>20</v>
      </c>
      <c r="D127" s="71" t="s">
        <v>26</v>
      </c>
      <c r="E127" s="125" t="s">
        <v>56</v>
      </c>
    </row>
    <row r="128" spans="1:5" ht="16.149999999999999" customHeight="1">
      <c r="A128" s="80">
        <v>17</v>
      </c>
      <c r="B128" s="68" t="s">
        <v>57</v>
      </c>
      <c r="C128" s="110" t="s">
        <v>20</v>
      </c>
      <c r="D128" s="71" t="s">
        <v>26</v>
      </c>
      <c r="E128" s="125" t="s">
        <v>48</v>
      </c>
    </row>
    <row r="129" spans="1:5" ht="16.149999999999999" customHeight="1">
      <c r="A129" s="80">
        <v>18</v>
      </c>
      <c r="B129" s="68" t="s">
        <v>58</v>
      </c>
      <c r="C129" s="110" t="s">
        <v>20</v>
      </c>
      <c r="D129" s="71" t="s">
        <v>26</v>
      </c>
      <c r="E129" s="125" t="s">
        <v>59</v>
      </c>
    </row>
    <row r="130" spans="1:5" ht="17.25" customHeight="1">
      <c r="A130" s="81">
        <v>19</v>
      </c>
      <c r="B130" s="67" t="s">
        <v>51</v>
      </c>
      <c r="C130" s="70" t="s">
        <v>20</v>
      </c>
      <c r="D130" s="61" t="s">
        <v>26</v>
      </c>
      <c r="E130" s="60" t="s">
        <v>52</v>
      </c>
    </row>
    <row r="131" spans="1:5" ht="31.5" customHeight="1">
      <c r="A131" s="130" t="s">
        <v>18</v>
      </c>
      <c r="B131" s="40"/>
      <c r="C131" s="59"/>
      <c r="D131" s="88" t="str">
        <f>[1]реквизиты!$G$6</f>
        <v>С.В.Пегасов</v>
      </c>
      <c r="E131" s="87" t="str">
        <f>[1]реквизиты!$G$7</f>
        <v>/Чебоксары/</v>
      </c>
    </row>
    <row r="132" spans="1:5" ht="15">
      <c r="A132" s="50"/>
      <c r="B132" s="51"/>
      <c r="C132" s="52"/>
      <c r="D132" s="53"/>
      <c r="E132" s="41"/>
    </row>
    <row r="133" spans="1:5" ht="15">
      <c r="A133" s="50"/>
      <c r="B133" s="51"/>
      <c r="C133" s="52"/>
      <c r="D133" s="53"/>
      <c r="E133" s="41"/>
    </row>
    <row r="134" spans="1:5" ht="15">
      <c r="A134" s="50"/>
      <c r="B134" s="51"/>
      <c r="C134" s="52"/>
      <c r="D134" s="53"/>
      <c r="E134" s="41"/>
    </row>
    <row r="135" spans="1:5" ht="15">
      <c r="A135" s="50"/>
      <c r="B135" s="51"/>
      <c r="C135" s="52"/>
      <c r="D135" s="53"/>
      <c r="E135" s="41"/>
    </row>
    <row r="136" spans="1:5">
      <c r="C136" s="42"/>
      <c r="E136" s="22"/>
    </row>
    <row r="137" spans="1:5">
      <c r="C137" s="42"/>
    </row>
    <row r="138" spans="1:5">
      <c r="C138" s="42"/>
    </row>
    <row r="140" spans="1:5">
      <c r="C140" s="42"/>
    </row>
    <row r="141" spans="1:5">
      <c r="C141" s="42"/>
    </row>
    <row r="142" spans="1:5">
      <c r="C142" s="42"/>
    </row>
    <row r="143" spans="1:5">
      <c r="C143" s="42"/>
    </row>
    <row r="144" spans="1:5">
      <c r="C144" s="42"/>
    </row>
    <row r="145" spans="3:3">
      <c r="C145" s="42"/>
    </row>
    <row r="146" spans="3:3">
      <c r="C146" s="42"/>
    </row>
    <row r="147" spans="3:3">
      <c r="C147" s="42"/>
    </row>
    <row r="148" spans="3:3">
      <c r="C148" s="42"/>
    </row>
    <row r="149" spans="3:3">
      <c r="C149" s="42"/>
    </row>
    <row r="150" spans="3:3">
      <c r="C150" s="42"/>
    </row>
    <row r="151" spans="3:3">
      <c r="C151" s="42"/>
    </row>
    <row r="152" spans="3:3">
      <c r="C152" s="42"/>
    </row>
    <row r="153" spans="3:3">
      <c r="C153" s="42"/>
    </row>
    <row r="154" spans="3:3">
      <c r="C154" s="42"/>
    </row>
    <row r="155" spans="3:3">
      <c r="C155" s="42"/>
    </row>
    <row r="156" spans="3:3">
      <c r="C156" s="42"/>
    </row>
    <row r="157" spans="3:3">
      <c r="C157" s="42"/>
    </row>
    <row r="158" spans="3:3">
      <c r="C158" s="42"/>
    </row>
    <row r="159" spans="3:3">
      <c r="C159" s="42"/>
    </row>
    <row r="160" spans="3:3">
      <c r="C160" s="42"/>
    </row>
    <row r="161" spans="3:3">
      <c r="C161" s="42"/>
    </row>
  </sheetData>
  <autoFilter ref="A4:E4">
    <sortState ref="A5:E17">
      <sortCondition descending="1" ref="C4"/>
    </sortState>
  </autoFilter>
  <sortState ref="B27:E31">
    <sortCondition ref="C27:C31"/>
  </sortState>
  <mergeCells count="4">
    <mergeCell ref="A3:E3"/>
    <mergeCell ref="A1:E1"/>
    <mergeCell ref="A2:B2"/>
    <mergeCell ref="C2:E2"/>
  </mergeCells>
  <phoneticPr fontId="0" type="noConversion"/>
  <printOptions horizontalCentered="1"/>
  <pageMargins left="0.19685039370078741" right="0.19685039370078741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сортА">
                <anchor moveWithCells="1">
                  <from>
                    <xdr:col>0</xdr:col>
                    <xdr:colOff>76200</xdr:colOff>
                    <xdr:row>1</xdr:row>
                    <xdr:rowOff>342900</xdr:rowOff>
                  </from>
                  <to>
                    <xdr:col>1</xdr:col>
                    <xdr:colOff>19050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138"/>
  <sheetViews>
    <sheetView topLeftCell="A14" workbookViewId="0">
      <selection activeCell="A20" sqref="A20:F28"/>
    </sheetView>
  </sheetViews>
  <sheetFormatPr defaultRowHeight="12.75"/>
  <cols>
    <col min="1" max="1" width="7" customWidth="1"/>
    <col min="2" max="2" width="2.5703125" customWidth="1"/>
    <col min="3" max="3" width="33.5703125" customWidth="1"/>
    <col min="4" max="4" width="8" customWidth="1"/>
    <col min="5" max="5" width="15.42578125" customWidth="1"/>
    <col min="6" max="6" width="29.7109375" customWidth="1"/>
    <col min="7" max="17" width="3.7109375" customWidth="1"/>
    <col min="18" max="18" width="3.7109375" hidden="1" customWidth="1"/>
    <col min="19" max="23" width="3.7109375" customWidth="1"/>
  </cols>
  <sheetData>
    <row r="1" spans="1:18" ht="42" customHeight="1">
      <c r="A1" s="178" t="s">
        <v>0</v>
      </c>
      <c r="B1" s="178"/>
      <c r="C1" s="178"/>
      <c r="D1" s="178"/>
      <c r="E1" s="178"/>
      <c r="F1" s="178"/>
    </row>
    <row r="2" spans="1:18" ht="26.25" customHeight="1">
      <c r="A2" s="179" t="s">
        <v>3</v>
      </c>
      <c r="C2" s="151" t="s">
        <v>22</v>
      </c>
      <c r="D2" s="152" t="s">
        <v>13</v>
      </c>
      <c r="E2" s="152" t="s">
        <v>19</v>
      </c>
      <c r="F2" s="153" t="s">
        <v>17</v>
      </c>
    </row>
    <row r="3" spans="1:18" ht="27.75" customHeight="1" thickBot="1">
      <c r="A3" s="180"/>
      <c r="B3" s="47">
        <v>3</v>
      </c>
      <c r="C3" s="159" t="s">
        <v>34</v>
      </c>
      <c r="D3" s="160" t="s">
        <v>13</v>
      </c>
      <c r="E3" s="161" t="s">
        <v>1</v>
      </c>
      <c r="F3" s="162" t="s">
        <v>36</v>
      </c>
      <c r="H3" s="42"/>
      <c r="J3" s="58"/>
      <c r="K3" s="58"/>
    </row>
    <row r="4" spans="1:18">
      <c r="B4" s="47"/>
      <c r="H4" s="42"/>
    </row>
    <row r="5" spans="1:18" ht="20.100000000000001" customHeight="1">
      <c r="A5" s="43">
        <v>1</v>
      </c>
      <c r="B5" s="48">
        <v>11</v>
      </c>
      <c r="C5" s="168" t="s">
        <v>51</v>
      </c>
      <c r="D5" s="167" t="s">
        <v>20</v>
      </c>
      <c r="E5" s="3" t="s">
        <v>12</v>
      </c>
      <c r="F5" s="170" t="s">
        <v>52</v>
      </c>
      <c r="G5" s="76"/>
      <c r="H5" s="77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20.100000000000001" customHeight="1">
      <c r="A6" s="43">
        <v>2</v>
      </c>
      <c r="B6" s="48">
        <v>5</v>
      </c>
      <c r="C6" s="56" t="str">
        <f>VLOOKUP(B6,СПИСОК!A2:E202,2,FALSE)</f>
        <v>Корниенко Максим</v>
      </c>
      <c r="D6" s="3" t="str">
        <f>VLOOKUP(B6,СПИСОК!A1:E308,3,FALSE)</f>
        <v>ВК</v>
      </c>
      <c r="E6" s="3" t="s">
        <v>12</v>
      </c>
      <c r="F6" s="3" t="str">
        <f>VLOOKUP(B6,СПИСОК!A1:E307,5,FALSE)</f>
        <v>Москва</v>
      </c>
      <c r="G6" s="76"/>
      <c r="H6" s="77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20.100000000000001" customHeight="1">
      <c r="A7" s="43">
        <v>3</v>
      </c>
      <c r="B7" s="48">
        <v>6</v>
      </c>
      <c r="C7" s="56" t="str">
        <f>VLOOKUP(B7,СПИСОК!A2:E399,2,FALSE)</f>
        <v>Кадыров Ильмир</v>
      </c>
      <c r="D7" s="3" t="str">
        <f>VLOOKUP(B7,СПИСОК!A1:E307,3,FALSE)</f>
        <v>ВК</v>
      </c>
      <c r="E7" s="3" t="s">
        <v>12</v>
      </c>
      <c r="F7" s="3" t="str">
        <f>VLOOKUP(B7,СПИСОК!A1:E307,5,FALSE)</f>
        <v>Башкортостан</v>
      </c>
      <c r="G7" s="76"/>
      <c r="H7" s="77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ht="20.100000000000001" customHeight="1">
      <c r="A8" s="43">
        <v>4</v>
      </c>
      <c r="B8" s="48">
        <v>7</v>
      </c>
      <c r="C8" s="56" t="str">
        <f>VLOOKUP(B8,СПИСОК!A2:E400,2,FALSE)</f>
        <v>Торосян Седрак</v>
      </c>
      <c r="D8" s="3" t="str">
        <f>VLOOKUP(B8,СПИСОК!A1:E307,3,FALSE)</f>
        <v>ВК</v>
      </c>
      <c r="E8" s="3" t="s">
        <v>12</v>
      </c>
      <c r="F8" s="3" t="str">
        <f>VLOOKUP(B8,СПИСОК!A1:E307,5,FALSE)</f>
        <v>Саратов</v>
      </c>
      <c r="G8" s="76"/>
      <c r="H8" s="77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20.100000000000001" customHeight="1">
      <c r="A9" s="43">
        <v>5</v>
      </c>
      <c r="B9" s="48">
        <v>8</v>
      </c>
      <c r="C9" s="56" t="str">
        <f>VLOOKUP(B9,СПИСОК!A2:E401,2,FALSE)</f>
        <v>Рычев Сергей</v>
      </c>
      <c r="D9" s="3" t="str">
        <f>VLOOKUP(B9,СПИСОК!A1:E307,3,FALSE)</f>
        <v>ВК</v>
      </c>
      <c r="E9" s="3" t="str">
        <f>VLOOKUP(B9,СПИСОК!A1:E307,4,FALSE)</f>
        <v>Судья</v>
      </c>
      <c r="F9" s="3" t="str">
        <f>VLOOKUP(B9,СПИСОК!A1:E307,5,FALSE)</f>
        <v>Владимирская</v>
      </c>
      <c r="G9" s="76"/>
      <c r="H9" s="77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ht="20.100000000000001" customHeight="1">
      <c r="A10" s="43">
        <v>6</v>
      </c>
      <c r="B10" s="48">
        <v>15</v>
      </c>
      <c r="C10" s="169" t="s">
        <v>53</v>
      </c>
      <c r="D10" s="164" t="s">
        <v>20</v>
      </c>
      <c r="E10" s="165" t="s">
        <v>26</v>
      </c>
      <c r="F10" s="166" t="s">
        <v>48</v>
      </c>
      <c r="G10" s="76"/>
      <c r="H10" s="77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ht="20.100000000000001" customHeight="1">
      <c r="A11" s="43">
        <v>7</v>
      </c>
      <c r="B11" s="100">
        <v>32</v>
      </c>
      <c r="C11" s="97">
        <f>VLOOKUP(B11,СПИСОК!A1:E403,2,FALSE)</f>
        <v>0</v>
      </c>
      <c r="D11" s="98">
        <f>VLOOKUP(B11,СПИСОК!A1:E307,3,FALSE)</f>
        <v>0</v>
      </c>
      <c r="E11" s="98">
        <f>VLOOKUP(B11,СПИСОК!A1:E307,4,FALSE)</f>
        <v>0</v>
      </c>
      <c r="F11" s="99">
        <f>VLOOKUP(B11,СПИСОК!A1:E307,5,FALSE)</f>
        <v>0</v>
      </c>
      <c r="G11" s="76"/>
      <c r="H11" s="77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ht="20.100000000000001" customHeight="1">
      <c r="A12" s="43">
        <v>8</v>
      </c>
      <c r="B12" s="48">
        <v>33</v>
      </c>
      <c r="C12" s="97">
        <f>VLOOKUP(B12,СПИСОК!A1:E404,2,FALSE)</f>
        <v>0</v>
      </c>
      <c r="D12" s="98">
        <f>VLOOKUP(B12,СПИСОК!A1:E307,3,FALSE)</f>
        <v>0</v>
      </c>
      <c r="E12" s="98">
        <f>VLOOKUP(B12,СПИСОК!A1:E307,4,FALSE)</f>
        <v>0</v>
      </c>
      <c r="F12" s="99">
        <f>VLOOKUP(B12,СПИСОК!A1:E404,5,FALSE)</f>
        <v>0</v>
      </c>
      <c r="G12" s="76"/>
      <c r="H12" s="77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ht="20.100000000000001" customHeight="1">
      <c r="A13" s="43">
        <v>9</v>
      </c>
      <c r="B13" s="48">
        <v>15</v>
      </c>
      <c r="C13" s="97">
        <f>VLOOKUP(B13,СПИСОК!A1:E299,2,FALSE)</f>
        <v>0</v>
      </c>
      <c r="D13" s="98">
        <f>VLOOKUP(B13,СПИСОК!A1:E307,3,FALSE)</f>
        <v>0</v>
      </c>
      <c r="E13" s="98">
        <f>VLOOKUP(B13,СПИСОК!A1:E307,4,FALSE)</f>
        <v>0</v>
      </c>
      <c r="F13" s="99">
        <f>VLOOKUP(B13,СПИСОК!A1:E405,5,FALSE)</f>
        <v>0</v>
      </c>
      <c r="G13" s="76"/>
      <c r="H13" s="77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ht="20.100000000000001" customHeight="1">
      <c r="A14" s="43">
        <v>10</v>
      </c>
      <c r="B14" s="48">
        <v>36</v>
      </c>
      <c r="C14" s="97">
        <f>VLOOKUP(B14,СПИСОК!A1:E406,2,FALSE)</f>
        <v>0</v>
      </c>
      <c r="D14" s="98">
        <f>VLOOKUP(B14,СПИСОК!A1:E307,3,FALSE)</f>
        <v>0</v>
      </c>
      <c r="E14" s="98" t="str">
        <f>VLOOKUP(B14,СПИСОК!A1:E307,4,FALSE)</f>
        <v>судья</v>
      </c>
      <c r="F14" s="99">
        <f>VLOOKUP(B14,СПИСОК!A1:E406,5,FALSE)</f>
        <v>0</v>
      </c>
      <c r="G14" s="76"/>
      <c r="H14" s="77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8" ht="20.100000000000001" customHeight="1">
      <c r="A15" s="43">
        <v>11</v>
      </c>
      <c r="B15" s="48">
        <v>40</v>
      </c>
      <c r="C15" s="73">
        <f>VLOOKUP(B15,СПИСОК!A2:E407,2,FALSE)</f>
        <v>0</v>
      </c>
      <c r="D15" s="74">
        <f>VLOOKUP(B15,СПИСОК!A2:E308,3,FALSE)</f>
        <v>0</v>
      </c>
      <c r="E15" s="74" t="str">
        <f>VLOOKUP(B15,СПИСОК!A2:E308,4,FALSE)</f>
        <v>судья</v>
      </c>
      <c r="F15" s="75">
        <f>VLOOKUP(B15,СПИСОК!A2:E407,5,FALSE)</f>
        <v>0</v>
      </c>
      <c r="G15" s="76"/>
      <c r="H15" s="77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8" ht="20.100000000000001" customHeight="1">
      <c r="A16" s="43">
        <v>12</v>
      </c>
      <c r="B16" s="48"/>
      <c r="C16" s="97" t="e">
        <f>VLOOKUP(B16,СПИСОК!A3:E408,2,FALSE)</f>
        <v>#N/A</v>
      </c>
      <c r="D16" s="98" t="e">
        <f>VLOOKUP(B16,СПИСОК!A3:E309,3,FALSE)</f>
        <v>#N/A</v>
      </c>
      <c r="E16" s="98" t="e">
        <f>VLOOKUP(B16,СПИСОК!A3:E309,4,FALSE)</f>
        <v>#N/A</v>
      </c>
      <c r="F16" s="99" t="e">
        <f>VLOOKUP(B16,СПИСОК!A3:E408,5,FALSE)</f>
        <v>#N/A</v>
      </c>
      <c r="G16" s="76"/>
      <c r="H16" s="77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18" ht="20.100000000000001" customHeight="1">
      <c r="A17" s="43">
        <v>13</v>
      </c>
      <c r="B17" s="48"/>
      <c r="C17" s="97" t="e">
        <f>VLOOKUP(B17,СПИСОК!A4:E409,2,FALSE)</f>
        <v>#N/A</v>
      </c>
      <c r="D17" s="98" t="e">
        <f>VLOOKUP(B17,СПИСОК!A4:E310,3,FALSE)</f>
        <v>#N/A</v>
      </c>
      <c r="E17" s="98" t="e">
        <f>VLOOKUP(B17,СПИСОК!A4:E310,4,FALSE)</f>
        <v>#N/A</v>
      </c>
      <c r="F17" s="99" t="e">
        <f>VLOOKUP(B17,СПИСОК!A4:E409,5,FALSE)</f>
        <v>#N/A</v>
      </c>
      <c r="G17" s="76"/>
      <c r="H17" s="77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ht="20.100000000000001" customHeight="1">
      <c r="A18" s="43">
        <v>14</v>
      </c>
      <c r="B18" s="48"/>
      <c r="C18" s="94" t="e">
        <f>VLOOKUP(B18,СПИСОК!A5:E410,2,FALSE)</f>
        <v>#N/A</v>
      </c>
      <c r="D18" s="95" t="e">
        <f>VLOOKUP(B18,СПИСОК!A5:E311,3,FALSE)</f>
        <v>#N/A</v>
      </c>
      <c r="E18" s="95" t="e">
        <f>VLOOKUP(B18,СПИСОК!A5:E311,4,FALSE)</f>
        <v>#N/A</v>
      </c>
      <c r="F18" s="95" t="e">
        <f>VLOOKUP(B18,СПИСОК!A5:E410,5,FALSE)</f>
        <v>#N/A</v>
      </c>
      <c r="G18" s="76"/>
      <c r="H18" s="77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>
      <c r="A19" s="22"/>
      <c r="B19" s="49"/>
      <c r="C19" s="44"/>
      <c r="D19" s="44"/>
      <c r="E19" s="44"/>
      <c r="H19" s="42"/>
    </row>
    <row r="20" spans="1:18" ht="30.75" customHeight="1">
      <c r="A20" s="181" t="s">
        <v>4</v>
      </c>
      <c r="B20" s="49"/>
      <c r="C20" s="146"/>
      <c r="D20" s="146"/>
      <c r="E20" s="146"/>
      <c r="F20" s="146"/>
      <c r="H20" s="42"/>
    </row>
    <row r="21" spans="1:18" ht="27" customHeight="1" thickBot="1">
      <c r="A21" s="182"/>
      <c r="B21" s="47">
        <v>4</v>
      </c>
      <c r="C21" s="147" t="str">
        <f>VLOOKUP(B21,СПИСОК!A6:E399,2,FALSE)</f>
        <v>Залеев Роберт</v>
      </c>
      <c r="D21" s="144" t="str">
        <f>VLOOKUP(B21,СПИСОК!A1:E399,3,FALSE)</f>
        <v>ВК</v>
      </c>
      <c r="E21" s="154" t="s">
        <v>1</v>
      </c>
      <c r="F21" s="145" t="str">
        <f>VLOOKUP(B21,СПИСОК!A2:E401,5,FALSE)</f>
        <v>Башкортостан</v>
      </c>
      <c r="H21" s="42"/>
    </row>
    <row r="22" spans="1:18">
      <c r="A22" s="22"/>
      <c r="B22" s="49"/>
      <c r="C22" s="44"/>
      <c r="D22" s="44"/>
      <c r="E22" s="44"/>
      <c r="H22" s="42"/>
    </row>
    <row r="23" spans="1:18" ht="20.100000000000001" customHeight="1">
      <c r="A23" s="43">
        <v>1</v>
      </c>
      <c r="B23" s="48">
        <v>9</v>
      </c>
      <c r="C23" s="56" t="str">
        <f>VLOOKUP(B23,СПИСОК!A1:E307,2,FALSE)</f>
        <v>Родомакин Юрий</v>
      </c>
      <c r="D23" s="3" t="str">
        <f>VLOOKUP(B23,СПИСОК!A1:E307,3,FALSE)</f>
        <v>ВК</v>
      </c>
      <c r="E23" s="3" t="s">
        <v>12</v>
      </c>
      <c r="F23" s="3" t="str">
        <f>VLOOKUP(B23,СПИСОК!A1:E307,5,FALSE)</f>
        <v>Самарская</v>
      </c>
      <c r="G23" s="76"/>
      <c r="H23" s="77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ht="20.100000000000001" customHeight="1">
      <c r="A24" s="43">
        <v>2</v>
      </c>
      <c r="B24" s="48">
        <v>10</v>
      </c>
      <c r="C24" s="56" t="str">
        <f>VLOOKUP(B24,СПИСОК!A1:E308,2,FALSE)</f>
        <v>Ильич Дмитрий</v>
      </c>
      <c r="D24" s="3" t="str">
        <f>VLOOKUP(B24,СПИСОК!A1:E308,3,FALSE)</f>
        <v>ВК</v>
      </c>
      <c r="E24" s="3" t="s">
        <v>12</v>
      </c>
      <c r="F24" s="3" t="str">
        <f>VLOOKUP(B24,СПИСОК!A1:E308,5,FALSE)</f>
        <v>Рязанская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1:18" ht="20.100000000000001" customHeight="1">
      <c r="A25" s="43">
        <v>3</v>
      </c>
      <c r="B25" s="48">
        <v>11</v>
      </c>
      <c r="C25" s="56" t="str">
        <f>VLOOKUP(B25,СПИСОК!A6:E399,2,FALSE)</f>
        <v>Мельников Александр</v>
      </c>
      <c r="D25" s="3" t="str">
        <f>VLOOKUP(B25,СПИСОК!A1:E399,3,FALSE)</f>
        <v>ВК</v>
      </c>
      <c r="E25" s="3" t="s">
        <v>12</v>
      </c>
      <c r="F25" s="3" t="str">
        <f>VLOOKUP(B25,СПИСОК!A1:E399,5,FALSE)</f>
        <v>Свердловская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ht="20.100000000000001" customHeight="1">
      <c r="A26" s="43">
        <v>4</v>
      </c>
      <c r="B26" s="48">
        <v>12</v>
      </c>
      <c r="C26" s="56" t="str">
        <f>VLOOKUP(B26,СПИСОК!A6:E400,2,FALSE)</f>
        <v>Шарифзянов Марат</v>
      </c>
      <c r="D26" s="3" t="str">
        <f>VLOOKUP(B26,СПИСОК!A1:E400,3,FALSE)</f>
        <v>1К</v>
      </c>
      <c r="E26" s="3" t="s">
        <v>12</v>
      </c>
      <c r="F26" s="3" t="str">
        <f>VLOOKUP(B26,СПИСОК!A1:E400,5,FALSE)</f>
        <v>Татарстан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ht="20.100000000000001" customHeight="1">
      <c r="A27" s="43">
        <v>5</v>
      </c>
      <c r="B27" s="100">
        <v>13</v>
      </c>
      <c r="C27" s="56" t="str">
        <f>VLOOKUP(B27,СПИСОК!A6:E401,2,FALSE)</f>
        <v>Казаков Александр</v>
      </c>
      <c r="D27" s="3" t="str">
        <f>VLOOKUP(B27,СПИСОК!A1:E401,3,FALSE)</f>
        <v>1К</v>
      </c>
      <c r="E27" s="3" t="str">
        <f>VLOOKUP(B27,СПИСОК!A1:E401,4,FALSE)</f>
        <v>Судья</v>
      </c>
      <c r="F27" s="3" t="str">
        <f>VLOOKUP(B27,СПИСОК!A1:E401,5,FALSE)</f>
        <v>Татарстан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ht="20.100000000000001" customHeight="1">
      <c r="A28" s="43">
        <v>6</v>
      </c>
      <c r="B28" s="100">
        <v>16</v>
      </c>
      <c r="C28" s="163" t="s">
        <v>54</v>
      </c>
      <c r="D28" s="164" t="s">
        <v>20</v>
      </c>
      <c r="E28" s="165" t="s">
        <v>26</v>
      </c>
      <c r="F28" s="166" t="s">
        <v>40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ht="20.100000000000001" customHeight="1">
      <c r="A29" s="43">
        <v>7</v>
      </c>
      <c r="B29" s="100">
        <v>26</v>
      </c>
      <c r="C29" s="94">
        <f>VLOOKUP(B29,СПИСОК!A6:E403,2,FALSE)</f>
        <v>0</v>
      </c>
      <c r="D29" s="95">
        <f>VLOOKUP(B29,СПИСОК!A1:E403,3,FALSE)</f>
        <v>0</v>
      </c>
      <c r="E29" s="95">
        <f>VLOOKUP(B29,СПИСОК!A1:E403,4,FALSE)</f>
        <v>0</v>
      </c>
      <c r="F29" s="99">
        <f>VLOOKUP(B29,СПИСОК!A1:E403,5,FALSE)</f>
        <v>0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ht="20.100000000000001" customHeight="1">
      <c r="A30" s="43">
        <v>8</v>
      </c>
      <c r="B30" s="100">
        <v>29</v>
      </c>
      <c r="C30" s="94">
        <f>VLOOKUP(B30,СПИСОК!A6:E404,2,FALSE)</f>
        <v>0</v>
      </c>
      <c r="D30" s="95">
        <f>VLOOKUP(B30,СПИСОК!A1:E404,3,FALSE)</f>
        <v>0</v>
      </c>
      <c r="E30" s="95">
        <f>VLOOKUP(B30,СПИСОК!A1:E404,4,FALSE)</f>
        <v>0</v>
      </c>
      <c r="F30" s="99">
        <f>VLOOKUP(B30,СПИСОК!A1:E404,5,FALSE)</f>
        <v>0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ht="20.100000000000001" customHeight="1">
      <c r="A31" s="43">
        <v>9</v>
      </c>
      <c r="B31" s="100">
        <v>37</v>
      </c>
      <c r="C31" s="94">
        <f>VLOOKUP(B31,СПИСОК!A6:E405,2,FALSE)</f>
        <v>0</v>
      </c>
      <c r="D31" s="95">
        <f>VLOOKUP(B31,СПИСОК!A1:E405,3,FALSE)</f>
        <v>0</v>
      </c>
      <c r="E31" s="95" t="str">
        <f>VLOOKUP(B31,СПИСОК!A1:E405,4,FALSE)</f>
        <v>судья</v>
      </c>
      <c r="F31" s="99">
        <f>VLOOKUP(B31,СПИСОК!A1:E405,5,FALSE)</f>
        <v>0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ht="20.100000000000001" customHeight="1">
      <c r="A32" s="43">
        <v>10</v>
      </c>
      <c r="B32" s="100">
        <v>34</v>
      </c>
      <c r="C32" s="94">
        <f>VLOOKUP(B32,СПИСОК!A6:E406,2,FALSE)</f>
        <v>0</v>
      </c>
      <c r="D32" s="95">
        <f>VLOOKUP(B32,СПИСОК!A1:E406,3,FALSE)</f>
        <v>0</v>
      </c>
      <c r="E32" s="95" t="str">
        <f>VLOOKUP(B32,СПИСОК!A1:E406,4,FALSE)</f>
        <v>судья</v>
      </c>
      <c r="F32" s="99">
        <f>VLOOKUP(B32,СПИСОК!A1:E406,5,FALSE)</f>
        <v>0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ht="20.100000000000001" customHeight="1">
      <c r="A33" s="43">
        <v>11</v>
      </c>
      <c r="B33" s="113"/>
      <c r="C33" s="94" t="e">
        <f>VLOOKUP(B33,СПИСОК!A8:E407,2,FALSE)</f>
        <v>#N/A</v>
      </c>
      <c r="D33" s="95" t="e">
        <f>VLOOKUP(B33,СПИСОК!A2:E407,3,FALSE)</f>
        <v>#N/A</v>
      </c>
      <c r="E33" s="95" t="e">
        <f>VLOOKUP(B33,СПИСОК!A2:E407,4,FALSE)</f>
        <v>#N/A</v>
      </c>
      <c r="F33" s="99" t="e">
        <f>VLOOKUP(B33,СПИСОК!A2:E407,5,FALSE)</f>
        <v>#N/A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ht="20.100000000000001" customHeight="1">
      <c r="A34" s="43">
        <v>12</v>
      </c>
      <c r="B34" s="113"/>
      <c r="C34" s="94" t="e">
        <f>VLOOKUP(B34,СПИСОК!A6:E408,2,FALSE)</f>
        <v>#N/A</v>
      </c>
      <c r="D34" s="95" t="e">
        <f>VLOOKUP(B34,СПИСОК!A3:E408,3,FALSE)</f>
        <v>#N/A</v>
      </c>
      <c r="E34" s="95" t="e">
        <f>VLOOKUP(B34,СПИСОК!A3:E408,4,FALSE)</f>
        <v>#N/A</v>
      </c>
      <c r="F34" s="99" t="e">
        <f>VLOOKUP(B34,СПИСОК!A3:E408,5,FALSE)</f>
        <v>#N/A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ht="20.100000000000001" customHeight="1">
      <c r="A35" s="43">
        <v>13</v>
      </c>
      <c r="B35" s="113"/>
      <c r="C35" s="94" t="e">
        <f>VLOOKUP(B35,СПИСОК!A21:E409,2,FALSE)</f>
        <v>#N/A</v>
      </c>
      <c r="D35" s="95" t="e">
        <f>VLOOKUP(B35,СПИСОК!A4:E409,3,FALSE)</f>
        <v>#N/A</v>
      </c>
      <c r="E35" s="95" t="e">
        <f>VLOOKUP(B35,СПИСОК!A4:E409,4,FALSE)</f>
        <v>#N/A</v>
      </c>
      <c r="F35" s="99" t="e">
        <f>VLOOKUP(B35,СПИСОК!A4:E409,5,FALSE)</f>
        <v>#N/A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ht="20.100000000000001" customHeight="1">
      <c r="A36" s="43">
        <v>14</v>
      </c>
      <c r="B36" s="113"/>
      <c r="C36" s="94" t="e">
        <f>VLOOKUP(B36,СПИСОК!A22:E410,2,FALSE)</f>
        <v>#N/A</v>
      </c>
      <c r="D36" s="95" t="e">
        <f>VLOOKUP(B36,СПИСОК!A5:E410,3,FALSE)</f>
        <v>#N/A</v>
      </c>
      <c r="E36" s="95" t="e">
        <f>VLOOKUP(B36,СПИСОК!A5:E410,4,FALSE)</f>
        <v>#N/A</v>
      </c>
      <c r="F36" s="95" t="e">
        <f>VLOOKUP(B36,СПИСОК!A5:E410,5,FALSE)</f>
        <v>#N/A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>
      <c r="B37" s="47"/>
    </row>
    <row r="38" spans="1:18" ht="31.5" customHeight="1">
      <c r="A38" s="179" t="s">
        <v>5</v>
      </c>
      <c r="C38" s="148"/>
      <c r="D38" s="148"/>
      <c r="E38" s="146"/>
      <c r="F38" s="148"/>
    </row>
    <row r="39" spans="1:18" ht="27" customHeight="1" thickBot="1">
      <c r="A39" s="180"/>
      <c r="B39" s="47">
        <v>5</v>
      </c>
      <c r="C39" s="143" t="str">
        <f>VLOOKUP(B39,СПИСОК!A4:E1006,2,FALSE)</f>
        <v>Корниенко Максим</v>
      </c>
      <c r="D39" s="149" t="str">
        <f>VLOOKUP(B39,СПИСОК!A3:E503,3,FALSE)</f>
        <v>ВК</v>
      </c>
      <c r="E39" s="154" t="s">
        <v>25</v>
      </c>
      <c r="F39" s="150" t="str">
        <f>VLOOKUP(B39,СПИСОК!A3:E505,5,FALSE)</f>
        <v>Москва</v>
      </c>
    </row>
    <row r="40" spans="1:18">
      <c r="A40" s="22"/>
      <c r="B40" s="49"/>
      <c r="C40" s="44"/>
      <c r="D40" s="44"/>
      <c r="E40" s="44"/>
    </row>
    <row r="41" spans="1:18" ht="19.5" customHeight="1">
      <c r="A41" s="43">
        <v>1</v>
      </c>
      <c r="B41" s="48">
        <v>7</v>
      </c>
      <c r="C41" s="56" t="str">
        <f>VLOOKUP(B41,СПИСОК!A1:E307,2,FALSE)</f>
        <v>Торосян Седрак</v>
      </c>
      <c r="D41" s="57" t="str">
        <f>VLOOKUP(B41,СПИСОК!A1:E307,3,FALSE)</f>
        <v>ВК</v>
      </c>
      <c r="E41" s="111" t="s">
        <v>12</v>
      </c>
      <c r="F41" s="57" t="str">
        <f>VLOOKUP(B41,СПИСОК!A1:E307,5,FALSE)</f>
        <v>Саратов</v>
      </c>
    </row>
    <row r="42" spans="1:18" ht="19.5" customHeight="1">
      <c r="A42" s="43">
        <v>2</v>
      </c>
      <c r="B42" s="48">
        <v>8</v>
      </c>
      <c r="C42" s="56" t="str">
        <f>VLOOKUP(B42,СПИСОК!A1:E308,2,FALSE)</f>
        <v>Рычев Сергей</v>
      </c>
      <c r="D42" s="57" t="str">
        <f>VLOOKUP(B42,СПИСОК!A1:E308,3,FALSE)</f>
        <v>ВК</v>
      </c>
      <c r="E42" s="57" t="s">
        <v>12</v>
      </c>
      <c r="F42" s="57" t="str">
        <f>VLOOKUP(B42,СПИСОК!A1:E308,5,FALSE)</f>
        <v>Владимирская</v>
      </c>
    </row>
    <row r="43" spans="1:18" ht="20.25" customHeight="1">
      <c r="A43" s="43">
        <v>3</v>
      </c>
      <c r="B43" s="96">
        <v>9</v>
      </c>
      <c r="C43" s="56" t="str">
        <f>VLOOKUP(B43,СПИСОК!A1:E399,2,FALSE)</f>
        <v>Родомакин Юрий</v>
      </c>
      <c r="D43" s="57" t="str">
        <f>VLOOKUP(B43,СПИСОК!A1:E399,3,FALSE)</f>
        <v>ВК</v>
      </c>
      <c r="E43" s="57" t="s">
        <v>12</v>
      </c>
      <c r="F43" s="57" t="str">
        <f>VLOOKUP(B43,СПИСОК!A1:E399,5,FALSE)</f>
        <v>Самарская</v>
      </c>
    </row>
    <row r="44" spans="1:18" ht="19.5" customHeight="1">
      <c r="A44" s="43">
        <v>4</v>
      </c>
      <c r="B44" s="48">
        <v>24</v>
      </c>
      <c r="C44" s="56">
        <f>VLOOKUP(B44,СПИСОК!A1:E400,2,FALSE)</f>
        <v>0</v>
      </c>
      <c r="D44" s="111">
        <f>VLOOKUP(B44,СПИСОК!A1:E400,3,FALSE)</f>
        <v>0</v>
      </c>
      <c r="E44" s="111" t="s">
        <v>12</v>
      </c>
      <c r="F44" s="111">
        <f>VLOOKUP(B44,СПИСОК!A1:E400,5,FALSE)</f>
        <v>0</v>
      </c>
    </row>
    <row r="45" spans="1:18" ht="19.5" customHeight="1">
      <c r="A45" s="43">
        <v>5</v>
      </c>
      <c r="B45" s="48">
        <v>16</v>
      </c>
      <c r="C45" s="56">
        <f>VLOOKUP(B45,СПИСОК!A2:E401,2,FALSE)</f>
        <v>0</v>
      </c>
      <c r="D45" s="111">
        <f>VLOOKUP(B45,СПИСОК!A1:E401,3,FALSE)</f>
        <v>0</v>
      </c>
      <c r="E45" s="111" t="s">
        <v>12</v>
      </c>
      <c r="F45" s="111">
        <f>VLOOKUP(B45,СПИСОК!A1:E401,5,FALSE)</f>
        <v>0</v>
      </c>
    </row>
    <row r="46" spans="1:18" ht="19.5" customHeight="1">
      <c r="A46" s="43">
        <v>6</v>
      </c>
      <c r="B46" s="48">
        <v>31</v>
      </c>
      <c r="C46" s="56"/>
      <c r="D46" s="111"/>
      <c r="E46" s="111"/>
      <c r="F46" s="111"/>
    </row>
    <row r="47" spans="1:18" ht="19.5" customHeight="1">
      <c r="A47" s="43">
        <v>7</v>
      </c>
      <c r="B47" s="100">
        <v>35</v>
      </c>
      <c r="C47" s="56"/>
      <c r="D47" s="111"/>
      <c r="E47" s="111"/>
      <c r="F47" s="111"/>
    </row>
    <row r="48" spans="1:18" ht="19.5" customHeight="1">
      <c r="A48" s="43">
        <v>8</v>
      </c>
      <c r="B48" s="100">
        <v>38</v>
      </c>
      <c r="C48" s="56"/>
      <c r="D48" s="111"/>
      <c r="E48" s="111"/>
      <c r="F48" s="111"/>
    </row>
    <row r="49" spans="1:6" ht="19.5" customHeight="1">
      <c r="A49" s="43">
        <v>9</v>
      </c>
      <c r="B49" s="100">
        <v>39</v>
      </c>
      <c r="C49" s="56"/>
      <c r="D49" s="111"/>
      <c r="E49" s="111"/>
      <c r="F49" s="111"/>
    </row>
    <row r="50" spans="1:6" ht="19.5" customHeight="1">
      <c r="A50" s="43">
        <v>10</v>
      </c>
      <c r="B50" s="100">
        <v>41</v>
      </c>
      <c r="C50" s="56"/>
      <c r="D50" s="111"/>
      <c r="E50" s="111"/>
      <c r="F50" s="111"/>
    </row>
    <row r="51" spans="1:6" ht="19.5" customHeight="1">
      <c r="A51" s="43">
        <v>11</v>
      </c>
      <c r="B51" s="100">
        <v>33</v>
      </c>
      <c r="C51" s="94">
        <f>VLOOKUP(B51,СПИСОК!A2:E407,2,FALSE)</f>
        <v>0</v>
      </c>
      <c r="D51" s="95">
        <f>VLOOKUP(B51,СПИСОК!A2:E407,3,FALSE)</f>
        <v>0</v>
      </c>
      <c r="E51" s="95">
        <f>VLOOKUP(B51,СПИСОК!A2:E407,4,FALSE)</f>
        <v>0</v>
      </c>
      <c r="F51" s="95">
        <f>VLOOKUP(B51,СПИСОК!A2:E407,5,FALSE)</f>
        <v>0</v>
      </c>
    </row>
    <row r="52" spans="1:6" ht="19.5" customHeight="1">
      <c r="A52" s="43">
        <v>12</v>
      </c>
      <c r="B52" s="100">
        <v>39</v>
      </c>
      <c r="C52" s="94">
        <f>VLOOKUP(B52,СПИСОК!A3:E408,2,FALSE)</f>
        <v>0</v>
      </c>
      <c r="D52" s="95">
        <f>VLOOKUP(B52,СПИСОК!A3:E408,3,FALSE)</f>
        <v>0</v>
      </c>
      <c r="E52" s="95" t="str">
        <f>VLOOKUP(B52,СПИСОК!A3:E408,4,FALSE)</f>
        <v>судья</v>
      </c>
      <c r="F52" s="95">
        <f>VLOOKUP(B52,СПИСОК!A3:E408,5,FALSE)</f>
        <v>0</v>
      </c>
    </row>
    <row r="53" spans="1:6" ht="19.5" customHeight="1">
      <c r="A53" s="43">
        <v>13</v>
      </c>
      <c r="B53" s="113"/>
      <c r="C53" s="94" t="e">
        <f>VLOOKUP(B53,СПИСОК!A4:E409,2,FALSE)</f>
        <v>#N/A</v>
      </c>
      <c r="D53" s="95" t="e">
        <f>VLOOKUP(B53,СПИСОК!A4:E409,3,FALSE)</f>
        <v>#N/A</v>
      </c>
      <c r="E53" s="95" t="e">
        <f>VLOOKUP(B53,СПИСОК!A4:E409,4,FALSE)</f>
        <v>#N/A</v>
      </c>
      <c r="F53" s="95" t="e">
        <f>VLOOKUP(B53,СПИСОК!A4:E409,5,FALSE)</f>
        <v>#N/A</v>
      </c>
    </row>
    <row r="54" spans="1:6" ht="19.5" customHeight="1">
      <c r="A54" s="43">
        <v>14</v>
      </c>
      <c r="B54" s="113"/>
      <c r="C54" s="94" t="e">
        <f>VLOOKUP(B54,СПИСОК!A5:E410,2,FALSE)</f>
        <v>#N/A</v>
      </c>
      <c r="D54" s="95" t="e">
        <f>VLOOKUP(B54,СПИСОК!A5:E410,3,FALSE)</f>
        <v>#N/A</v>
      </c>
      <c r="E54" s="95" t="e">
        <f>VLOOKUP(B54,СПИСОК!A5:E410,4,FALSE)</f>
        <v>#N/A</v>
      </c>
      <c r="F54" s="95" t="e">
        <f>VLOOKUP(B54,СПИСОК!A5:E410,5,FALSE)</f>
        <v>#N/A</v>
      </c>
    </row>
    <row r="56" spans="1:6" ht="13.5" thickBot="1"/>
    <row r="57" spans="1:6" ht="31.5" customHeight="1" thickBot="1">
      <c r="A57" s="72" t="s">
        <v>14</v>
      </c>
      <c r="B57" s="47">
        <v>5</v>
      </c>
      <c r="C57" s="78" t="str">
        <f>VLOOKUP(B57,СПИСОК!A5:E210,2,FALSE)</f>
        <v>Корниенко Максим</v>
      </c>
      <c r="D57" s="45" t="str">
        <f>VLOOKUP(B57,СПИСОК!A2:E607,3,FALSE)</f>
        <v>ВК</v>
      </c>
      <c r="E57" s="45" t="str">
        <f>VLOOKUP(B57,СПИСОК!A2:E607,4,FALSE)</f>
        <v>Судья</v>
      </c>
      <c r="F57" s="46" t="str">
        <f>VLOOKUP(B57,СПИСОК!A2:E699,5,FALSE)</f>
        <v>Москва</v>
      </c>
    </row>
    <row r="58" spans="1:6" ht="20.100000000000001" customHeight="1">
      <c r="A58" s="22"/>
      <c r="B58" s="49"/>
      <c r="C58" s="44"/>
      <c r="D58" s="44"/>
      <c r="E58" s="44"/>
    </row>
    <row r="59" spans="1:6" ht="20.100000000000001" customHeight="1">
      <c r="A59" s="43">
        <v>1</v>
      </c>
      <c r="B59" s="48">
        <v>24</v>
      </c>
      <c r="C59" s="56">
        <f>VLOOKUP(B59,СПИСОК!A2:E501,2,FALSE)</f>
        <v>0</v>
      </c>
      <c r="D59" s="57">
        <f>VLOOKUP(B59,СПИСОК!A2:E501,3,FALSE)</f>
        <v>0</v>
      </c>
      <c r="E59" s="57">
        <f>VLOOKUP(B59,СПИСОК!A2:E501,4,FALSE)</f>
        <v>0</v>
      </c>
      <c r="F59" s="57">
        <f>VLOOKUP(B59,СПИСОК!A2:E501,5,FALSE)</f>
        <v>0</v>
      </c>
    </row>
    <row r="60" spans="1:6" ht="20.100000000000001" customHeight="1">
      <c r="A60" s="43">
        <v>2</v>
      </c>
      <c r="B60" s="48">
        <v>35</v>
      </c>
      <c r="C60" s="56">
        <f>VLOOKUP(B60,СПИСОК!A2:E502,2,FALSE)</f>
        <v>0</v>
      </c>
      <c r="D60" s="57">
        <f>VLOOKUP(B60,СПИСОК!A2:E502,3,FALSE)</f>
        <v>0</v>
      </c>
      <c r="E60" s="57" t="str">
        <f>VLOOKUP(B60,СПИСОК!A2:E502,4,FALSE)</f>
        <v>судья</v>
      </c>
      <c r="F60" s="57">
        <f>VLOOKUP(B60,СПИСОК!A2:E502,5,FALSE)</f>
        <v>0</v>
      </c>
    </row>
    <row r="61" spans="1:6" ht="20.100000000000001" customHeight="1">
      <c r="A61" s="43">
        <v>3</v>
      </c>
      <c r="B61" s="48">
        <v>38</v>
      </c>
      <c r="C61" s="56">
        <f>VLOOKUP(B61,СПИСОК!A2:E503,2,FALSE)</f>
        <v>0</v>
      </c>
      <c r="D61" s="57">
        <f>VLOOKUP(B61,СПИСОК!A2:E503,3,FALSE)</f>
        <v>0</v>
      </c>
      <c r="E61" s="57" t="str">
        <f>VLOOKUP(B61,СПИСОК!A2:E503,4,FALSE)</f>
        <v>судья</v>
      </c>
      <c r="F61" s="57">
        <f>VLOOKUP(B61,СПИСОК!A2:E503,5,FALSE)</f>
        <v>0</v>
      </c>
    </row>
    <row r="62" spans="1:6" ht="20.100000000000001" customHeight="1">
      <c r="A62" s="43">
        <v>4</v>
      </c>
      <c r="B62" s="48">
        <v>23</v>
      </c>
      <c r="C62" s="56">
        <f>VLOOKUP(B62,СПИСОК!A2:E504,2,FALSE)</f>
        <v>0</v>
      </c>
      <c r="D62" s="57">
        <f>VLOOKUP(B62,СПИСОК!A2:E504,3,FALSE)</f>
        <v>0</v>
      </c>
      <c r="E62" s="57">
        <f>VLOOKUP(B62,СПИСОК!A2:E504,4,FALSE)</f>
        <v>0</v>
      </c>
      <c r="F62" s="57">
        <f>VLOOKUP(B62,СПИСОК!A2:E504,5,FALSE)</f>
        <v>0</v>
      </c>
    </row>
    <row r="63" spans="1:6" ht="20.100000000000001" customHeight="1">
      <c r="A63" s="43">
        <v>5</v>
      </c>
      <c r="B63" s="48">
        <v>33</v>
      </c>
      <c r="C63" s="56">
        <f>VLOOKUP(B63,СПИСОК!A2:E505,2,FALSE)</f>
        <v>0</v>
      </c>
      <c r="D63" s="57">
        <f>VLOOKUP(B63,СПИСОК!A2:E505,3,FALSE)</f>
        <v>0</v>
      </c>
      <c r="E63" s="57">
        <f>VLOOKUP(B63,СПИСОК!A2:E505,4,FALSE)</f>
        <v>0</v>
      </c>
      <c r="F63" s="57">
        <f>VLOOKUP(B63,СПИСОК!A2:E505,5,FALSE)</f>
        <v>0</v>
      </c>
    </row>
    <row r="64" spans="1:6" ht="20.100000000000001" customHeight="1">
      <c r="A64" s="43">
        <v>6</v>
      </c>
      <c r="B64" s="48"/>
      <c r="C64" s="94" t="e">
        <f>VLOOKUP(B64,СПИСОК!A2:E506,2,FALSE)</f>
        <v>#N/A</v>
      </c>
      <c r="D64" s="95" t="e">
        <f>VLOOKUP(B64,СПИСОК!A2:E506,3,FALSE)</f>
        <v>#N/A</v>
      </c>
      <c r="E64" s="95" t="e">
        <f>VLOOKUP(B64,СПИСОК!A2:E506,4,FALSE)</f>
        <v>#N/A</v>
      </c>
      <c r="F64" s="95" t="e">
        <f>VLOOKUP(B64,СПИСОК!A2:E506,5,FALSE)</f>
        <v>#N/A</v>
      </c>
    </row>
    <row r="65" spans="1:6" ht="20.100000000000001" customHeight="1">
      <c r="A65" s="43">
        <v>7</v>
      </c>
      <c r="B65" s="48"/>
      <c r="C65" s="94" t="e">
        <f>VLOOKUP(B65,СПИСОК!A2:E507,2,FALSE)</f>
        <v>#N/A</v>
      </c>
      <c r="D65" s="95" t="e">
        <f>VLOOKUP(B65,СПИСОК!A2:E507,3,FALSE)</f>
        <v>#N/A</v>
      </c>
      <c r="E65" s="95" t="e">
        <f>VLOOKUP(B65,СПИСОК!A2:E507,4,FALSE)</f>
        <v>#N/A</v>
      </c>
      <c r="F65" s="95" t="e">
        <f>VLOOKUP(B65,СПИСОК!A2:E507,5,FALSE)</f>
        <v>#N/A</v>
      </c>
    </row>
    <row r="66" spans="1:6" ht="20.100000000000001" customHeight="1">
      <c r="A66" s="43">
        <v>8</v>
      </c>
      <c r="B66" s="48"/>
      <c r="C66" s="94" t="e">
        <f>VLOOKUP(B66,СПИСОК!A2:E508,2,FALSE)</f>
        <v>#N/A</v>
      </c>
      <c r="D66" s="95" t="e">
        <f>VLOOKUP(B66,СПИСОК!A2:E508,3,FALSE)</f>
        <v>#N/A</v>
      </c>
      <c r="E66" s="95" t="e">
        <f>VLOOKUP(B66,СПИСОК!A2:E508,4,FALSE)</f>
        <v>#N/A</v>
      </c>
      <c r="F66" s="95" t="e">
        <f>VLOOKUP(B66,СПИСОК!A2:E508,5,FALSE)</f>
        <v>#N/A</v>
      </c>
    </row>
    <row r="67" spans="1:6" ht="20.100000000000001" customHeight="1">
      <c r="A67" s="43">
        <v>9</v>
      </c>
      <c r="B67" s="48"/>
      <c r="C67" s="94" t="e">
        <f>VLOOKUP(B67,СПИСОК!A2:E599,2,FALSE)</f>
        <v>#N/A</v>
      </c>
      <c r="D67" s="95" t="e">
        <f>VLOOKUP(B67,СПИСОК!A2:E599,3,FALSE)</f>
        <v>#N/A</v>
      </c>
      <c r="E67" s="95" t="e">
        <f>VLOOKUP(B67,СПИСОК!A2:E599,4,FALSE)</f>
        <v>#N/A</v>
      </c>
      <c r="F67" s="95" t="e">
        <f>VLOOKUP(B67,СПИСОК!A2:E599,5,FALSE)</f>
        <v>#N/A</v>
      </c>
    </row>
    <row r="68" spans="1:6" ht="20.100000000000001" customHeight="1">
      <c r="A68" s="43">
        <v>10</v>
      </c>
      <c r="B68" s="48"/>
      <c r="C68" s="94" t="e">
        <f>VLOOKUP(B68,СПИСОК!A2:E600,2,FALSE)</f>
        <v>#N/A</v>
      </c>
      <c r="D68" s="95" t="e">
        <f>VLOOKUP(B68,СПИСОК!A2:E600,3,FALSE)</f>
        <v>#N/A</v>
      </c>
      <c r="E68" s="95" t="e">
        <f>VLOOKUP(B68,СПИСОК!A2:E600,4,FALSE)</f>
        <v>#N/A</v>
      </c>
      <c r="F68" s="95" t="e">
        <f>VLOOKUP(B68,СПИСОК!A2:E600,5,FALSE)</f>
        <v>#N/A</v>
      </c>
    </row>
    <row r="69" spans="1:6" ht="20.100000000000001" customHeight="1">
      <c r="A69" s="43">
        <v>11</v>
      </c>
      <c r="B69" s="48"/>
      <c r="C69" s="94" t="e">
        <f>VLOOKUP(B69,СПИСОК!A3:E601,2,FALSE)</f>
        <v>#N/A</v>
      </c>
      <c r="D69" s="95" t="e">
        <f>VLOOKUP(B69,СПИСОК!A3:E601,3,FALSE)</f>
        <v>#N/A</v>
      </c>
      <c r="E69" s="95" t="e">
        <f>VLOOKUP(B69,СПИСОК!A3:E601,4,FALSE)</f>
        <v>#N/A</v>
      </c>
      <c r="F69" s="95" t="e">
        <f>VLOOKUP(B69,СПИСОК!A3:E601,5,FALSE)</f>
        <v>#N/A</v>
      </c>
    </row>
    <row r="70" spans="1:6" ht="20.100000000000001" customHeight="1">
      <c r="A70" s="43">
        <v>12</v>
      </c>
      <c r="B70" s="48"/>
      <c r="C70" s="94" t="e">
        <f>VLOOKUP(B70,СПИСОК!A4:E602,2,FALSE)</f>
        <v>#N/A</v>
      </c>
      <c r="D70" s="95" t="e">
        <f>VLOOKUP(B70,СПИСОК!A4:E602,3,FALSE)</f>
        <v>#N/A</v>
      </c>
      <c r="E70" s="95" t="e">
        <f>VLOOKUP(B70,СПИСОК!A4:E602,4,FALSE)</f>
        <v>#N/A</v>
      </c>
      <c r="F70" s="95" t="e">
        <f>VLOOKUP(B70,СПИСОК!A4:E602,5,FALSE)</f>
        <v>#N/A</v>
      </c>
    </row>
    <row r="71" spans="1:6" ht="20.100000000000001" customHeight="1">
      <c r="A71" s="43">
        <v>13</v>
      </c>
      <c r="B71" s="48"/>
      <c r="C71" s="94" t="e">
        <f>VLOOKUP(B71,СПИСОК!A5:E603,2,FALSE)</f>
        <v>#N/A</v>
      </c>
      <c r="D71" s="95" t="e">
        <f>VLOOKUP(B71,СПИСОК!A5:E603,3,FALSE)</f>
        <v>#N/A</v>
      </c>
      <c r="E71" s="95" t="e">
        <f>VLOOKUP(B71,СПИСОК!A5:E603,4,FALSE)</f>
        <v>#N/A</v>
      </c>
      <c r="F71" s="95" t="e">
        <f>VLOOKUP(B71,СПИСОК!A5:E603,5,FALSE)</f>
        <v>#N/A</v>
      </c>
    </row>
    <row r="72" spans="1:6" ht="20.100000000000001" customHeight="1"/>
    <row r="73" spans="1:6" ht="20.100000000000001" customHeight="1"/>
    <row r="74" spans="1:6" ht="20.100000000000001" customHeight="1"/>
    <row r="75" spans="1:6" ht="20.100000000000001" customHeight="1"/>
    <row r="76" spans="1:6" ht="20.100000000000001" customHeight="1"/>
    <row r="77" spans="1:6" ht="20.100000000000001" customHeight="1"/>
    <row r="78" spans="1:6" ht="20.100000000000001" customHeight="1"/>
    <row r="79" spans="1:6" ht="20.100000000000001" customHeight="1"/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</sheetData>
  <mergeCells count="4">
    <mergeCell ref="A1:F1"/>
    <mergeCell ref="A2:A3"/>
    <mergeCell ref="A20:A21"/>
    <mergeCell ref="A38:A3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7"/>
  <sheetViews>
    <sheetView workbookViewId="0">
      <selection activeCell="A7" sqref="A7"/>
    </sheetView>
  </sheetViews>
  <sheetFormatPr defaultRowHeight="12.75"/>
  <cols>
    <col min="1" max="1" width="5.28515625" customWidth="1"/>
    <col min="2" max="2" width="15.7109375" customWidth="1"/>
    <col min="3" max="3" width="7.42578125" customWidth="1"/>
    <col min="4" max="4" width="16.7109375" customWidth="1"/>
    <col min="5" max="5" width="6" customWidth="1"/>
    <col min="6" max="6" width="15.7109375" customWidth="1"/>
    <col min="7" max="7" width="8" customWidth="1"/>
    <col min="8" max="8" width="16.28515625" customWidth="1"/>
    <col min="9" max="9" width="6.28515625" customWidth="1"/>
    <col min="10" max="10" width="15.7109375" customWidth="1"/>
    <col min="12" max="12" width="17.5703125" customWidth="1"/>
  </cols>
  <sheetData>
    <row r="1" spans="1:14" ht="33" customHeight="1" thickBo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4" ht="30" customHeight="1">
      <c r="A2" s="33" t="s">
        <v>3</v>
      </c>
      <c r="B2" s="34"/>
      <c r="C2" s="34"/>
      <c r="D2" s="35"/>
      <c r="E2" s="33" t="s">
        <v>4</v>
      </c>
      <c r="F2" s="34"/>
      <c r="G2" s="34"/>
      <c r="H2" s="35"/>
      <c r="I2" s="33" t="s">
        <v>5</v>
      </c>
      <c r="J2" s="34"/>
      <c r="K2" s="34"/>
      <c r="L2" s="35"/>
    </row>
    <row r="3" spans="1:14" ht="15.75">
      <c r="A3" s="18" t="s">
        <v>2</v>
      </c>
      <c r="B3" s="19"/>
      <c r="C3" s="36"/>
      <c r="D3" s="20"/>
      <c r="E3" s="18" t="s">
        <v>1</v>
      </c>
      <c r="F3" s="19"/>
      <c r="G3" s="36"/>
      <c r="H3" s="20"/>
      <c r="I3" s="18" t="s">
        <v>2</v>
      </c>
      <c r="J3" s="19"/>
      <c r="K3" s="36"/>
      <c r="L3" s="20"/>
      <c r="M3" s="1"/>
      <c r="N3" s="1"/>
    </row>
    <row r="4" spans="1:14" ht="15.75">
      <c r="A4" s="18"/>
      <c r="B4" s="19"/>
      <c r="C4" s="37"/>
      <c r="D4" s="20"/>
      <c r="E4" s="18"/>
      <c r="F4" s="19"/>
      <c r="G4" s="37"/>
      <c r="H4" s="20"/>
      <c r="I4" s="18"/>
      <c r="J4" s="19"/>
      <c r="K4" s="37"/>
      <c r="L4" s="20"/>
      <c r="M4" s="1"/>
      <c r="N4" s="1"/>
    </row>
    <row r="5" spans="1:14" ht="15">
      <c r="A5" s="21"/>
      <c r="B5" s="22"/>
      <c r="C5" s="38"/>
      <c r="D5" s="23"/>
      <c r="E5" s="27"/>
      <c r="F5" s="28"/>
      <c r="G5" s="39"/>
      <c r="H5" s="29"/>
      <c r="I5" s="27"/>
      <c r="J5" s="28"/>
      <c r="K5" s="39"/>
      <c r="L5" s="29"/>
      <c r="M5" s="1"/>
      <c r="N5" s="1"/>
    </row>
    <row r="6" spans="1:14" ht="0.75" customHeight="1" thickBot="1">
      <c r="A6" s="24"/>
      <c r="B6" s="25"/>
      <c r="C6" s="25"/>
      <c r="D6" s="26"/>
      <c r="E6" s="30"/>
      <c r="F6" s="31"/>
      <c r="G6" s="31"/>
      <c r="H6" s="32"/>
      <c r="I6" s="30"/>
      <c r="J6" s="31"/>
      <c r="K6" s="31"/>
      <c r="L6" s="32"/>
      <c r="M6" s="1"/>
      <c r="N6" s="1"/>
    </row>
    <row r="7" spans="1:14" ht="25.15" customHeight="1">
      <c r="A7" s="5">
        <v>1</v>
      </c>
      <c r="B7" s="6"/>
      <c r="C7" s="7"/>
      <c r="D7" s="15"/>
      <c r="E7" s="5">
        <v>1</v>
      </c>
      <c r="F7" s="6"/>
      <c r="G7" s="7"/>
      <c r="H7" s="8"/>
      <c r="I7" s="5">
        <v>1</v>
      </c>
      <c r="J7" s="6"/>
      <c r="K7" s="7"/>
      <c r="L7" s="8"/>
      <c r="M7" s="1"/>
      <c r="N7" s="1"/>
    </row>
    <row r="8" spans="1:14" ht="25.15" customHeight="1">
      <c r="A8" s="9">
        <v>2</v>
      </c>
      <c r="B8" s="4"/>
      <c r="C8" s="3"/>
      <c r="D8" s="16"/>
      <c r="E8" s="9">
        <v>2</v>
      </c>
      <c r="F8" s="4"/>
      <c r="G8" s="3"/>
      <c r="H8" s="10"/>
      <c r="I8" s="9">
        <v>2</v>
      </c>
      <c r="J8" s="4"/>
      <c r="K8" s="3"/>
      <c r="L8" s="10"/>
      <c r="M8" s="1"/>
      <c r="N8" s="1"/>
    </row>
    <row r="9" spans="1:14" ht="25.15" customHeight="1">
      <c r="A9" s="9">
        <v>3</v>
      </c>
      <c r="B9" s="4"/>
      <c r="C9" s="3"/>
      <c r="D9" s="16"/>
      <c r="E9" s="9">
        <v>3</v>
      </c>
      <c r="F9" s="4"/>
      <c r="G9" s="3"/>
      <c r="H9" s="10"/>
      <c r="I9" s="9">
        <v>3</v>
      </c>
      <c r="J9" s="4"/>
      <c r="K9" s="3"/>
      <c r="L9" s="10"/>
      <c r="M9" s="1"/>
      <c r="N9" s="1"/>
    </row>
    <row r="10" spans="1:14" ht="25.15" customHeight="1">
      <c r="A10" s="9">
        <v>4</v>
      </c>
      <c r="B10" s="4"/>
      <c r="C10" s="3"/>
      <c r="D10" s="16"/>
      <c r="E10" s="9">
        <v>4</v>
      </c>
      <c r="F10" s="4"/>
      <c r="G10" s="3"/>
      <c r="H10" s="10"/>
      <c r="I10" s="9">
        <v>4</v>
      </c>
      <c r="J10" s="4"/>
      <c r="K10" s="3"/>
      <c r="L10" s="10"/>
      <c r="M10" s="1"/>
      <c r="N10" s="1"/>
    </row>
    <row r="11" spans="1:14" ht="25.15" customHeight="1">
      <c r="A11" s="9">
        <v>5</v>
      </c>
      <c r="B11" s="4"/>
      <c r="C11" s="3"/>
      <c r="D11" s="16"/>
      <c r="E11" s="9">
        <v>5</v>
      </c>
      <c r="F11" s="4"/>
      <c r="G11" s="3"/>
      <c r="H11" s="10"/>
      <c r="I11" s="9">
        <v>5</v>
      </c>
      <c r="J11" s="4"/>
      <c r="K11" s="3"/>
      <c r="L11" s="10"/>
      <c r="M11" s="1"/>
      <c r="N11" s="1"/>
    </row>
    <row r="12" spans="1:14" ht="25.15" customHeight="1">
      <c r="A12" s="9">
        <v>6</v>
      </c>
      <c r="B12" s="4"/>
      <c r="C12" s="3"/>
      <c r="D12" s="16"/>
      <c r="E12" s="9">
        <v>6</v>
      </c>
      <c r="F12" s="4"/>
      <c r="G12" s="3"/>
      <c r="H12" s="10"/>
      <c r="I12" s="9">
        <v>6</v>
      </c>
      <c r="J12" s="4"/>
      <c r="K12" s="3"/>
      <c r="L12" s="10"/>
      <c r="M12" s="1"/>
      <c r="N12" s="1"/>
    </row>
    <row r="13" spans="1:14" ht="25.15" customHeight="1">
      <c r="A13" s="9">
        <v>7</v>
      </c>
      <c r="B13" s="4"/>
      <c r="C13" s="3"/>
      <c r="D13" s="16"/>
      <c r="E13" s="9">
        <v>7</v>
      </c>
      <c r="F13" s="4"/>
      <c r="G13" s="3"/>
      <c r="H13" s="10"/>
      <c r="I13" s="9">
        <v>7</v>
      </c>
      <c r="J13" s="4"/>
      <c r="K13" s="3"/>
      <c r="L13" s="10"/>
      <c r="M13" s="1"/>
      <c r="N13" s="1"/>
    </row>
    <row r="14" spans="1:14" ht="25.15" customHeight="1" thickBot="1">
      <c r="A14" s="11">
        <v>8</v>
      </c>
      <c r="B14" s="12"/>
      <c r="C14" s="13"/>
      <c r="D14" s="17"/>
      <c r="E14" s="11">
        <v>8</v>
      </c>
      <c r="F14" s="12"/>
      <c r="G14" s="13"/>
      <c r="H14" s="14"/>
      <c r="I14" s="11">
        <v>8</v>
      </c>
      <c r="J14" s="12"/>
      <c r="K14" s="13"/>
      <c r="L14" s="14"/>
      <c r="M14" s="1"/>
      <c r="N14" s="1"/>
    </row>
    <row r="15" spans="1:14" ht="15">
      <c r="A15" s="1"/>
      <c r="B15" s="1"/>
      <c r="C15" s="2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ht="1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ht="1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">
    <mergeCell ref="A1:L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</vt:lpstr>
      <vt:lpstr>ПО КОВРАМ</vt:lpstr>
      <vt:lpstr>Лист3</vt:lpstr>
      <vt:lpstr>СПИСОК!Область_печати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Artem</cp:lastModifiedBy>
  <cp:lastPrinted>2019-09-21T13:38:06Z</cp:lastPrinted>
  <dcterms:created xsi:type="dcterms:W3CDTF">1996-10-08T23:32:33Z</dcterms:created>
  <dcterms:modified xsi:type="dcterms:W3CDTF">2019-09-21T14:11:07Z</dcterms:modified>
</cp:coreProperties>
</file>