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80" windowWidth="16845" windowHeight="7995" activeTab="1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'итоговый протокол'!$A$5:$G$49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<sst xmlns="http://schemas.openxmlformats.org/spreadsheetml/2006/main" count="405" uniqueCount="141">
  <si>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</si>
  <si>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</si>
  <si>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</si>
  <si>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</si>
  <si>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</si>
  <si>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</si>
  <si>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</si>
  <si>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</si>
  <si>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</si>
  <si>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</si>
  <si>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</si>
  <si>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</si>
  <si>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</si>
  <si>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</si>
  <si>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</si>
  <si>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</si>
  <si>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</si>
  <si>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</si>
  <si>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</si>
  <si>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</si>
  <si>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</si>
  <si>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</si>
  <si>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</si>
  <si>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</si>
  <si>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</si>
  <si>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</si>
  <si>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</si>
  <si>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</si>
  <si>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</si>
  <si>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</si>
  <si>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</si>
  <si>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</si>
  <si>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</si>
  <si>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</si>
  <si>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</si>
  <si>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</si>
  <si>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</si>
  <si>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</si>
  <si>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</si>
  <si>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</si>
  <si>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3КРУГ</t>
  </si>
  <si>
    <t>ВСЕРОССИЙСКАЯ ФЕДЕРАЦИЯ САМБО</t>
  </si>
  <si>
    <t>Москва МО</t>
  </si>
  <si>
    <t>Москва Д-С-70</t>
  </si>
  <si>
    <t>1993 1р</t>
  </si>
  <si>
    <t>19.04.94 кмс</t>
  </si>
  <si>
    <t>СФО Новосибирск МО</t>
  </si>
  <si>
    <t>ЦФО Московская обл МО</t>
  </si>
  <si>
    <t>1994 1р</t>
  </si>
  <si>
    <t>ПФО Саратовская обл</t>
  </si>
  <si>
    <t>1</t>
  </si>
  <si>
    <t>2</t>
  </si>
  <si>
    <t>свободен</t>
  </si>
  <si>
    <t>ЮФО Ростовская МО</t>
  </si>
  <si>
    <t>ПФО Пермский Краснокамск ПР</t>
  </si>
  <si>
    <t>Штейников ЛГ Костылева НГ</t>
  </si>
  <si>
    <t>Грабовский ВН</t>
  </si>
  <si>
    <t>ЦФО Тула Д-МО</t>
  </si>
  <si>
    <t>ЦФО Тверская Торжок МО</t>
  </si>
  <si>
    <t>СФО Томская обл МО</t>
  </si>
  <si>
    <t>3</t>
  </si>
  <si>
    <t>5-6</t>
  </si>
  <si>
    <t>7-8</t>
  </si>
  <si>
    <t>9-12</t>
  </si>
  <si>
    <t>13-16</t>
  </si>
  <si>
    <t>Первенство России среди девушек 1993-94 г.р.</t>
  </si>
  <si>
    <t>23-27 ноября 2009 г.        г. Ржев</t>
  </si>
  <si>
    <t>Чистилина Светлана   Игоревна</t>
  </si>
  <si>
    <t>02.08.94 кмс</t>
  </si>
  <si>
    <t>Москва Д</t>
  </si>
  <si>
    <t xml:space="preserve">Дорошко ЕА </t>
  </si>
  <si>
    <t>Тарасова Ольга Юрьевна</t>
  </si>
  <si>
    <t>25.08.93 кмс</t>
  </si>
  <si>
    <t>018360</t>
  </si>
  <si>
    <t>Кожевников В.Б. Шмаков О.В. Коржавин</t>
  </si>
  <si>
    <t>Шмелева Людмила Владимировна</t>
  </si>
  <si>
    <t>07.09.94 1юн</t>
  </si>
  <si>
    <t>018235</t>
  </si>
  <si>
    <t>Дугаева НС Шмаков ОВ Шумильная Е.С.</t>
  </si>
  <si>
    <t>Флеева Александра Николаевна</t>
  </si>
  <si>
    <t>29.12.93 кмс</t>
  </si>
  <si>
    <t>Флеева М.В.Мкртычан С.Л. Некрасова А.С.</t>
  </si>
  <si>
    <t xml:space="preserve">Иолобова Виктория </t>
  </si>
  <si>
    <t>06.07.94 1р</t>
  </si>
  <si>
    <t>выборнов Р.В. ВыборноваО.М.</t>
  </si>
  <si>
    <t>Ибрагимова Хава Умаровна</t>
  </si>
  <si>
    <t>06.06.94 1р</t>
  </si>
  <si>
    <t>СЗФО Калиниградская обл МО</t>
  </si>
  <si>
    <t>Чуева Л.П.Жуприна Н.Г.</t>
  </si>
  <si>
    <t>Казбекова Аминат Айнудиновна</t>
  </si>
  <si>
    <t>24.10.93 1р</t>
  </si>
  <si>
    <t>ЦФО Липецкая Елец Локомотив</t>
  </si>
  <si>
    <t>Панферов Л.Н.</t>
  </si>
  <si>
    <t>Древо Екатерина Игоревна</t>
  </si>
  <si>
    <t>03.01.93 кмс</t>
  </si>
  <si>
    <t>Древо И.Н.</t>
  </si>
  <si>
    <t>Тресницкая Александра Николаевна</t>
  </si>
  <si>
    <t>13.07.93 кмс</t>
  </si>
  <si>
    <t>Диченсков С.И.</t>
  </si>
  <si>
    <t>Осадчая Анастасия Сергеевна</t>
  </si>
  <si>
    <t xml:space="preserve">ПФО Саратовская обл </t>
  </si>
  <si>
    <t>Карпушкина Мария Александровна</t>
  </si>
  <si>
    <t>Никитин А.П.</t>
  </si>
  <si>
    <t>Рыбакова Венера Сергеевна</t>
  </si>
  <si>
    <t>28.04.95 1р</t>
  </si>
  <si>
    <t>Курочкина Алина Сергеевна</t>
  </si>
  <si>
    <t>24.02.94 1р</t>
  </si>
  <si>
    <t>ЦФО Брянская Д</t>
  </si>
  <si>
    <t>Терешок АА</t>
  </si>
  <si>
    <t>Могильникова Виктория Юрьевна</t>
  </si>
  <si>
    <t>26.07.93 1р</t>
  </si>
  <si>
    <t>Вышегородцев Д.Е.Вахмистрова Н.А.</t>
  </si>
  <si>
    <t>Михайлова Екатерина Евгеньевна</t>
  </si>
  <si>
    <t>ПФО Оренбург Кувандык МО</t>
  </si>
  <si>
    <t xml:space="preserve">Баширов Р.З. </t>
  </si>
  <si>
    <t>Захарова Снежанна Андреевна</t>
  </si>
  <si>
    <t>Кулагин С.В.</t>
  </si>
  <si>
    <t>Якупова Эльвира</t>
  </si>
  <si>
    <t>ПФО Башкортостан Стерлитамак МО</t>
  </si>
  <si>
    <t>Пивоварова Э.М.</t>
  </si>
  <si>
    <t>Кострова Юлия Витальевна</t>
  </si>
  <si>
    <t>Бурнашова Л.В.</t>
  </si>
  <si>
    <t>Бушуева Алена</t>
  </si>
  <si>
    <t>ЦФО Московская МО</t>
  </si>
  <si>
    <t>Абдулаев Р.Г.</t>
  </si>
  <si>
    <t>Гречишкина Анна</t>
  </si>
  <si>
    <t>ЦФО Московская Мо</t>
  </si>
  <si>
    <t>в.к.  48   кг.</t>
  </si>
  <si>
    <t>в.к.    48   кг.</t>
  </si>
  <si>
    <t>в.к. 48    кг.</t>
  </si>
  <si>
    <t>В.К. 48 кг</t>
  </si>
  <si>
    <t>в.к.  48     кг.</t>
  </si>
  <si>
    <t>А3A4</t>
  </si>
  <si>
    <t>Б3Б4</t>
  </si>
  <si>
    <t>3,5</t>
  </si>
  <si>
    <t>6,5</t>
  </si>
  <si>
    <t>0,5</t>
  </si>
  <si>
    <t>6 КРУГ</t>
  </si>
  <si>
    <t>7 КРУГ</t>
  </si>
  <si>
    <t>финал</t>
  </si>
  <si>
    <t>17-20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</si>
</sst>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i/>
      <sz val="14"/>
      <name val="BrushScriptUkrain"/>
      <family val="1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15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15" applyFont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2" borderId="4" xfId="0" applyNumberFormat="1" applyFont="1" applyFill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0" xfId="15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0" borderId="15" xfId="15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15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2" borderId="20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0" borderId="22" xfId="15" applyNumberFormat="1" applyFont="1" applyBorder="1" applyAlignment="1">
      <alignment horizontal="center"/>
    </xf>
    <xf numFmtId="0" fontId="0" fillId="0" borderId="23" xfId="15" applyNumberFormat="1" applyFont="1" applyBorder="1" applyAlignment="1">
      <alignment horizontal="center"/>
    </xf>
    <xf numFmtId="0" fontId="0" fillId="0" borderId="24" xfId="15" applyNumberFormat="1" applyFont="1" applyBorder="1" applyAlignment="1">
      <alignment horizontal="center"/>
    </xf>
    <xf numFmtId="0" fontId="0" fillId="0" borderId="25" xfId="15" applyNumberFormat="1" applyFont="1" applyBorder="1" applyAlignment="1">
      <alignment horizontal="center"/>
    </xf>
    <xf numFmtId="0" fontId="0" fillId="0" borderId="26" xfId="15" applyNumberFormat="1" applyFont="1" applyBorder="1" applyAlignment="1">
      <alignment horizontal="center"/>
    </xf>
    <xf numFmtId="0" fontId="0" fillId="2" borderId="27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28" xfId="0" applyFont="1" applyBorder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15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Alignment="1">
      <alignment horizontal="left"/>
    </xf>
    <xf numFmtId="0" fontId="7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20" fillId="0" borderId="0" xfId="15" applyNumberFormat="1" applyFont="1" applyFill="1" applyBorder="1" applyAlignment="1" applyProtection="1">
      <alignment horizontal="center" vertical="center" wrapText="1"/>
      <protection/>
    </xf>
    <xf numFmtId="0" fontId="20" fillId="0" borderId="4" xfId="15" applyNumberFormat="1" applyFont="1" applyFill="1" applyBorder="1" applyAlignment="1" applyProtection="1">
      <alignment horizontal="center" vertical="center" wrapText="1"/>
      <protection/>
    </xf>
    <xf numFmtId="0" fontId="20" fillId="0" borderId="29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30" xfId="15" applyNumberFormat="1" applyFont="1" applyBorder="1" applyAlignment="1">
      <alignment horizontal="center"/>
    </xf>
    <xf numFmtId="0" fontId="0" fillId="0" borderId="31" xfId="15" applyNumberFormat="1" applyFont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0" borderId="32" xfId="15" applyNumberFormat="1" applyFont="1" applyBorder="1" applyAlignment="1">
      <alignment horizontal="center"/>
    </xf>
    <xf numFmtId="0" fontId="0" fillId="0" borderId="33" xfId="15" applyNumberFormat="1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0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9" xfId="15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36" xfId="15" applyNumberFormat="1" applyFont="1" applyBorder="1" applyAlignment="1">
      <alignment horizontal="center"/>
    </xf>
    <xf numFmtId="0" fontId="0" fillId="2" borderId="37" xfId="0" applyNumberFormat="1" applyFont="1" applyFill="1" applyBorder="1" applyAlignment="1">
      <alignment horizontal="center"/>
    </xf>
    <xf numFmtId="0" fontId="0" fillId="2" borderId="38" xfId="0" applyNumberFormat="1" applyFont="1" applyFill="1" applyBorder="1" applyAlignment="1">
      <alignment horizontal="center"/>
    </xf>
    <xf numFmtId="0" fontId="0" fillId="0" borderId="23" xfId="15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0" borderId="37" xfId="15" applyNumberFormat="1" applyFont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40" xfId="15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3" fillId="0" borderId="40" xfId="15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12" fillId="0" borderId="0" xfId="15" applyFont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3" fillId="0" borderId="47" xfId="15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47" xfId="15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horizontal="left" vertical="center" wrapText="1" indent="1"/>
    </xf>
    <xf numFmtId="0" fontId="1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 indent="1"/>
    </xf>
    <xf numFmtId="0" fontId="3" fillId="0" borderId="54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48" xfId="15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8" fillId="3" borderId="41" xfId="15" applyNumberFormat="1" applyFont="1" applyFill="1" applyBorder="1" applyAlignment="1" applyProtection="1">
      <alignment horizontal="center" vertical="center" wrapText="1"/>
      <protection/>
    </xf>
    <xf numFmtId="0" fontId="18" fillId="3" borderId="42" xfId="15" applyNumberFormat="1" applyFont="1" applyFill="1" applyBorder="1" applyAlignment="1" applyProtection="1">
      <alignment horizontal="center" vertical="center" wrapText="1"/>
      <protection/>
    </xf>
    <xf numFmtId="0" fontId="18" fillId="3" borderId="35" xfId="15" applyNumberFormat="1" applyFont="1" applyFill="1" applyBorder="1" applyAlignment="1" applyProtection="1">
      <alignment horizontal="center" vertical="center" wrapText="1"/>
      <protection/>
    </xf>
    <xf numFmtId="0" fontId="11" fillId="4" borderId="41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59" xfId="15" applyFont="1" applyFill="1" applyBorder="1" applyAlignment="1">
      <alignment horizontal="left" vertical="center" wrapText="1"/>
    </xf>
    <xf numFmtId="0" fontId="12" fillId="0" borderId="19" xfId="15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22" fillId="5" borderId="41" xfId="15" applyNumberFormat="1" applyFont="1" applyFill="1" applyBorder="1" applyAlignment="1" applyProtection="1">
      <alignment horizontal="center" vertical="center" wrapText="1"/>
      <protection/>
    </xf>
    <xf numFmtId="0" fontId="22" fillId="5" borderId="42" xfId="15" applyNumberFormat="1" applyFont="1" applyFill="1" applyBorder="1" applyAlignment="1" applyProtection="1">
      <alignment horizontal="center" vertical="center" wrapText="1"/>
      <protection/>
    </xf>
    <xf numFmtId="0" fontId="22" fillId="5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7" xfId="15" applyFont="1" applyBorder="1" applyAlignment="1">
      <alignment horizontal="center" vertical="center" wrapText="1"/>
    </xf>
    <xf numFmtId="0" fontId="0" fillId="0" borderId="60" xfId="15" applyFont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49" fontId="14" fillId="0" borderId="62" xfId="0" applyNumberFormat="1" applyFont="1" applyFill="1" applyBorder="1" applyAlignment="1">
      <alignment horizontal="center" vertical="center" wrapText="1"/>
    </xf>
    <xf numFmtId="49" fontId="14" fillId="0" borderId="63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19" fillId="0" borderId="0" xfId="15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0" fillId="0" borderId="8" xfId="15" applyFont="1" applyFill="1" applyBorder="1" applyAlignment="1">
      <alignment horizontal="left" vertical="center" wrapText="1"/>
    </xf>
    <xf numFmtId="0" fontId="0" fillId="0" borderId="53" xfId="15" applyFont="1" applyFill="1" applyBorder="1" applyAlignment="1">
      <alignment horizontal="left" vertical="center" wrapText="1"/>
    </xf>
    <xf numFmtId="0" fontId="0" fillId="0" borderId="65" xfId="15" applyFont="1" applyFill="1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0" borderId="70" xfId="15" applyNumberFormat="1" applyFont="1" applyBorder="1" applyAlignment="1">
      <alignment horizontal="center"/>
    </xf>
    <xf numFmtId="0" fontId="3" fillId="0" borderId="61" xfId="0" applyFont="1" applyBorder="1" applyAlignment="1">
      <alignment horizontal="left" vertical="center" wrapText="1" indent="1"/>
    </xf>
    <xf numFmtId="0" fontId="3" fillId="0" borderId="40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3" fillId="0" borderId="7" xfId="0" applyFont="1" applyBorder="1" applyAlignment="1">
      <alignment horizontal="left" vertical="center" wrapText="1" indent="1"/>
    </xf>
    <xf numFmtId="0" fontId="3" fillId="0" borderId="51" xfId="0" applyFont="1" applyBorder="1" applyAlignment="1">
      <alignment horizontal="left" vertical="center" wrapText="1"/>
    </xf>
    <xf numFmtId="0" fontId="3" fillId="0" borderId="51" xfId="15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0" fontId="3" fillId="0" borderId="47" xfId="0" applyFont="1" applyBorder="1" applyAlignment="1">
      <alignment horizontal="left" vertical="center" wrapText="1" indent="1"/>
    </xf>
    <xf numFmtId="0" fontId="3" fillId="0" borderId="71" xfId="0" applyFont="1" applyBorder="1" applyAlignment="1">
      <alignment vertical="center" wrapText="1"/>
    </xf>
    <xf numFmtId="0" fontId="0" fillId="2" borderId="67" xfId="0" applyNumberFormat="1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3" fillId="0" borderId="7" xfId="0" applyFont="1" applyBorder="1" applyAlignment="1">
      <alignment horizontal="left" vertical="center" wrapText="1"/>
    </xf>
    <xf numFmtId="0" fontId="3" fillId="0" borderId="48" xfId="0" applyFont="1" applyBorder="1" applyAlignment="1">
      <alignment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14" fontId="3" fillId="0" borderId="47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60" xfId="15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5" fillId="0" borderId="27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AutoShape 34"/>
        <xdr:cNvSpPr>
          <a:spLocks/>
        </xdr:cNvSpPr>
      </xdr:nvSpPr>
      <xdr:spPr>
        <a:xfrm>
          <a:off x="2095500" y="28575"/>
          <a:ext cx="62293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31</xdr:row>
      <xdr:rowOff>38100</xdr:rowOff>
    </xdr:from>
    <xdr:to>
      <xdr:col>14</xdr:col>
      <xdr:colOff>190500</xdr:colOff>
      <xdr:row>31</xdr:row>
      <xdr:rowOff>266700</xdr:rowOff>
    </xdr:to>
    <xdr:sp>
      <xdr:nvSpPr>
        <xdr:cNvPr id="2" name="AutoShape 35"/>
        <xdr:cNvSpPr>
          <a:spLocks/>
        </xdr:cNvSpPr>
      </xdr:nvSpPr>
      <xdr:spPr>
        <a:xfrm>
          <a:off x="2133600" y="5876925"/>
          <a:ext cx="63246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31</xdr:row>
      <xdr:rowOff>142875</xdr:rowOff>
    </xdr:from>
    <xdr:to>
      <xdr:col>1</xdr:col>
      <xdr:colOff>381000</xdr:colOff>
      <xdr:row>33</xdr:row>
      <xdr:rowOff>9525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9817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0"/>
  <sheetViews>
    <sheetView workbookViewId="0" topLeftCell="A49">
      <selection activeCell="H75" sqref="H75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10.00390625" style="0" customWidth="1"/>
    <col min="4" max="4" width="12.85156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4" max="14" width="13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69"/>
    </row>
    <row r="2" spans="1:20" ht="28.5" customHeight="1" thickBot="1">
      <c r="A2" s="34"/>
      <c r="B2" s="143" t="s">
        <v>26</v>
      </c>
      <c r="C2" s="144"/>
      <c r="D2" s="144"/>
      <c r="E2" s="144"/>
      <c r="F2" s="144"/>
      <c r="G2" s="144"/>
      <c r="H2" s="144"/>
      <c r="I2" s="144"/>
      <c r="J2" s="144"/>
      <c r="K2" s="192" t="str">
        <f>HYPERLINK('[3]реквизиты'!$A$2)</f>
        <v>Первенство России по самбо среди девушек 1993-94 г.р.</v>
      </c>
      <c r="L2" s="193"/>
      <c r="M2" s="193"/>
      <c r="N2" s="193"/>
      <c r="O2" s="193"/>
      <c r="P2" s="193"/>
      <c r="Q2" s="193"/>
      <c r="R2" s="193"/>
      <c r="S2" s="193"/>
      <c r="T2" s="194"/>
    </row>
    <row r="3" spans="1:20" ht="23.25" customHeight="1" thickBot="1">
      <c r="A3" s="2"/>
      <c r="B3" s="145" t="str">
        <f>HYPERLINK('[3]реквизиты'!$A$3)</f>
        <v>23-27 ноября 2009г.    Г.Ржев</v>
      </c>
      <c r="C3" s="145"/>
      <c r="D3" s="145"/>
      <c r="E3" s="145"/>
      <c r="F3" s="145"/>
      <c r="G3" s="145"/>
      <c r="H3" s="145"/>
      <c r="I3" s="145"/>
      <c r="J3" s="145"/>
      <c r="L3" s="2"/>
      <c r="M3" s="2"/>
      <c r="O3" s="195" t="s">
        <v>127</v>
      </c>
      <c r="P3" s="196"/>
      <c r="Q3" s="196"/>
      <c r="R3" s="196"/>
      <c r="S3" s="196"/>
      <c r="T3" s="196"/>
    </row>
    <row r="4" spans="1:19" ht="19.5" customHeight="1">
      <c r="A4" s="146" t="s">
        <v>18</v>
      </c>
      <c r="B4" s="146"/>
      <c r="C4" s="146"/>
      <c r="D4" s="10"/>
      <c r="E4" s="10"/>
      <c r="F4" s="10"/>
      <c r="G4" s="10"/>
      <c r="H4" s="10"/>
      <c r="I4" s="10"/>
      <c r="J4" s="10"/>
      <c r="K4" s="146" t="s">
        <v>21</v>
      </c>
      <c r="L4" s="146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133" t="s">
        <v>0</v>
      </c>
      <c r="B6" s="133" t="s">
        <v>1</v>
      </c>
      <c r="C6" s="133" t="s">
        <v>2</v>
      </c>
      <c r="D6" s="133" t="s">
        <v>3</v>
      </c>
      <c r="E6" s="135" t="s">
        <v>4</v>
      </c>
      <c r="F6" s="136"/>
      <c r="G6" s="136"/>
      <c r="H6" s="137"/>
      <c r="I6" s="133" t="s">
        <v>5</v>
      </c>
      <c r="J6" s="133" t="s">
        <v>6</v>
      </c>
      <c r="K6" s="133" t="s">
        <v>0</v>
      </c>
      <c r="L6" s="133" t="s">
        <v>1</v>
      </c>
      <c r="M6" s="133" t="s">
        <v>2</v>
      </c>
      <c r="N6" s="133" t="s">
        <v>3</v>
      </c>
      <c r="O6" s="135" t="s">
        <v>4</v>
      </c>
      <c r="P6" s="136"/>
      <c r="Q6" s="136"/>
      <c r="R6" s="137"/>
      <c r="S6" s="133" t="s">
        <v>5</v>
      </c>
      <c r="T6" s="133" t="s">
        <v>6</v>
      </c>
      <c r="U6" s="13"/>
    </row>
    <row r="7" spans="1:21" ht="13.5" thickBot="1">
      <c r="A7" s="138"/>
      <c r="B7" s="138"/>
      <c r="C7" s="138"/>
      <c r="D7" s="134"/>
      <c r="E7" s="7">
        <v>1</v>
      </c>
      <c r="F7" s="8">
        <v>2</v>
      </c>
      <c r="G7" s="111">
        <v>3</v>
      </c>
      <c r="H7" s="112"/>
      <c r="I7" s="138"/>
      <c r="J7" s="138"/>
      <c r="K7" s="138"/>
      <c r="L7" s="138"/>
      <c r="M7" s="138"/>
      <c r="N7" s="134"/>
      <c r="O7" s="7">
        <v>1</v>
      </c>
      <c r="P7" s="8">
        <v>2</v>
      </c>
      <c r="Q7" s="111">
        <v>3</v>
      </c>
      <c r="R7" s="114"/>
      <c r="S7" s="138"/>
      <c r="T7" s="138"/>
      <c r="U7" s="13"/>
    </row>
    <row r="8" spans="1:21" ht="12.75" customHeight="1">
      <c r="A8" s="173">
        <v>1</v>
      </c>
      <c r="B8" s="279" t="s">
        <v>71</v>
      </c>
      <c r="C8" s="279" t="s">
        <v>72</v>
      </c>
      <c r="D8" s="280" t="s">
        <v>42</v>
      </c>
      <c r="E8" s="36"/>
      <c r="F8" s="37">
        <v>3</v>
      </c>
      <c r="G8" s="116">
        <v>3</v>
      </c>
      <c r="H8" s="113"/>
      <c r="I8" s="150">
        <v>6</v>
      </c>
      <c r="J8" s="152">
        <v>1</v>
      </c>
      <c r="K8" s="161">
        <v>11</v>
      </c>
      <c r="L8" s="185" t="str">
        <f>VLOOKUP(K8,'пр.взвешивания'!$B$6:$E$45,2,FALSE)</f>
        <v>Ибрагимова Хава Умаровна</v>
      </c>
      <c r="M8" s="185" t="str">
        <f>VLOOKUP(K8,'пр.взвешивания'!$B$6:$E$45,3,FALSE)</f>
        <v>06.06.94 1р</v>
      </c>
      <c r="N8" s="181" t="str">
        <f>VLOOKUP(K8,'пр.взвешивания'!$B$6:$E$45,4,FALSE)</f>
        <v>СЗФО Калиниградская обл МО</v>
      </c>
      <c r="O8" s="36"/>
      <c r="P8" s="37">
        <v>1</v>
      </c>
      <c r="Q8" s="116">
        <v>1</v>
      </c>
      <c r="R8" s="57"/>
      <c r="S8" s="150">
        <v>2</v>
      </c>
      <c r="T8" s="152">
        <v>3</v>
      </c>
      <c r="U8" s="13"/>
    </row>
    <row r="9" spans="1:21" ht="12.75" customHeight="1">
      <c r="A9" s="174"/>
      <c r="B9" s="157"/>
      <c r="C9" s="158"/>
      <c r="D9" s="282"/>
      <c r="E9" s="272"/>
      <c r="F9" s="41"/>
      <c r="G9" s="66"/>
      <c r="H9" s="57"/>
      <c r="I9" s="151"/>
      <c r="J9" s="153"/>
      <c r="K9" s="140"/>
      <c r="L9" s="186"/>
      <c r="M9" s="186"/>
      <c r="N9" s="157"/>
      <c r="O9" s="40"/>
      <c r="P9" s="41"/>
      <c r="Q9" s="66"/>
      <c r="R9" s="57"/>
      <c r="S9" s="151"/>
      <c r="T9" s="153"/>
      <c r="U9" s="13"/>
    </row>
    <row r="10" spans="1:21" ht="12.75" customHeight="1">
      <c r="A10" s="174">
        <v>2</v>
      </c>
      <c r="B10" s="157" t="s">
        <v>96</v>
      </c>
      <c r="C10" s="158" t="s">
        <v>97</v>
      </c>
      <c r="D10" s="282" t="s">
        <v>53</v>
      </c>
      <c r="E10" s="273">
        <v>1</v>
      </c>
      <c r="F10" s="45"/>
      <c r="G10" s="105">
        <v>4</v>
      </c>
      <c r="H10" s="57"/>
      <c r="I10" s="151">
        <v>5</v>
      </c>
      <c r="J10" s="153">
        <v>2</v>
      </c>
      <c r="K10" s="140">
        <v>12</v>
      </c>
      <c r="L10" s="186" t="str">
        <f>VLOOKUP(K10,'пр.взвешивания'!$B$6:$E$45,2,FALSE)</f>
        <v>Курочкина Алина Сергеевна</v>
      </c>
      <c r="M10" s="186" t="str">
        <f>VLOOKUP(K10,'пр.взвешивания'!$B$6:$E$45,3,FALSE)</f>
        <v>24.02.94 1р</v>
      </c>
      <c r="N10" s="157" t="str">
        <f>VLOOKUP(K10,'пр.взвешивания'!$B$6:$E$45,4,FALSE)</f>
        <v>ЦФО Брянская Д</v>
      </c>
      <c r="O10" s="44">
        <v>3</v>
      </c>
      <c r="P10" s="45"/>
      <c r="Q10" s="105" t="s">
        <v>134</v>
      </c>
      <c r="R10" s="57"/>
      <c r="S10" s="151" t="s">
        <v>135</v>
      </c>
      <c r="T10" s="153">
        <v>1</v>
      </c>
      <c r="U10" s="13"/>
    </row>
    <row r="11" spans="1:21" ht="12.75" customHeight="1">
      <c r="A11" s="174"/>
      <c r="B11" s="157"/>
      <c r="C11" s="158"/>
      <c r="D11" s="282"/>
      <c r="E11" s="47"/>
      <c r="F11" s="45"/>
      <c r="G11" s="66"/>
      <c r="H11" s="57"/>
      <c r="I11" s="151"/>
      <c r="J11" s="153"/>
      <c r="K11" s="140"/>
      <c r="L11" s="186"/>
      <c r="M11" s="186"/>
      <c r="N11" s="157"/>
      <c r="O11" s="47"/>
      <c r="P11" s="45"/>
      <c r="Q11" s="66"/>
      <c r="R11" s="57"/>
      <c r="S11" s="151"/>
      <c r="T11" s="153"/>
      <c r="U11" s="13"/>
    </row>
    <row r="12" spans="1:21" ht="12.75" customHeight="1">
      <c r="A12" s="176">
        <v>3</v>
      </c>
      <c r="B12" s="279" t="s">
        <v>89</v>
      </c>
      <c r="C12" s="279" t="s">
        <v>90</v>
      </c>
      <c r="D12" s="280" t="s">
        <v>91</v>
      </c>
      <c r="E12" s="108">
        <v>0</v>
      </c>
      <c r="F12" s="49">
        <v>0</v>
      </c>
      <c r="G12" s="117"/>
      <c r="H12" s="44"/>
      <c r="I12" s="151">
        <v>0</v>
      </c>
      <c r="J12" s="162">
        <v>3</v>
      </c>
      <c r="K12" s="147">
        <v>13</v>
      </c>
      <c r="L12" s="186" t="str">
        <f>VLOOKUP(K12,'пр.взвешивания'!$B$6:$E$45,2,FALSE)</f>
        <v>Чистилина Светлана   Игоревна</v>
      </c>
      <c r="M12" s="186" t="str">
        <f>VLOOKUP(K12,'пр.взвешивания'!$B$6:$E$45,3,FALSE)</f>
        <v>02.08.94 кмс</v>
      </c>
      <c r="N12" s="157" t="str">
        <f>VLOOKUP(K12,'пр.взвешивания'!$B$6:$E$45,4,FALSE)</f>
        <v>Москва Д</v>
      </c>
      <c r="O12" s="48">
        <v>3</v>
      </c>
      <c r="P12" s="49">
        <v>0</v>
      </c>
      <c r="Q12" s="117"/>
      <c r="R12" s="64"/>
      <c r="S12" s="151">
        <v>3</v>
      </c>
      <c r="T12" s="187">
        <v>2</v>
      </c>
      <c r="U12" s="13"/>
    </row>
    <row r="13" spans="1:21" ht="12.75" customHeight="1" thickBot="1">
      <c r="A13" s="177"/>
      <c r="B13" s="198"/>
      <c r="C13" s="283"/>
      <c r="D13" s="281"/>
      <c r="E13" s="53"/>
      <c r="F13" s="55"/>
      <c r="G13" s="118"/>
      <c r="H13" s="44"/>
      <c r="I13" s="168"/>
      <c r="J13" s="166"/>
      <c r="K13" s="148"/>
      <c r="L13" s="197"/>
      <c r="M13" s="197"/>
      <c r="N13" s="198"/>
      <c r="O13" s="67"/>
      <c r="P13" s="55"/>
      <c r="Q13" s="118"/>
      <c r="R13" s="64"/>
      <c r="S13" s="168"/>
      <c r="T13" s="188"/>
      <c r="U13" s="13"/>
    </row>
    <row r="14" spans="1:21" ht="12.75" customHeight="1" thickBot="1">
      <c r="A14" s="5" t="s">
        <v>8</v>
      </c>
      <c r="E14" s="24"/>
      <c r="F14" s="24"/>
      <c r="G14" s="24"/>
      <c r="H14" s="110"/>
      <c r="I14" s="24"/>
      <c r="J14" s="24"/>
      <c r="K14" s="5" t="s">
        <v>10</v>
      </c>
      <c r="L14" s="70"/>
      <c r="M14" s="70"/>
      <c r="N14" s="70"/>
      <c r="O14" s="26"/>
      <c r="P14" s="26"/>
      <c r="Q14" s="26"/>
      <c r="R14" s="26"/>
      <c r="S14" s="31"/>
      <c r="T14" s="26"/>
      <c r="U14" s="13"/>
    </row>
    <row r="15" spans="1:21" ht="12.75" customHeight="1">
      <c r="A15" s="154">
        <v>4</v>
      </c>
      <c r="B15" s="155" t="str">
        <f>VLOOKUP(A15,'пр.взвешивания'!B6:E35,2,FALSE)</f>
        <v>Рыбакова Венера Сергеевна</v>
      </c>
      <c r="C15" s="175" t="str">
        <f>VLOOKUP(B15,'пр.взвешивания'!C6:F35,2,FALSE)</f>
        <v>28.04.95 1р</v>
      </c>
      <c r="D15" s="175" t="str">
        <f>VLOOKUP(C15,'пр.взвешивания'!D6:G35,2,FALSE)</f>
        <v>ПФО Пермский Краснокамск ПР</v>
      </c>
      <c r="E15" s="36"/>
      <c r="F15" s="116">
        <v>4</v>
      </c>
      <c r="G15" s="57"/>
      <c r="H15" s="57"/>
      <c r="I15" s="150">
        <v>4</v>
      </c>
      <c r="J15" s="152">
        <v>1</v>
      </c>
      <c r="K15" s="184">
        <v>14</v>
      </c>
      <c r="L15" s="155" t="str">
        <f>VLOOKUP(K15,'пр.взвешивания'!$B$6:$E$45,2,FALSE)</f>
        <v>Осадчая Анастасия Сергеевна</v>
      </c>
      <c r="M15" s="175" t="str">
        <f>VLOOKUP(K15,'пр.взвешивания'!$B$6:$E$45,3,FALSE)</f>
        <v>1994 1р</v>
      </c>
      <c r="N15" s="155" t="str">
        <f>VLOOKUP(K15,'пр.взвешивания'!$B$6:$E$45,4,FALSE)</f>
        <v>ПФО Саратовская обл </v>
      </c>
      <c r="O15" s="61"/>
      <c r="P15" s="116">
        <v>4</v>
      </c>
      <c r="Q15" s="63"/>
      <c r="R15" s="57"/>
      <c r="S15" s="169">
        <v>4</v>
      </c>
      <c r="T15" s="169">
        <v>1</v>
      </c>
      <c r="U15" s="13"/>
    </row>
    <row r="16" spans="1:21" ht="12.75" customHeight="1">
      <c r="A16" s="147"/>
      <c r="B16" s="132"/>
      <c r="C16" s="167"/>
      <c r="D16" s="167"/>
      <c r="E16" s="40"/>
      <c r="F16" s="66"/>
      <c r="G16" s="57"/>
      <c r="H16" s="57"/>
      <c r="I16" s="151"/>
      <c r="J16" s="153"/>
      <c r="K16" s="180"/>
      <c r="L16" s="132"/>
      <c r="M16" s="182"/>
      <c r="N16" s="183"/>
      <c r="O16" s="62"/>
      <c r="P16" s="66"/>
      <c r="Q16" s="63"/>
      <c r="R16" s="57"/>
      <c r="S16" s="162"/>
      <c r="T16" s="162"/>
      <c r="U16" s="13"/>
    </row>
    <row r="17" spans="1:21" ht="12.75" customHeight="1">
      <c r="A17" s="147">
        <v>5</v>
      </c>
      <c r="B17" s="157" t="s">
        <v>125</v>
      </c>
      <c r="C17" s="277">
        <v>94</v>
      </c>
      <c r="D17" s="275" t="s">
        <v>126</v>
      </c>
      <c r="E17" s="108">
        <v>0</v>
      </c>
      <c r="F17" s="120"/>
      <c r="G17" s="57"/>
      <c r="H17" s="57"/>
      <c r="I17" s="151">
        <v>0</v>
      </c>
      <c r="J17" s="153">
        <v>2</v>
      </c>
      <c r="K17" s="300">
        <v>15</v>
      </c>
      <c r="L17" s="131" t="str">
        <f>VLOOKUP(K17,'пр.взвешивания'!$B$6:$E$45,2,FALSE)</f>
        <v>Иолобова Виктория </v>
      </c>
      <c r="M17" s="131" t="str">
        <f>VLOOKUP(K17,'пр.взвешивания'!$B$6:$E$45,3,FALSE)</f>
        <v>06.07.94 1р</v>
      </c>
      <c r="N17" s="131" t="str">
        <f>VLOOKUP(K17,'пр.взвешивания'!$B$6:$E$45,4,FALSE)</f>
        <v>ЦФО Тула Д-МО</v>
      </c>
      <c r="O17" s="63">
        <v>0</v>
      </c>
      <c r="P17" s="120"/>
      <c r="Q17" s="63"/>
      <c r="R17" s="57"/>
      <c r="S17" s="162">
        <v>0</v>
      </c>
      <c r="T17" s="162">
        <v>2</v>
      </c>
      <c r="U17" s="13"/>
    </row>
    <row r="18" spans="1:21" ht="12.75" customHeight="1" thickBot="1">
      <c r="A18" s="148"/>
      <c r="B18" s="198"/>
      <c r="C18" s="278"/>
      <c r="D18" s="276"/>
      <c r="E18" s="53"/>
      <c r="F18" s="118"/>
      <c r="G18" s="57"/>
      <c r="H18" s="119"/>
      <c r="I18" s="168"/>
      <c r="J18" s="301"/>
      <c r="K18" s="302"/>
      <c r="L18" s="149"/>
      <c r="M18" s="149"/>
      <c r="N18" s="149"/>
      <c r="O18" s="67"/>
      <c r="P18" s="118"/>
      <c r="Q18" s="63"/>
      <c r="R18" s="57"/>
      <c r="S18" s="166"/>
      <c r="T18" s="166"/>
      <c r="U18" s="13"/>
    </row>
    <row r="19" spans="1:21" ht="12.75" customHeight="1" thickBot="1">
      <c r="A19" s="5" t="s">
        <v>19</v>
      </c>
      <c r="B19" s="284"/>
      <c r="C19" s="289"/>
      <c r="D19" s="284"/>
      <c r="E19" s="24"/>
      <c r="F19" s="24"/>
      <c r="G19" s="24"/>
      <c r="H19" s="110"/>
      <c r="I19" s="24"/>
      <c r="J19" s="24"/>
      <c r="K19" s="33" t="s">
        <v>22</v>
      </c>
      <c r="L19" s="26"/>
      <c r="M19" s="26"/>
      <c r="N19" s="26"/>
      <c r="O19" s="26"/>
      <c r="P19" s="26"/>
      <c r="Q19" s="26"/>
      <c r="R19" s="26"/>
      <c r="S19" s="31"/>
      <c r="T19" s="26"/>
      <c r="U19" s="13"/>
    </row>
    <row r="20" spans="1:21" ht="12.75" customHeight="1">
      <c r="A20" s="179">
        <v>6</v>
      </c>
      <c r="B20" s="285" t="s">
        <v>79</v>
      </c>
      <c r="C20" s="290" t="s">
        <v>80</v>
      </c>
      <c r="D20" s="285" t="s">
        <v>43</v>
      </c>
      <c r="E20" s="292"/>
      <c r="F20" s="37">
        <v>0</v>
      </c>
      <c r="G20" s="116">
        <v>4</v>
      </c>
      <c r="H20" s="57"/>
      <c r="I20" s="150">
        <v>4</v>
      </c>
      <c r="J20" s="152">
        <v>2</v>
      </c>
      <c r="K20" s="154">
        <v>16</v>
      </c>
      <c r="L20" s="155" t="str">
        <f>VLOOKUP(K20,'пр.взвешивания'!$B$6:$E$45,2,FALSE)</f>
        <v>Якупова Эльвира</v>
      </c>
      <c r="M20" s="175">
        <f>VLOOKUP(K20,'пр.взвешивания'!$B$6:$E$45,3,FALSE)</f>
        <v>34115</v>
      </c>
      <c r="N20" s="155" t="str">
        <f>VLOOKUP(K20,'пр.взвешивания'!$B$6:$E$45,4,FALSE)</f>
        <v>ПФО Башкортостан Стерлитамак МО</v>
      </c>
      <c r="O20" s="36"/>
      <c r="P20" s="37">
        <v>4</v>
      </c>
      <c r="Q20" s="116" t="s">
        <v>134</v>
      </c>
      <c r="R20" s="57"/>
      <c r="S20" s="150">
        <v>7.5</v>
      </c>
      <c r="T20" s="152">
        <v>1</v>
      </c>
      <c r="U20" s="13"/>
    </row>
    <row r="21" spans="1:21" ht="12.75" customHeight="1">
      <c r="A21" s="176"/>
      <c r="B21" s="286"/>
      <c r="C21" s="158"/>
      <c r="D21" s="159"/>
      <c r="E21" s="106"/>
      <c r="F21" s="41"/>
      <c r="G21" s="66"/>
      <c r="H21" s="57"/>
      <c r="I21" s="151"/>
      <c r="J21" s="153"/>
      <c r="K21" s="147"/>
      <c r="L21" s="132"/>
      <c r="M21" s="167"/>
      <c r="N21" s="132"/>
      <c r="O21" s="40"/>
      <c r="P21" s="41"/>
      <c r="Q21" s="66"/>
      <c r="R21" s="57"/>
      <c r="S21" s="151"/>
      <c r="T21" s="153"/>
      <c r="U21" s="13"/>
    </row>
    <row r="22" spans="1:21" ht="12.75" customHeight="1">
      <c r="A22" s="176">
        <v>7</v>
      </c>
      <c r="B22" s="287" t="str">
        <f>VLOOKUP(A22,'пр.взвешивания'!B8:E37,2,FALSE)</f>
        <v>Михайлова Екатерина Евгеньевна</v>
      </c>
      <c r="C22" s="131">
        <f>VLOOKUP(B22,'пр.взвешивания'!C8:F37,2,FALSE)</f>
        <v>34005</v>
      </c>
      <c r="D22" s="287" t="str">
        <f>VLOOKUP(C22,'пр.взвешивания'!D8:G37,2,FALSE)</f>
        <v>ПФО Оренбург Кувандык МО</v>
      </c>
      <c r="E22" s="104">
        <v>4</v>
      </c>
      <c r="F22" s="45"/>
      <c r="G22" s="105">
        <v>4</v>
      </c>
      <c r="H22" s="57"/>
      <c r="I22" s="151">
        <v>8</v>
      </c>
      <c r="J22" s="153">
        <v>1</v>
      </c>
      <c r="K22" s="147">
        <v>17</v>
      </c>
      <c r="L22" s="131" t="str">
        <f>VLOOKUP(K22,'пр.взвешивания'!$B$6:$E$45,2,FALSE)</f>
        <v>Захарова Снежанна Андреевна</v>
      </c>
      <c r="M22" s="131">
        <f>VLOOKUP(K22,'пр.взвешивания'!$B$6:$E$45,3,FALSE)</f>
        <v>33975</v>
      </c>
      <c r="N22" s="131" t="str">
        <f>VLOOKUP(K22,'пр.взвешивания'!$B$6:$E$45,4,FALSE)</f>
        <v>ЦФО Тверская Торжок МО</v>
      </c>
      <c r="O22" s="44">
        <v>0</v>
      </c>
      <c r="P22" s="45"/>
      <c r="Q22" s="105" t="s">
        <v>136</v>
      </c>
      <c r="R22" s="57"/>
      <c r="S22" s="151" t="s">
        <v>136</v>
      </c>
      <c r="T22" s="153">
        <v>3</v>
      </c>
      <c r="U22" s="13"/>
    </row>
    <row r="23" spans="1:21" ht="12.75" customHeight="1">
      <c r="A23" s="176"/>
      <c r="B23" s="288"/>
      <c r="C23" s="132"/>
      <c r="D23" s="288"/>
      <c r="E23" s="65"/>
      <c r="F23" s="45"/>
      <c r="G23" s="66"/>
      <c r="H23" s="119"/>
      <c r="I23" s="151"/>
      <c r="J23" s="153"/>
      <c r="K23" s="147"/>
      <c r="L23" s="132"/>
      <c r="M23" s="132"/>
      <c r="N23" s="132"/>
      <c r="O23" s="47"/>
      <c r="P23" s="45"/>
      <c r="Q23" s="66"/>
      <c r="R23" s="119"/>
      <c r="S23" s="151"/>
      <c r="T23" s="153"/>
      <c r="U23" s="13"/>
    </row>
    <row r="24" spans="1:21" ht="12.75" customHeight="1">
      <c r="A24" s="147">
        <v>8</v>
      </c>
      <c r="B24" s="186" t="s">
        <v>101</v>
      </c>
      <c r="C24" s="158" t="s">
        <v>44</v>
      </c>
      <c r="D24" s="159" t="s">
        <v>49</v>
      </c>
      <c r="E24" s="107">
        <v>0</v>
      </c>
      <c r="F24" s="49">
        <v>0</v>
      </c>
      <c r="G24" s="117"/>
      <c r="H24" s="44"/>
      <c r="I24" s="151">
        <v>0</v>
      </c>
      <c r="J24" s="162">
        <v>3</v>
      </c>
      <c r="K24" s="147">
        <v>18</v>
      </c>
      <c r="L24" s="131" t="str">
        <f>VLOOKUP(K24,'пр.взвешивания'!$B$6:$E$45,2,FALSE)</f>
        <v>Могильникова Виктория Юрьевна</v>
      </c>
      <c r="M24" s="131" t="str">
        <f>VLOOKUP(K24,'пр.взвешивания'!$B$6:$E$45,3,FALSE)</f>
        <v>26.07.93 1р</v>
      </c>
      <c r="N24" s="131" t="str">
        <f>VLOOKUP(K24,'пр.взвешивания'!$B$6:$E$45,4,FALSE)</f>
        <v>СФО Томская обл МО</v>
      </c>
      <c r="O24" s="48">
        <v>0</v>
      </c>
      <c r="P24" s="49" t="s">
        <v>134</v>
      </c>
      <c r="Q24" s="117"/>
      <c r="R24" s="44"/>
      <c r="S24" s="151" t="s">
        <v>134</v>
      </c>
      <c r="T24" s="187">
        <v>2</v>
      </c>
      <c r="U24" s="13"/>
    </row>
    <row r="25" spans="1:21" ht="12.75" customHeight="1" thickBot="1">
      <c r="A25" s="148"/>
      <c r="B25" s="197"/>
      <c r="C25" s="283"/>
      <c r="D25" s="291"/>
      <c r="E25" s="67"/>
      <c r="F25" s="55"/>
      <c r="G25" s="118"/>
      <c r="H25" s="44"/>
      <c r="I25" s="168"/>
      <c r="J25" s="166"/>
      <c r="K25" s="148"/>
      <c r="L25" s="149"/>
      <c r="M25" s="149"/>
      <c r="N25" s="149"/>
      <c r="O25" s="67"/>
      <c r="P25" s="55"/>
      <c r="Q25" s="118"/>
      <c r="R25" s="64"/>
      <c r="S25" s="168"/>
      <c r="T25" s="188"/>
      <c r="U25" s="13"/>
    </row>
    <row r="26" spans="1:21" ht="12.75" customHeight="1" thickBot="1">
      <c r="A26" s="33" t="s">
        <v>20</v>
      </c>
      <c r="B26" s="293"/>
      <c r="C26" s="293"/>
      <c r="D26" s="293"/>
      <c r="E26" s="58"/>
      <c r="F26" s="58"/>
      <c r="G26" s="58"/>
      <c r="H26" s="115"/>
      <c r="I26" s="31"/>
      <c r="J26" s="31"/>
      <c r="K26" s="33" t="s">
        <v>23</v>
      </c>
      <c r="L26" s="26"/>
      <c r="M26" s="26"/>
      <c r="N26" s="26"/>
      <c r="O26" s="32"/>
      <c r="P26" s="32"/>
      <c r="Q26" s="32"/>
      <c r="R26" s="32"/>
      <c r="S26" s="31"/>
      <c r="T26" s="26"/>
      <c r="U26" s="13"/>
    </row>
    <row r="27" spans="1:21" ht="12.75" customHeight="1">
      <c r="A27" s="179">
        <v>9</v>
      </c>
      <c r="B27" s="294" t="s">
        <v>120</v>
      </c>
      <c r="C27" s="297">
        <v>34586</v>
      </c>
      <c r="D27" s="295" t="s">
        <v>46</v>
      </c>
      <c r="E27" s="36"/>
      <c r="F27" s="116">
        <v>4</v>
      </c>
      <c r="G27" s="57"/>
      <c r="H27" s="57"/>
      <c r="I27" s="169">
        <v>4</v>
      </c>
      <c r="J27" s="169">
        <v>1</v>
      </c>
      <c r="K27" s="154">
        <v>19</v>
      </c>
      <c r="L27" s="155" t="str">
        <f>VLOOKUP(K27,'пр.взвешивания'!$B$6:$E$45,2,FALSE)</f>
        <v>Шмелева Людмила Владимировна</v>
      </c>
      <c r="M27" s="155" t="str">
        <f>VLOOKUP(K27,'пр.взвешивания'!$B$6:$E$45,3,FALSE)</f>
        <v>07.09.94 1юн</v>
      </c>
      <c r="N27" s="155" t="str">
        <f>VLOOKUP(K27,'пр.взвешивания'!$B$6:$E$45,4,FALSE)</f>
        <v>Москва МО</v>
      </c>
      <c r="O27" s="61"/>
      <c r="P27" s="116">
        <v>3</v>
      </c>
      <c r="Q27" s="57"/>
      <c r="R27" s="57"/>
      <c r="S27" s="169">
        <v>3</v>
      </c>
      <c r="T27" s="169">
        <v>1</v>
      </c>
      <c r="U27" s="13"/>
    </row>
    <row r="28" spans="1:21" ht="12.75" customHeight="1">
      <c r="A28" s="176"/>
      <c r="B28" s="286"/>
      <c r="C28" s="158"/>
      <c r="D28" s="282"/>
      <c r="E28" s="40"/>
      <c r="F28" s="66"/>
      <c r="G28" s="57"/>
      <c r="H28" s="57"/>
      <c r="I28" s="162"/>
      <c r="J28" s="162"/>
      <c r="K28" s="147"/>
      <c r="L28" s="132"/>
      <c r="M28" s="132"/>
      <c r="N28" s="132"/>
      <c r="O28" s="62"/>
      <c r="P28" s="66"/>
      <c r="Q28" s="57"/>
      <c r="R28" s="57"/>
      <c r="S28" s="162"/>
      <c r="T28" s="162"/>
      <c r="U28" s="13"/>
    </row>
    <row r="29" spans="1:21" ht="12.75" customHeight="1">
      <c r="A29" s="176">
        <v>10</v>
      </c>
      <c r="B29" s="186" t="s">
        <v>122</v>
      </c>
      <c r="C29" s="296">
        <v>34533</v>
      </c>
      <c r="D29" s="282" t="s">
        <v>123</v>
      </c>
      <c r="E29" s="44">
        <v>0</v>
      </c>
      <c r="F29" s="120"/>
      <c r="G29" s="57"/>
      <c r="H29" s="57"/>
      <c r="I29" s="162">
        <v>0</v>
      </c>
      <c r="J29" s="162">
        <v>2</v>
      </c>
      <c r="K29" s="174">
        <v>20</v>
      </c>
      <c r="L29" s="186" t="s">
        <v>93</v>
      </c>
      <c r="M29" s="298" t="s">
        <v>94</v>
      </c>
      <c r="N29" s="275" t="s">
        <v>47</v>
      </c>
      <c r="O29" s="63">
        <v>1</v>
      </c>
      <c r="P29" s="120"/>
      <c r="Q29" s="57"/>
      <c r="R29" s="57"/>
      <c r="S29" s="162">
        <v>1</v>
      </c>
      <c r="T29" s="162">
        <v>2</v>
      </c>
      <c r="U29" s="28"/>
    </row>
    <row r="30" spans="1:21" ht="12.75" customHeight="1" thickBot="1">
      <c r="A30" s="177"/>
      <c r="B30" s="197"/>
      <c r="C30" s="283"/>
      <c r="D30" s="281"/>
      <c r="E30" s="53"/>
      <c r="F30" s="118"/>
      <c r="G30" s="57"/>
      <c r="H30" s="57"/>
      <c r="I30" s="166"/>
      <c r="J30" s="163"/>
      <c r="K30" s="199"/>
      <c r="L30" s="197"/>
      <c r="M30" s="299"/>
      <c r="N30" s="276"/>
      <c r="O30" s="67"/>
      <c r="P30" s="118"/>
      <c r="Q30" s="57"/>
      <c r="R30" s="57"/>
      <c r="S30" s="166"/>
      <c r="T30" s="166"/>
      <c r="U30" s="28"/>
    </row>
    <row r="31" spans="1:21" ht="22.5" customHeight="1">
      <c r="A31" s="26"/>
      <c r="B31" s="26"/>
      <c r="C31" s="26"/>
      <c r="D31" s="26"/>
      <c r="E31" s="26"/>
      <c r="F31" s="26"/>
      <c r="G31" s="26"/>
      <c r="H31" s="26"/>
      <c r="I31" s="26"/>
      <c r="J31" s="109"/>
      <c r="K31" s="11"/>
      <c r="L31" s="29"/>
      <c r="M31" s="11"/>
      <c r="N31" s="3"/>
      <c r="O31" s="20"/>
      <c r="P31" s="21"/>
      <c r="Q31" s="21"/>
      <c r="R31" s="3"/>
      <c r="T31" s="19"/>
      <c r="U31" s="3"/>
    </row>
    <row r="32" spans="1:21" ht="23.25" customHeight="1" thickBo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25.5" customHeight="1" thickBot="1">
      <c r="A33" s="34"/>
      <c r="B33" s="143" t="s">
        <v>26</v>
      </c>
      <c r="C33" s="144"/>
      <c r="D33" s="144"/>
      <c r="E33" s="144"/>
      <c r="F33" s="144"/>
      <c r="G33" s="144"/>
      <c r="H33" s="144"/>
      <c r="I33" s="144"/>
      <c r="J33" s="144"/>
      <c r="K33" s="192" t="str">
        <f>HYPERLINK('[3]реквизиты'!$A$2)</f>
        <v>Первенство России по самбо среди девушек 1993-94 г.р.</v>
      </c>
      <c r="L33" s="193"/>
      <c r="M33" s="193"/>
      <c r="N33" s="193"/>
      <c r="O33" s="193"/>
      <c r="P33" s="193"/>
      <c r="Q33" s="193"/>
      <c r="R33" s="193"/>
      <c r="S33" s="193"/>
      <c r="T33" s="194"/>
      <c r="U33" s="27"/>
    </row>
    <row r="34" spans="1:21" ht="19.5" customHeight="1" thickBot="1">
      <c r="A34" s="2"/>
      <c r="B34" s="145" t="str">
        <f>HYPERLINK('[3]реквизиты'!$A$3)</f>
        <v>23-27 ноября 2009г.    Г.Ржев</v>
      </c>
      <c r="C34" s="145"/>
      <c r="D34" s="145"/>
      <c r="E34" s="145"/>
      <c r="F34" s="145"/>
      <c r="G34" s="145"/>
      <c r="H34" s="145"/>
      <c r="I34" s="145"/>
      <c r="J34" s="145"/>
      <c r="L34" s="2"/>
      <c r="M34" s="2"/>
      <c r="O34" s="195" t="s">
        <v>128</v>
      </c>
      <c r="P34" s="196"/>
      <c r="Q34" s="196"/>
      <c r="R34" s="196"/>
      <c r="S34" s="196"/>
      <c r="T34" s="196"/>
      <c r="U34" s="27"/>
    </row>
    <row r="35" spans="1:15" ht="20.25" customHeight="1" thickBot="1">
      <c r="A35" s="71" t="s">
        <v>27</v>
      </c>
      <c r="C35" s="201" t="s">
        <v>18</v>
      </c>
      <c r="D35" s="201"/>
      <c r="E35" s="201"/>
      <c r="K35" s="71" t="s">
        <v>29</v>
      </c>
      <c r="M35" s="202" t="s">
        <v>21</v>
      </c>
      <c r="N35" s="202"/>
      <c r="O35" s="202"/>
    </row>
    <row r="36" spans="1:21" ht="13.5" customHeight="1" thickBot="1">
      <c r="A36" s="133" t="s">
        <v>0</v>
      </c>
      <c r="B36" s="133" t="s">
        <v>1</v>
      </c>
      <c r="C36" s="133" t="s">
        <v>2</v>
      </c>
      <c r="D36" s="133" t="s">
        <v>3</v>
      </c>
      <c r="E36" s="135" t="s">
        <v>4</v>
      </c>
      <c r="F36" s="136"/>
      <c r="G36" s="136"/>
      <c r="H36" s="137"/>
      <c r="I36" s="133" t="s">
        <v>5</v>
      </c>
      <c r="J36" s="191" t="s">
        <v>6</v>
      </c>
      <c r="K36" s="133" t="s">
        <v>0</v>
      </c>
      <c r="L36" s="133" t="s">
        <v>1</v>
      </c>
      <c r="M36" s="133" t="s">
        <v>2</v>
      </c>
      <c r="N36" s="133" t="s">
        <v>3</v>
      </c>
      <c r="O36" s="135" t="s">
        <v>4</v>
      </c>
      <c r="P36" s="136"/>
      <c r="Q36" s="136"/>
      <c r="R36" s="137"/>
      <c r="S36" s="133" t="s">
        <v>5</v>
      </c>
      <c r="T36" s="133" t="s">
        <v>6</v>
      </c>
      <c r="U36" s="13"/>
    </row>
    <row r="37" spans="1:21" ht="13.5" customHeight="1" thickBot="1">
      <c r="A37" s="138"/>
      <c r="B37" s="138"/>
      <c r="C37" s="138"/>
      <c r="D37" s="134"/>
      <c r="E37" s="7">
        <v>1</v>
      </c>
      <c r="F37" s="8">
        <v>2</v>
      </c>
      <c r="G37" s="8">
        <v>3</v>
      </c>
      <c r="H37" s="9">
        <v>4</v>
      </c>
      <c r="I37" s="138"/>
      <c r="J37" s="134"/>
      <c r="K37" s="189"/>
      <c r="L37" s="189"/>
      <c r="M37" s="189"/>
      <c r="N37" s="190"/>
      <c r="O37" s="7">
        <v>1</v>
      </c>
      <c r="P37" s="8">
        <v>2</v>
      </c>
      <c r="Q37" s="8">
        <v>3</v>
      </c>
      <c r="R37" s="9">
        <v>4</v>
      </c>
      <c r="S37" s="189"/>
      <c r="T37" s="189"/>
      <c r="U37" s="13"/>
    </row>
    <row r="38" spans="1:21" ht="12.75" customHeight="1">
      <c r="A38" s="161">
        <v>1</v>
      </c>
      <c r="B38" s="155" t="str">
        <f>VLOOKUP(A38,'пр.взвешивания'!B6:E45,2,FALSE)</f>
        <v>Тарасова Ольга Юрьевна</v>
      </c>
      <c r="C38" s="160" t="str">
        <f>VLOOKUP(B38,'пр.взвешивания'!C6:F45,2,FALSE)</f>
        <v>25.08.93 кмс</v>
      </c>
      <c r="D38" s="160" t="str">
        <f>VLOOKUP(C38,'пр.взвешивания'!D6:G45,2,FALSE)</f>
        <v>Москва МО</v>
      </c>
      <c r="E38" s="36"/>
      <c r="F38" s="37">
        <v>4</v>
      </c>
      <c r="G38" s="38">
        <v>4</v>
      </c>
      <c r="H38" s="116">
        <v>3</v>
      </c>
      <c r="I38" s="150">
        <v>11</v>
      </c>
      <c r="J38" s="152">
        <v>1</v>
      </c>
      <c r="K38" s="154">
        <v>12</v>
      </c>
      <c r="L38" s="155" t="str">
        <f>VLOOKUP(K38,'пр.взвешивания'!$B$6:$E$45,2,FALSE)</f>
        <v>Курочкина Алина Сергеевна</v>
      </c>
      <c r="M38" s="175" t="str">
        <f>VLOOKUP(K38,'пр.взвешивания'!$B$6:$E$45,3,FALSE)</f>
        <v>24.02.94 1р</v>
      </c>
      <c r="N38" s="155" t="str">
        <f>VLOOKUP(K38,'пр.взвешивания'!$B$6:$E$45,4,FALSE)</f>
        <v>ЦФО Брянская Д</v>
      </c>
      <c r="O38" s="36"/>
      <c r="P38" s="37">
        <v>3</v>
      </c>
      <c r="Q38" s="38">
        <v>4</v>
      </c>
      <c r="R38" s="39">
        <v>3.5</v>
      </c>
      <c r="S38" s="150">
        <v>10.5</v>
      </c>
      <c r="T38" s="152">
        <v>1</v>
      </c>
      <c r="U38" s="13"/>
    </row>
    <row r="39" spans="1:21" ht="12.75" customHeight="1">
      <c r="A39" s="140"/>
      <c r="B39" s="132"/>
      <c r="C39" s="142"/>
      <c r="D39" s="142"/>
      <c r="E39" s="40"/>
      <c r="F39" s="41"/>
      <c r="G39" s="42"/>
      <c r="H39" s="66"/>
      <c r="I39" s="151"/>
      <c r="J39" s="153"/>
      <c r="K39" s="147"/>
      <c r="L39" s="132"/>
      <c r="M39" s="167"/>
      <c r="N39" s="132"/>
      <c r="O39" s="40"/>
      <c r="P39" s="41"/>
      <c r="Q39" s="42"/>
      <c r="R39" s="43"/>
      <c r="S39" s="151"/>
      <c r="T39" s="153"/>
      <c r="U39" s="13"/>
    </row>
    <row r="40" spans="1:21" ht="12.75" customHeight="1">
      <c r="A40" s="140">
        <v>4</v>
      </c>
      <c r="B40" s="131" t="str">
        <f>VLOOKUP(A40,'пр.взвешивания'!B8:E47,2,FALSE)</f>
        <v>Рыбакова Венера Сергеевна</v>
      </c>
      <c r="C40" s="141" t="str">
        <f>VLOOKUP(B40,'пр.взвешивания'!C8:F47,2,FALSE)</f>
        <v>28.04.95 1р</v>
      </c>
      <c r="D40" s="141" t="str">
        <f>VLOOKUP(C40,'пр.взвешивания'!D8:G47,2,FALSE)</f>
        <v>ПФО Пермский Краснокамск ПР</v>
      </c>
      <c r="E40" s="44">
        <v>0</v>
      </c>
      <c r="F40" s="45"/>
      <c r="G40" s="44">
        <v>4</v>
      </c>
      <c r="H40" s="105">
        <v>3</v>
      </c>
      <c r="I40" s="151">
        <v>7</v>
      </c>
      <c r="J40" s="153">
        <v>2</v>
      </c>
      <c r="K40" s="147">
        <v>14</v>
      </c>
      <c r="L40" s="131" t="str">
        <f>VLOOKUP(K40,'пр.взвешивания'!$B$6:$E$45,2,FALSE)</f>
        <v>Осадчая Анастасия Сергеевна</v>
      </c>
      <c r="M40" s="131" t="str">
        <f>VLOOKUP(K40,'пр.взвешивания'!$B$6:$E$45,3,FALSE)</f>
        <v>1994 1р</v>
      </c>
      <c r="N40" s="131" t="str">
        <f>VLOOKUP(K40,'пр.взвешивания'!$B$6:$E$45,4,FALSE)</f>
        <v>ПФО Саратовская обл </v>
      </c>
      <c r="O40" s="44">
        <v>0</v>
      </c>
      <c r="P40" s="45"/>
      <c r="Q40" s="44">
        <v>4</v>
      </c>
      <c r="R40" s="46">
        <v>4</v>
      </c>
      <c r="S40" s="151">
        <v>8</v>
      </c>
      <c r="T40" s="153">
        <v>2</v>
      </c>
      <c r="U40" s="13"/>
    </row>
    <row r="41" spans="1:21" ht="12.75" customHeight="1">
      <c r="A41" s="140"/>
      <c r="B41" s="132"/>
      <c r="C41" s="142"/>
      <c r="D41" s="142"/>
      <c r="E41" s="47"/>
      <c r="F41" s="45"/>
      <c r="G41" s="41"/>
      <c r="H41" s="66"/>
      <c r="I41" s="151"/>
      <c r="J41" s="153"/>
      <c r="K41" s="147"/>
      <c r="L41" s="132"/>
      <c r="M41" s="132"/>
      <c r="N41" s="132"/>
      <c r="O41" s="47"/>
      <c r="P41" s="45"/>
      <c r="Q41" s="41"/>
      <c r="R41" s="43"/>
      <c r="S41" s="151"/>
      <c r="T41" s="153"/>
      <c r="U41" s="13"/>
    </row>
    <row r="42" spans="1:21" ht="12.75" customHeight="1">
      <c r="A42" s="176">
        <v>5</v>
      </c>
      <c r="B42" s="286" t="s">
        <v>125</v>
      </c>
      <c r="C42" s="298">
        <v>94</v>
      </c>
      <c r="D42" s="303" t="s">
        <v>126</v>
      </c>
      <c r="E42" s="107">
        <v>0</v>
      </c>
      <c r="F42" s="49">
        <v>0</v>
      </c>
      <c r="G42" s="50"/>
      <c r="H42" s="121">
        <v>0</v>
      </c>
      <c r="I42" s="151">
        <v>0</v>
      </c>
      <c r="J42" s="187">
        <v>4</v>
      </c>
      <c r="K42" s="147">
        <v>15</v>
      </c>
      <c r="L42" s="131" t="str">
        <f>VLOOKUP(K42,'пр.взвешивания'!$B$6:$E$45,2,FALSE)</f>
        <v>Иолобова Виктория </v>
      </c>
      <c r="M42" s="131" t="str">
        <f>VLOOKUP(K42,'пр.взвешивания'!$B$6:$E$45,3,FALSE)</f>
        <v>06.07.94 1р</v>
      </c>
      <c r="N42" s="131" t="str">
        <f>VLOOKUP(K42,'пр.взвешивания'!$B$6:$E$45,4,FALSE)</f>
        <v>ЦФО Тула Д-МО</v>
      </c>
      <c r="O42" s="48">
        <v>0</v>
      </c>
      <c r="P42" s="49">
        <v>0</v>
      </c>
      <c r="Q42" s="50"/>
      <c r="R42" s="51">
        <v>0</v>
      </c>
      <c r="S42" s="151">
        <v>0</v>
      </c>
      <c r="T42" s="187">
        <v>4</v>
      </c>
      <c r="U42" s="13"/>
    </row>
    <row r="43" spans="1:21" ht="12.75" customHeight="1">
      <c r="A43" s="176"/>
      <c r="B43" s="286"/>
      <c r="C43" s="298"/>
      <c r="D43" s="304"/>
      <c r="E43" s="65"/>
      <c r="F43" s="41"/>
      <c r="G43" s="52"/>
      <c r="H43" s="66"/>
      <c r="I43" s="151"/>
      <c r="J43" s="187"/>
      <c r="K43" s="147"/>
      <c r="L43" s="132"/>
      <c r="M43" s="132"/>
      <c r="N43" s="132"/>
      <c r="O43" s="47"/>
      <c r="P43" s="41"/>
      <c r="Q43" s="52"/>
      <c r="R43" s="43"/>
      <c r="S43" s="151"/>
      <c r="T43" s="187"/>
      <c r="U43" s="13"/>
    </row>
    <row r="44" spans="1:21" ht="12.75" customHeight="1">
      <c r="A44" s="147">
        <v>2</v>
      </c>
      <c r="B44" s="131" t="str">
        <f>VLOOKUP(A44,'пр.взвешивания'!B12:E51,2,FALSE)</f>
        <v>Тресницкая Александра Николаевна</v>
      </c>
      <c r="C44" s="141" t="str">
        <f>VLOOKUP(B44,'пр.взвешивания'!C12:F51,2,FALSE)</f>
        <v>13.07.93 кмс</v>
      </c>
      <c r="D44" s="141" t="str">
        <f>VLOOKUP(C44,'пр.взвешивания'!D12:G51,2,FALSE)</f>
        <v>ЮФО Ростовская МО</v>
      </c>
      <c r="E44" s="44">
        <v>1</v>
      </c>
      <c r="F44" s="46">
        <v>1</v>
      </c>
      <c r="G44" s="49">
        <v>4</v>
      </c>
      <c r="H44" s="122"/>
      <c r="I44" s="151">
        <v>6</v>
      </c>
      <c r="J44" s="187">
        <v>3</v>
      </c>
      <c r="K44" s="147">
        <v>13</v>
      </c>
      <c r="L44" s="131" t="str">
        <f>VLOOKUP(K44,'пр.взвешивания'!$B$6:$E$45,2,FALSE)</f>
        <v>Чистилина Светлана   Игоревна</v>
      </c>
      <c r="M44" s="131" t="str">
        <f>VLOOKUP(K44,'пр.взвешивания'!$B$6:$E$45,3,FALSE)</f>
        <v>02.08.94 кмс</v>
      </c>
      <c r="N44" s="131" t="str">
        <f>VLOOKUP(K44,'пр.взвешивания'!$B$6:$E$45,4,FALSE)</f>
        <v>Москва Д</v>
      </c>
      <c r="O44" s="44">
        <v>0</v>
      </c>
      <c r="P44" s="46">
        <v>0</v>
      </c>
      <c r="Q44" s="49">
        <v>3</v>
      </c>
      <c r="R44" s="52"/>
      <c r="S44" s="151">
        <v>3</v>
      </c>
      <c r="T44" s="187">
        <v>3</v>
      </c>
      <c r="U44" s="13"/>
    </row>
    <row r="45" spans="1:21" ht="12.75" customHeight="1" thickBot="1">
      <c r="A45" s="148"/>
      <c r="B45" s="149"/>
      <c r="C45" s="156"/>
      <c r="D45" s="156"/>
      <c r="E45" s="53"/>
      <c r="F45" s="54"/>
      <c r="G45" s="55"/>
      <c r="H45" s="68"/>
      <c r="I45" s="168"/>
      <c r="J45" s="188"/>
      <c r="K45" s="148"/>
      <c r="L45" s="149"/>
      <c r="M45" s="149"/>
      <c r="N45" s="149"/>
      <c r="O45" s="53"/>
      <c r="P45" s="54"/>
      <c r="Q45" s="55"/>
      <c r="R45" s="56"/>
      <c r="S45" s="168"/>
      <c r="T45" s="188"/>
      <c r="U45" s="13"/>
    </row>
    <row r="46" spans="1:21" ht="12.75" customHeight="1" thickBot="1">
      <c r="A46" s="33" t="s">
        <v>28</v>
      </c>
      <c r="B46" s="26"/>
      <c r="C46" s="26"/>
      <c r="D46" s="26"/>
      <c r="E46" s="72"/>
      <c r="F46" s="72"/>
      <c r="G46" s="72"/>
      <c r="H46" s="72"/>
      <c r="I46" s="35"/>
      <c r="J46" s="35"/>
      <c r="K46" s="14" t="s">
        <v>30</v>
      </c>
      <c r="L46" s="17"/>
      <c r="M46" s="17"/>
      <c r="N46" s="12"/>
      <c r="O46" s="72"/>
      <c r="P46" s="72"/>
      <c r="Q46" s="72"/>
      <c r="R46" s="72"/>
      <c r="S46" s="35"/>
      <c r="T46" s="35"/>
      <c r="U46" s="13"/>
    </row>
    <row r="47" spans="1:21" ht="12.75" customHeight="1">
      <c r="A47" s="154">
        <v>7</v>
      </c>
      <c r="B47" s="155" t="str">
        <f>VLOOKUP(A47,'пр.взвешивания'!B6:E45,2,FALSE)</f>
        <v>Михайлова Екатерина Евгеньевна</v>
      </c>
      <c r="C47" s="155">
        <f>VLOOKUP(B47,'пр.взвешивания'!C6:F45,2,FALSE)</f>
        <v>34005</v>
      </c>
      <c r="D47" s="155" t="str">
        <f>VLOOKUP(C47,'пр.взвешивания'!D6:G45,2,FALSE)</f>
        <v>ПФО Оренбург Кувандык МО</v>
      </c>
      <c r="E47" s="36"/>
      <c r="F47" s="37">
        <v>4</v>
      </c>
      <c r="G47" s="38">
        <v>4</v>
      </c>
      <c r="H47" s="39">
        <v>4</v>
      </c>
      <c r="I47" s="150">
        <v>12</v>
      </c>
      <c r="J47" s="152">
        <v>1</v>
      </c>
      <c r="K47" s="154">
        <v>16</v>
      </c>
      <c r="L47" s="155" t="str">
        <f>VLOOKUP(K47,'пр.взвешивания'!$B$6:$E$45,2,FALSE)</f>
        <v>Якупова Эльвира</v>
      </c>
      <c r="M47" s="175">
        <f>VLOOKUP(K47,'пр.взвешивания'!$B$6:$E$45,3,FALSE)</f>
        <v>34115</v>
      </c>
      <c r="N47" s="155" t="str">
        <f>VLOOKUP(K47,'пр.взвешивания'!$B$6:$E$45,4,FALSE)</f>
        <v>ПФО Башкортостан Стерлитамак МО</v>
      </c>
      <c r="O47" s="36"/>
      <c r="P47" s="37">
        <v>3</v>
      </c>
      <c r="Q47" s="38">
        <v>4</v>
      </c>
      <c r="R47" s="39">
        <v>3.5</v>
      </c>
      <c r="S47" s="150">
        <v>10.5</v>
      </c>
      <c r="T47" s="152">
        <v>1</v>
      </c>
      <c r="U47" s="13"/>
    </row>
    <row r="48" spans="1:21" ht="12.75" customHeight="1">
      <c r="A48" s="147"/>
      <c r="B48" s="132"/>
      <c r="C48" s="132"/>
      <c r="D48" s="132"/>
      <c r="E48" s="40"/>
      <c r="F48" s="41"/>
      <c r="G48" s="42"/>
      <c r="H48" s="43"/>
      <c r="I48" s="151"/>
      <c r="J48" s="153"/>
      <c r="K48" s="147"/>
      <c r="L48" s="132"/>
      <c r="M48" s="167"/>
      <c r="N48" s="132"/>
      <c r="O48" s="40"/>
      <c r="P48" s="41"/>
      <c r="Q48" s="42"/>
      <c r="R48" s="43"/>
      <c r="S48" s="151"/>
      <c r="T48" s="153"/>
      <c r="U48" s="13"/>
    </row>
    <row r="49" spans="1:21" ht="12.75" customHeight="1">
      <c r="A49" s="147">
        <v>9</v>
      </c>
      <c r="B49" s="131" t="str">
        <f>VLOOKUP(A49,'пр.взвешивания'!B8:E47,2,FALSE)</f>
        <v>Кострова Юлия Витальевна</v>
      </c>
      <c r="C49" s="296">
        <v>34586</v>
      </c>
      <c r="D49" s="282" t="s">
        <v>46</v>
      </c>
      <c r="E49" s="44">
        <v>0</v>
      </c>
      <c r="F49" s="45"/>
      <c r="G49" s="44">
        <v>4</v>
      </c>
      <c r="H49" s="46">
        <v>4</v>
      </c>
      <c r="I49" s="151">
        <v>8</v>
      </c>
      <c r="J49" s="153">
        <v>2</v>
      </c>
      <c r="K49" s="147">
        <v>19</v>
      </c>
      <c r="L49" s="131" t="str">
        <f>VLOOKUP(K49,'пр.взвешивания'!$B$6:$E$45,2,FALSE)</f>
        <v>Шмелева Людмила Владимировна</v>
      </c>
      <c r="M49" s="131" t="str">
        <f>VLOOKUP(K49,'пр.взвешивания'!$B$6:$E$45,3,FALSE)</f>
        <v>07.09.94 1юн</v>
      </c>
      <c r="N49" s="131" t="str">
        <f>VLOOKUP(K49,'пр.взвешивания'!$B$6:$E$45,4,FALSE)</f>
        <v>Москва МО</v>
      </c>
      <c r="O49" s="44">
        <v>1</v>
      </c>
      <c r="P49" s="45"/>
      <c r="Q49" s="44">
        <v>3</v>
      </c>
      <c r="R49" s="46">
        <v>3.5</v>
      </c>
      <c r="S49" s="151">
        <v>7.5</v>
      </c>
      <c r="T49" s="153">
        <v>2</v>
      </c>
      <c r="U49" s="13"/>
    </row>
    <row r="50" spans="1:21" ht="12.75" customHeight="1">
      <c r="A50" s="147"/>
      <c r="B50" s="132"/>
      <c r="C50" s="158"/>
      <c r="D50" s="282"/>
      <c r="E50" s="47"/>
      <c r="F50" s="45"/>
      <c r="G50" s="41"/>
      <c r="H50" s="43"/>
      <c r="I50" s="151"/>
      <c r="J50" s="153"/>
      <c r="K50" s="147"/>
      <c r="L50" s="132"/>
      <c r="M50" s="132"/>
      <c r="N50" s="132"/>
      <c r="O50" s="47"/>
      <c r="P50" s="45"/>
      <c r="Q50" s="41"/>
      <c r="R50" s="43"/>
      <c r="S50" s="151"/>
      <c r="T50" s="153"/>
      <c r="U50" s="13"/>
    </row>
    <row r="51" spans="1:21" ht="12.75" customHeight="1">
      <c r="A51" s="147">
        <v>10</v>
      </c>
      <c r="B51" s="131" t="str">
        <f>VLOOKUP(A51,'пр.взвешивания'!B10:E49,2,FALSE)</f>
        <v>Бушуева Алена</v>
      </c>
      <c r="C51" s="131"/>
      <c r="D51" s="131" t="str">
        <f>VLOOKUP(A51,'пр.взвешивания'!B6:E45,4,FALSE)</f>
        <v>ЦФО Московская МО</v>
      </c>
      <c r="E51" s="48">
        <v>0</v>
      </c>
      <c r="F51" s="49">
        <v>0</v>
      </c>
      <c r="G51" s="50"/>
      <c r="H51" s="51">
        <v>0</v>
      </c>
      <c r="I51" s="151">
        <v>0</v>
      </c>
      <c r="J51" s="187">
        <v>4</v>
      </c>
      <c r="K51" s="147">
        <v>20</v>
      </c>
      <c r="L51" s="131" t="str">
        <f>VLOOKUP(K51,'пр.взвешивания'!$B$6:$E$45,2,FALSE)</f>
        <v>Древо Екатерина Игоревна</v>
      </c>
      <c r="M51" s="131" t="str">
        <f>VLOOKUP(K51,'пр.взвешивания'!$B$6:$E$45,3,FALSE)</f>
        <v>03.01.93 кмс</v>
      </c>
      <c r="N51" s="131" t="str">
        <f>VLOOKUP(K51,'пр.взвешивания'!$B$6:$E$45,4,FALSE)</f>
        <v>ЦФО Московская обл МО</v>
      </c>
      <c r="O51" s="48">
        <v>0</v>
      </c>
      <c r="P51" s="49">
        <v>1</v>
      </c>
      <c r="Q51" s="50"/>
      <c r="R51" s="51">
        <v>0</v>
      </c>
      <c r="S51" s="151">
        <v>1</v>
      </c>
      <c r="T51" s="187">
        <v>4</v>
      </c>
      <c r="U51" s="13"/>
    </row>
    <row r="52" spans="1:21" ht="12.75" customHeight="1">
      <c r="A52" s="147"/>
      <c r="B52" s="132"/>
      <c r="C52" s="132"/>
      <c r="D52" s="132"/>
      <c r="E52" s="47"/>
      <c r="F52" s="41"/>
      <c r="G52" s="52"/>
      <c r="H52" s="43"/>
      <c r="I52" s="151"/>
      <c r="J52" s="187"/>
      <c r="K52" s="147"/>
      <c r="L52" s="132"/>
      <c r="M52" s="132"/>
      <c r="N52" s="132"/>
      <c r="O52" s="47"/>
      <c r="P52" s="41"/>
      <c r="Q52" s="52"/>
      <c r="R52" s="43"/>
      <c r="S52" s="151"/>
      <c r="T52" s="187"/>
      <c r="U52" s="13"/>
    </row>
    <row r="53" spans="1:21" ht="12.75" customHeight="1">
      <c r="A53" s="147">
        <v>6</v>
      </c>
      <c r="B53" s="131" t="str">
        <f>VLOOKUP(A53,'пр.взвешивания'!B12:E51,2,FALSE)</f>
        <v>Флеева Александра Николаевна</v>
      </c>
      <c r="C53" s="131" t="str">
        <f>VLOOKUP(B53,'пр.взвешивания'!C12:F51,2,FALSE)</f>
        <v>29.12.93 кмс</v>
      </c>
      <c r="D53" s="131" t="str">
        <f>VLOOKUP(C53,'пр.взвешивания'!D12:G51,2,FALSE)</f>
        <v>Москва Д-С-70</v>
      </c>
      <c r="E53" s="44">
        <v>0</v>
      </c>
      <c r="F53" s="46">
        <v>0</v>
      </c>
      <c r="G53" s="49">
        <v>4</v>
      </c>
      <c r="H53" s="52"/>
      <c r="I53" s="151">
        <v>4</v>
      </c>
      <c r="J53" s="187">
        <v>3</v>
      </c>
      <c r="K53" s="147">
        <v>18</v>
      </c>
      <c r="L53" s="131" t="str">
        <f>VLOOKUP(K53,'пр.взвешивания'!$B$6:$E$45,2,FALSE)</f>
        <v>Могильникова Виктория Юрьевна</v>
      </c>
      <c r="M53" s="131" t="str">
        <f>VLOOKUP(K53,'пр.взвешивания'!$B$6:$E$45,3,FALSE)</f>
        <v>26.07.93 1р</v>
      </c>
      <c r="N53" s="131" t="str">
        <f>VLOOKUP(K53,'пр.взвешивания'!$B$6:$E$45,4,FALSE)</f>
        <v>СФО Томская обл МО</v>
      </c>
      <c r="O53" s="44">
        <v>0</v>
      </c>
      <c r="P53" s="46">
        <v>0</v>
      </c>
      <c r="Q53" s="49">
        <v>4</v>
      </c>
      <c r="R53" s="52"/>
      <c r="S53" s="151">
        <v>4</v>
      </c>
      <c r="T53" s="187">
        <v>3</v>
      </c>
      <c r="U53" s="13"/>
    </row>
    <row r="54" spans="1:21" ht="12.75" customHeight="1" thickBot="1">
      <c r="A54" s="148"/>
      <c r="B54" s="149"/>
      <c r="C54" s="149"/>
      <c r="D54" s="149"/>
      <c r="E54" s="53"/>
      <c r="F54" s="54"/>
      <c r="G54" s="55"/>
      <c r="H54" s="56"/>
      <c r="I54" s="168"/>
      <c r="J54" s="188"/>
      <c r="K54" s="148"/>
      <c r="L54" s="149"/>
      <c r="M54" s="149"/>
      <c r="N54" s="149"/>
      <c r="O54" s="53"/>
      <c r="P54" s="54"/>
      <c r="Q54" s="55"/>
      <c r="R54" s="56"/>
      <c r="S54" s="168"/>
      <c r="T54" s="188"/>
      <c r="U54" s="13"/>
    </row>
    <row r="55" spans="1:22" ht="20.25" customHeight="1" thickBot="1">
      <c r="A55" s="71"/>
      <c r="B55" s="284"/>
      <c r="C55" s="201" t="s">
        <v>18</v>
      </c>
      <c r="D55" s="201"/>
      <c r="E55" s="201"/>
      <c r="K55" s="71"/>
      <c r="M55" s="202" t="s">
        <v>21</v>
      </c>
      <c r="N55" s="202"/>
      <c r="O55" s="202"/>
      <c r="U55" s="1"/>
      <c r="V55" s="1"/>
    </row>
    <row r="56" spans="1:22" ht="12.75" customHeight="1">
      <c r="A56" s="154">
        <v>1</v>
      </c>
      <c r="B56" s="305" t="s">
        <v>71</v>
      </c>
      <c r="C56" s="290" t="s">
        <v>72</v>
      </c>
      <c r="D56" s="290" t="s">
        <v>42</v>
      </c>
      <c r="E56" s="36"/>
      <c r="F56" s="37">
        <v>0</v>
      </c>
      <c r="G56" s="38">
        <v>4</v>
      </c>
      <c r="H56" s="39">
        <v>4</v>
      </c>
      <c r="I56" s="150">
        <v>8</v>
      </c>
      <c r="J56" s="152">
        <v>2</v>
      </c>
      <c r="K56" s="154">
        <v>12</v>
      </c>
      <c r="L56" s="155" t="str">
        <f>VLOOKUP(K56,'пр.взвешивания'!$B$6:$E$45,2,FALSE)</f>
        <v>Курочкина Алина Сергеевна</v>
      </c>
      <c r="M56" s="175" t="str">
        <f>VLOOKUP(K56,'пр.взвешивания'!$B$6:$E$45,3,FALSE)</f>
        <v>24.02.94 1р</v>
      </c>
      <c r="N56" s="155" t="str">
        <f>VLOOKUP(K56,'пр.взвешивания'!$B$6:$E$45,4,FALSE)</f>
        <v>ЦФО Брянская Д</v>
      </c>
      <c r="O56" s="36"/>
      <c r="P56" s="37">
        <v>3</v>
      </c>
      <c r="Q56" s="38">
        <v>3</v>
      </c>
      <c r="R56" s="39">
        <v>3</v>
      </c>
      <c r="S56" s="150">
        <v>9</v>
      </c>
      <c r="T56" s="152">
        <v>1</v>
      </c>
      <c r="U56" s="1"/>
      <c r="V56" s="1"/>
    </row>
    <row r="57" spans="1:22" ht="12.75" customHeight="1">
      <c r="A57" s="147"/>
      <c r="B57" s="186"/>
      <c r="C57" s="158"/>
      <c r="D57" s="275"/>
      <c r="E57" s="40"/>
      <c r="F57" s="41"/>
      <c r="G57" s="42"/>
      <c r="H57" s="43"/>
      <c r="I57" s="151"/>
      <c r="J57" s="153"/>
      <c r="K57" s="147"/>
      <c r="L57" s="132"/>
      <c r="M57" s="167"/>
      <c r="N57" s="132"/>
      <c r="O57" s="40"/>
      <c r="P57" s="41"/>
      <c r="Q57" s="42"/>
      <c r="R57" s="43"/>
      <c r="S57" s="151"/>
      <c r="T57" s="153"/>
      <c r="U57" s="1"/>
      <c r="V57" s="1"/>
    </row>
    <row r="58" spans="1:22" ht="12.75" customHeight="1">
      <c r="A58" s="147">
        <v>7</v>
      </c>
      <c r="B58" s="131" t="str">
        <f>VLOOKUP(A58,'пр.взвешивания'!B17:E56,2,FALSE)</f>
        <v>Михайлова Екатерина Евгеньевна</v>
      </c>
      <c r="C58" s="131">
        <f>VLOOKUP(B58,'пр.взвешивания'!C17:F56,2,FALSE)</f>
        <v>34005</v>
      </c>
      <c r="D58" s="131" t="str">
        <f>VLOOKUP(C58,'пр.взвешивания'!D17:G56,2,FALSE)</f>
        <v>ПФО Оренбург Кувандык МО</v>
      </c>
      <c r="E58" s="44">
        <v>4</v>
      </c>
      <c r="F58" s="45"/>
      <c r="G58" s="44">
        <v>4</v>
      </c>
      <c r="H58" s="46">
        <v>4</v>
      </c>
      <c r="I58" s="151">
        <v>12</v>
      </c>
      <c r="J58" s="153">
        <v>1</v>
      </c>
      <c r="K58" s="147">
        <v>16</v>
      </c>
      <c r="L58" s="131" t="str">
        <f>VLOOKUP(K58,'пр.взвешивания'!$B$6:$E$45,2,FALSE)</f>
        <v>Якупова Эльвира</v>
      </c>
      <c r="M58" s="131">
        <f>VLOOKUP(K58,'пр.взвешивания'!$B$6:$E$45,3,FALSE)</f>
        <v>34115</v>
      </c>
      <c r="N58" s="131" t="str">
        <f>VLOOKUP(K58,'пр.взвешивания'!$B$6:$E$45,4,FALSE)</f>
        <v>ПФО Башкортостан Стерлитамак МО</v>
      </c>
      <c r="O58" s="44">
        <v>0</v>
      </c>
      <c r="P58" s="45"/>
      <c r="Q58" s="44">
        <v>3</v>
      </c>
      <c r="R58" s="46">
        <v>3</v>
      </c>
      <c r="S58" s="151">
        <v>6</v>
      </c>
      <c r="T58" s="153">
        <v>2</v>
      </c>
      <c r="U58" s="1"/>
      <c r="V58" s="1"/>
    </row>
    <row r="59" spans="1:22" ht="12.75" customHeight="1">
      <c r="A59" s="147"/>
      <c r="B59" s="132"/>
      <c r="C59" s="132"/>
      <c r="D59" s="132"/>
      <c r="E59" s="47"/>
      <c r="F59" s="45"/>
      <c r="G59" s="41"/>
      <c r="H59" s="43"/>
      <c r="I59" s="151"/>
      <c r="J59" s="153"/>
      <c r="K59" s="147"/>
      <c r="L59" s="132"/>
      <c r="M59" s="132"/>
      <c r="N59" s="132"/>
      <c r="O59" s="47"/>
      <c r="P59" s="45"/>
      <c r="Q59" s="41"/>
      <c r="R59" s="43"/>
      <c r="S59" s="151"/>
      <c r="T59" s="153"/>
      <c r="U59" s="1"/>
      <c r="V59" s="1"/>
    </row>
    <row r="60" spans="1:20" ht="12.75" customHeight="1">
      <c r="A60" s="147">
        <v>9</v>
      </c>
      <c r="B60" s="131" t="str">
        <f>VLOOKUP(A60,'пр.взвешивания'!B19:E58,2,FALSE)</f>
        <v>Кострова Юлия Витальевна</v>
      </c>
      <c r="C60" s="131">
        <f>VLOOKUP(B60,'пр.взвешивания'!C19:F58,2,FALSE)</f>
        <v>34586</v>
      </c>
      <c r="D60" s="131" t="str">
        <f>VLOOKUP(A60,'пр.взвешивания'!B15:E54,4,FALSE)</f>
        <v>СФО Новосибирск МО</v>
      </c>
      <c r="E60" s="48">
        <v>0</v>
      </c>
      <c r="F60" s="49">
        <v>0</v>
      </c>
      <c r="G60" s="50"/>
      <c r="H60" s="51">
        <v>4</v>
      </c>
      <c r="I60" s="151">
        <v>4</v>
      </c>
      <c r="J60" s="187">
        <v>3</v>
      </c>
      <c r="K60" s="147">
        <v>19</v>
      </c>
      <c r="L60" s="131" t="str">
        <f>VLOOKUP(K60,'пр.взвешивания'!$B$6:$E$45,2,FALSE)</f>
        <v>Шмелева Людмила Владимировна</v>
      </c>
      <c r="M60" s="131" t="str">
        <f>VLOOKUP(K60,'пр.взвешивания'!$B$6:$E$45,3,FALSE)</f>
        <v>07.09.94 1юн</v>
      </c>
      <c r="N60" s="131" t="str">
        <f>VLOOKUP(K60,'пр.взвешивания'!$B$6:$E$45,4,FALSE)</f>
        <v>Москва МО</v>
      </c>
      <c r="O60" s="48">
        <v>0</v>
      </c>
      <c r="P60" s="49">
        <v>1</v>
      </c>
      <c r="Q60" s="50"/>
      <c r="R60" s="51">
        <v>3</v>
      </c>
      <c r="S60" s="151">
        <v>4</v>
      </c>
      <c r="T60" s="187">
        <v>3</v>
      </c>
    </row>
    <row r="61" spans="1:20" ht="12.75" customHeight="1">
      <c r="A61" s="147"/>
      <c r="B61" s="132"/>
      <c r="C61" s="132"/>
      <c r="D61" s="132"/>
      <c r="E61" s="47"/>
      <c r="F61" s="41"/>
      <c r="G61" s="52"/>
      <c r="H61" s="43"/>
      <c r="I61" s="151"/>
      <c r="J61" s="187"/>
      <c r="K61" s="147"/>
      <c r="L61" s="132"/>
      <c r="M61" s="132"/>
      <c r="N61" s="132"/>
      <c r="O61" s="47"/>
      <c r="P61" s="41"/>
      <c r="Q61" s="52"/>
      <c r="R61" s="43"/>
      <c r="S61" s="151"/>
      <c r="T61" s="187"/>
    </row>
    <row r="62" spans="1:20" ht="12.75" customHeight="1">
      <c r="A62" s="147">
        <v>4</v>
      </c>
      <c r="B62" s="131" t="str">
        <f>VLOOKUP(A62,'пр.взвешивания'!B21:E60,2,FALSE)</f>
        <v>Рыбакова Венера Сергеевна</v>
      </c>
      <c r="C62" s="131" t="str">
        <f>VLOOKUP(B62,'пр.взвешивания'!C21:F60,2,FALSE)</f>
        <v>28.04.95 1р</v>
      </c>
      <c r="D62" s="131" t="str">
        <f>VLOOKUP(C62,'пр.взвешивания'!D21:G60,2,FALSE)</f>
        <v>ПФО Пермский Краснокамск ПР</v>
      </c>
      <c r="E62" s="44">
        <v>0</v>
      </c>
      <c r="F62" s="46">
        <v>0</v>
      </c>
      <c r="G62" s="49">
        <v>0</v>
      </c>
      <c r="H62" s="52"/>
      <c r="I62" s="151">
        <v>0</v>
      </c>
      <c r="J62" s="187">
        <v>4</v>
      </c>
      <c r="K62" s="147">
        <v>14</v>
      </c>
      <c r="L62" s="131" t="str">
        <f>VLOOKUP(K62,'пр.взвешивания'!$B$6:$E$45,2,FALSE)</f>
        <v>Осадчая Анастасия Сергеевна</v>
      </c>
      <c r="M62" s="131" t="str">
        <f>VLOOKUP(K62,'пр.взвешивания'!$B$6:$E$45,3,FALSE)</f>
        <v>1994 1р</v>
      </c>
      <c r="N62" s="131" t="str">
        <f>VLOOKUP(K62,'пр.взвешивания'!$B$6:$E$45,4,FALSE)</f>
        <v>ПФО Саратовская обл </v>
      </c>
      <c r="O62" s="44">
        <v>0</v>
      </c>
      <c r="P62" s="46">
        <v>0</v>
      </c>
      <c r="Q62" s="49">
        <v>1</v>
      </c>
      <c r="R62" s="52"/>
      <c r="S62" s="151">
        <v>1</v>
      </c>
      <c r="T62" s="187">
        <v>4</v>
      </c>
    </row>
    <row r="63" spans="1:20" ht="12.75" customHeight="1" thickBot="1">
      <c r="A63" s="148"/>
      <c r="B63" s="149"/>
      <c r="C63" s="149"/>
      <c r="D63" s="149"/>
      <c r="E63" s="53"/>
      <c r="F63" s="54"/>
      <c r="G63" s="55"/>
      <c r="H63" s="56"/>
      <c r="I63" s="168"/>
      <c r="J63" s="188"/>
      <c r="K63" s="148"/>
      <c r="L63" s="149"/>
      <c r="M63" s="149"/>
      <c r="N63" s="149"/>
      <c r="O63" s="53"/>
      <c r="P63" s="54"/>
      <c r="Q63" s="55"/>
      <c r="R63" s="56"/>
      <c r="S63" s="168"/>
      <c r="T63" s="188"/>
    </row>
    <row r="64" spans="1:18" ht="9" customHeight="1">
      <c r="A64" s="16"/>
      <c r="B64" s="59"/>
      <c r="C64" s="59"/>
      <c r="D64" s="59"/>
      <c r="E64" s="6"/>
      <c r="F64" s="6"/>
      <c r="G64" s="6"/>
      <c r="H64" s="30"/>
      <c r="I64" s="60"/>
      <c r="J64" s="16"/>
      <c r="K64" s="1"/>
      <c r="L64" s="1"/>
      <c r="M64" s="1"/>
      <c r="N64" s="1"/>
      <c r="O64" s="1"/>
      <c r="P64" s="1"/>
      <c r="Q64" s="1"/>
      <c r="R64" s="1"/>
    </row>
    <row r="65" spans="1:18" ht="12.75" customHeight="1" thickBot="1">
      <c r="A65" s="3"/>
      <c r="B65" s="73" t="s">
        <v>31</v>
      </c>
      <c r="C65" s="74"/>
      <c r="D65" s="74"/>
      <c r="E65" s="3"/>
      <c r="F65" s="3" t="s">
        <v>16</v>
      </c>
      <c r="G65" s="3"/>
      <c r="H65" s="3"/>
      <c r="I65" s="60"/>
      <c r="J65" s="16"/>
      <c r="K65" s="1"/>
      <c r="L65" s="1"/>
      <c r="M65" s="1"/>
      <c r="N65" s="1"/>
      <c r="O65" s="1"/>
      <c r="P65" s="1"/>
      <c r="Q65" s="1"/>
      <c r="R65" s="1"/>
    </row>
    <row r="66" spans="1:18" ht="12.75" customHeight="1" thickBot="1">
      <c r="A66" s="309">
        <v>7</v>
      </c>
      <c r="B66" s="155" t="str">
        <f>VLOOKUP(A66,'пр.взвешивания'!B25:E64,2,FALSE)</f>
        <v>Михайлова Екатерина Евгеньевна</v>
      </c>
      <c r="C66" s="175">
        <f>VLOOKUP(B66,'пр.взвешивания'!C25:F64,2,FALSE)</f>
        <v>34005</v>
      </c>
      <c r="D66" s="155" t="str">
        <f>VLOOKUP(C66,'пр.взвешивания'!D25:G64,2,FALSE)</f>
        <v>ПФО Оренбург Кувандык МО</v>
      </c>
      <c r="E66" s="3"/>
      <c r="F66" s="3"/>
      <c r="G66" s="3"/>
      <c r="H66" s="3"/>
      <c r="I66" s="35"/>
      <c r="J66" s="13"/>
      <c r="K66" s="1"/>
      <c r="L66" s="1"/>
      <c r="M66" s="1"/>
      <c r="N66" s="1"/>
      <c r="O66" s="1"/>
      <c r="P66" s="1"/>
      <c r="Q66" s="1"/>
      <c r="R66" s="1"/>
    </row>
    <row r="67" spans="1:11" ht="12.75" customHeight="1">
      <c r="A67" s="307"/>
      <c r="B67" s="132"/>
      <c r="C67" s="167"/>
      <c r="D67" s="132"/>
      <c r="E67" s="123">
        <v>7</v>
      </c>
      <c r="F67" s="20"/>
      <c r="G67" s="20"/>
      <c r="H67" s="20"/>
      <c r="I67" s="60"/>
      <c r="J67" s="16"/>
      <c r="K67" s="1"/>
    </row>
    <row r="68" spans="1:18" ht="12.75" customHeight="1" thickBot="1">
      <c r="A68" s="307">
        <v>16</v>
      </c>
      <c r="B68" s="157" t="s">
        <v>117</v>
      </c>
      <c r="C68" s="296">
        <v>34115</v>
      </c>
      <c r="D68" s="275" t="s">
        <v>118</v>
      </c>
      <c r="E68" s="312"/>
      <c r="F68" s="125"/>
      <c r="G68" s="126"/>
      <c r="H68" s="20"/>
      <c r="I68" s="60"/>
      <c r="J68" s="16"/>
      <c r="K68" s="1"/>
      <c r="L68" s="76" t="str">
        <f>HYPERLINK('[3]реквизиты'!$A$6)</f>
        <v>Гл. судья, судья МК</v>
      </c>
      <c r="M68" s="77"/>
      <c r="N68" s="77"/>
      <c r="O68" s="34"/>
      <c r="P68" s="78"/>
      <c r="Q68" s="79" t="str">
        <f>HYPERLINK('[3]реквизиты'!$G$6)</f>
        <v>Рычев С.В.</v>
      </c>
      <c r="R68" s="34"/>
    </row>
    <row r="69" spans="1:18" ht="16.5" thickBot="1">
      <c r="A69" s="308"/>
      <c r="B69" s="198"/>
      <c r="C69" s="283"/>
      <c r="D69" s="276"/>
      <c r="E69" s="20"/>
      <c r="F69" s="21"/>
      <c r="G69" s="21"/>
      <c r="H69" s="123">
        <v>7</v>
      </c>
      <c r="I69" s="60"/>
      <c r="J69" s="16"/>
      <c r="K69" s="1"/>
      <c r="L69" s="77"/>
      <c r="M69" s="77"/>
      <c r="N69" s="80"/>
      <c r="O69" s="81"/>
      <c r="P69" s="82"/>
      <c r="Q69" s="83" t="str">
        <f>HYPERLINK('[3]реквизиты'!$G$7)</f>
        <v>/Александров/</v>
      </c>
      <c r="R69" s="34"/>
    </row>
    <row r="70" spans="1:17" ht="13.5" thickBot="1">
      <c r="A70" s="310">
        <v>12</v>
      </c>
      <c r="B70" s="200" t="str">
        <f>VLOOKUP(A70,'пр.взвешивания'!B29:E68,2,FALSE)</f>
        <v>Курочкина Алина Сергеевна</v>
      </c>
      <c r="C70" s="200" t="str">
        <f>VLOOKUP(B70,'пр.взвешивания'!C29:F68,2,FALSE)</f>
        <v>24.02.94 1р</v>
      </c>
      <c r="D70" s="306" t="str">
        <f>VLOOKUP(A70,'пр.взвешивания'!B25:E64,4,FALSE)</f>
        <v>ЦФО Брянская Д</v>
      </c>
      <c r="E70" s="20"/>
      <c r="F70" s="21"/>
      <c r="G70" s="21"/>
      <c r="H70" s="124"/>
      <c r="I70" s="60"/>
      <c r="J70" s="16"/>
      <c r="K70" s="1"/>
      <c r="L70" s="4"/>
      <c r="M70" s="4"/>
      <c r="N70" s="84"/>
      <c r="O70" s="1"/>
      <c r="P70" s="85"/>
      <c r="Q70" s="34"/>
    </row>
    <row r="71" spans="1:18" ht="15.75">
      <c r="A71" s="307"/>
      <c r="B71" s="132"/>
      <c r="C71" s="132"/>
      <c r="D71" s="167"/>
      <c r="E71" s="123">
        <v>1</v>
      </c>
      <c r="F71" s="127"/>
      <c r="G71" s="128"/>
      <c r="H71" s="20"/>
      <c r="I71" s="60"/>
      <c r="J71" s="16"/>
      <c r="K71" s="1"/>
      <c r="L71" s="76" t="str">
        <f>HYPERLINK('[2]реквизиты'!$A$22)</f>
        <v>Гл. секретарь, судья МК</v>
      </c>
      <c r="M71" s="77"/>
      <c r="N71" s="86"/>
      <c r="O71" s="87"/>
      <c r="P71" s="88"/>
      <c r="Q71" s="79" t="str">
        <f>HYPERLINK('[3]реквизиты'!$G$8)</f>
        <v>Кондрашкина Л.Ф.</v>
      </c>
      <c r="R71" s="34"/>
    </row>
    <row r="72" spans="1:18" ht="13.5" thickBot="1">
      <c r="A72" s="307">
        <v>1</v>
      </c>
      <c r="B72" s="279" t="s">
        <v>71</v>
      </c>
      <c r="C72" s="279" t="s">
        <v>72</v>
      </c>
      <c r="D72" s="280" t="s">
        <v>42</v>
      </c>
      <c r="E72" s="75"/>
      <c r="F72" s="3"/>
      <c r="G72" s="3"/>
      <c r="H72" s="3"/>
      <c r="I72" s="60"/>
      <c r="J72" s="16"/>
      <c r="K72" s="1"/>
      <c r="L72" s="89"/>
      <c r="M72" s="89"/>
      <c r="N72" s="89"/>
      <c r="O72" s="34"/>
      <c r="P72" s="34"/>
      <c r="Q72" s="83" t="str">
        <f>HYPERLINK('[3]реквизиты'!$G$9)</f>
        <v>/Коломна/</v>
      </c>
      <c r="R72" s="34"/>
    </row>
    <row r="73" spans="1:18" ht="13.5" thickBot="1">
      <c r="A73" s="308"/>
      <c r="B73" s="198"/>
      <c r="C73" s="283"/>
      <c r="D73" s="281"/>
      <c r="E73" s="311"/>
      <c r="F73" s="3"/>
      <c r="G73" s="3"/>
      <c r="H73" s="3"/>
      <c r="I73" s="60"/>
      <c r="J73" s="16"/>
      <c r="K73" s="1"/>
      <c r="L73" s="1"/>
      <c r="M73" s="1"/>
      <c r="N73" s="1"/>
      <c r="O73" s="1"/>
      <c r="P73" s="1"/>
      <c r="Q73" s="1"/>
      <c r="R73" s="1"/>
    </row>
    <row r="74" spans="1:18" ht="12.75">
      <c r="A74" s="16"/>
      <c r="B74" s="15"/>
      <c r="C74" s="15"/>
      <c r="D74" s="15"/>
      <c r="E74" s="6"/>
      <c r="F74" s="6"/>
      <c r="G74" s="6"/>
      <c r="H74" s="30"/>
      <c r="I74" s="60"/>
      <c r="J74" s="16"/>
      <c r="K74" s="1"/>
      <c r="L74" s="1"/>
      <c r="M74" s="1"/>
      <c r="N74" s="1"/>
      <c r="O74" s="1"/>
      <c r="P74" s="1"/>
      <c r="Q74" s="1"/>
      <c r="R74" s="1"/>
    </row>
    <row r="75" spans="1:18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"/>
      <c r="L75" s="1"/>
      <c r="M75" s="1"/>
      <c r="N75" s="1"/>
      <c r="O75" s="1"/>
      <c r="P75" s="1"/>
      <c r="Q75" s="1"/>
      <c r="R75" s="1"/>
    </row>
    <row r="76" spans="1:18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"/>
      <c r="L76" s="1"/>
      <c r="M76" s="1"/>
      <c r="N76" s="1"/>
      <c r="O76" s="1"/>
      <c r="P76" s="1"/>
      <c r="Q76" s="1"/>
      <c r="R76" s="1"/>
    </row>
    <row r="77" spans="1:18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"/>
      <c r="L77" s="1"/>
      <c r="M77" s="1"/>
      <c r="N77" s="1"/>
      <c r="O77" s="1"/>
      <c r="P77" s="1"/>
      <c r="Q77" s="1"/>
      <c r="R77" s="1"/>
    </row>
    <row r="78" spans="11:18" ht="12.75">
      <c r="K78" s="1"/>
      <c r="L78" s="1"/>
      <c r="M78" s="1"/>
      <c r="N78" s="1"/>
      <c r="O78" s="1"/>
      <c r="P78" s="1"/>
      <c r="Q78" s="1"/>
      <c r="R78" s="1"/>
    </row>
    <row r="79" spans="11:18" ht="12.75">
      <c r="K79" s="1"/>
      <c r="L79" s="1"/>
      <c r="M79" s="1"/>
      <c r="N79" s="1"/>
      <c r="O79" s="1"/>
      <c r="P79" s="1"/>
      <c r="Q79" s="1"/>
      <c r="R79" s="1"/>
    </row>
    <row r="80" spans="11:18" ht="12.75">
      <c r="K80" s="1"/>
      <c r="L80" s="1"/>
      <c r="M80" s="1"/>
      <c r="N80" s="1"/>
      <c r="O80" s="1"/>
      <c r="P80" s="1"/>
      <c r="Q80" s="1"/>
      <c r="R80" s="1"/>
    </row>
    <row r="81" spans="11:18" ht="12.75">
      <c r="K81" s="1"/>
      <c r="L81" s="1"/>
      <c r="M81" s="1"/>
      <c r="N81" s="1"/>
      <c r="O81" s="1"/>
      <c r="P81" s="1"/>
      <c r="Q81" s="1"/>
      <c r="R81" s="1"/>
    </row>
    <row r="82" spans="11:18" ht="12.75">
      <c r="K82" s="1"/>
      <c r="L82" s="1"/>
      <c r="M82" s="1"/>
      <c r="N82" s="1"/>
      <c r="O82" s="1"/>
      <c r="P82" s="1"/>
      <c r="Q82" s="1"/>
      <c r="R82" s="1"/>
    </row>
    <row r="83" spans="11:18" ht="12.75"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</sheetData>
  <mergeCells count="324">
    <mergeCell ref="M55:O55"/>
    <mergeCell ref="A66:A67"/>
    <mergeCell ref="B66:B67"/>
    <mergeCell ref="C66:C67"/>
    <mergeCell ref="D66:D67"/>
    <mergeCell ref="M60:M61"/>
    <mergeCell ref="N60:N61"/>
    <mergeCell ref="M56:M57"/>
    <mergeCell ref="N56:N57"/>
    <mergeCell ref="A56:A57"/>
    <mergeCell ref="S60:S61"/>
    <mergeCell ref="T60:T61"/>
    <mergeCell ref="K62:K63"/>
    <mergeCell ref="L62:L63"/>
    <mergeCell ref="M62:M63"/>
    <mergeCell ref="N62:N63"/>
    <mergeCell ref="S62:S63"/>
    <mergeCell ref="T62:T63"/>
    <mergeCell ref="K60:K61"/>
    <mergeCell ref="L60:L61"/>
    <mergeCell ref="S56:S57"/>
    <mergeCell ref="T56:T57"/>
    <mergeCell ref="K58:K59"/>
    <mergeCell ref="L58:L59"/>
    <mergeCell ref="M58:M59"/>
    <mergeCell ref="N58:N59"/>
    <mergeCell ref="S58:S59"/>
    <mergeCell ref="T58:T59"/>
    <mergeCell ref="K56:K57"/>
    <mergeCell ref="L56:L57"/>
    <mergeCell ref="S51:S52"/>
    <mergeCell ref="T51:T52"/>
    <mergeCell ref="K53:K54"/>
    <mergeCell ref="L53:L54"/>
    <mergeCell ref="M53:M54"/>
    <mergeCell ref="N53:N54"/>
    <mergeCell ref="S53:S54"/>
    <mergeCell ref="T53:T54"/>
    <mergeCell ref="K51:K52"/>
    <mergeCell ref="L51:L52"/>
    <mergeCell ref="M51:M52"/>
    <mergeCell ref="N51:N52"/>
    <mergeCell ref="T47:T48"/>
    <mergeCell ref="K49:K50"/>
    <mergeCell ref="L49:L50"/>
    <mergeCell ref="M49:M50"/>
    <mergeCell ref="N49:N50"/>
    <mergeCell ref="S49:S50"/>
    <mergeCell ref="T49:T50"/>
    <mergeCell ref="L47:L48"/>
    <mergeCell ref="M47:M48"/>
    <mergeCell ref="N47:N48"/>
    <mergeCell ref="S47:S48"/>
    <mergeCell ref="T42:T43"/>
    <mergeCell ref="S44:S45"/>
    <mergeCell ref="T44:T45"/>
    <mergeCell ref="K44:K45"/>
    <mergeCell ref="L44:L45"/>
    <mergeCell ref="M44:M45"/>
    <mergeCell ref="N44:N45"/>
    <mergeCell ref="L42:L43"/>
    <mergeCell ref="M42:M43"/>
    <mergeCell ref="N42:N43"/>
    <mergeCell ref="S42:S43"/>
    <mergeCell ref="M40:M41"/>
    <mergeCell ref="N40:N41"/>
    <mergeCell ref="S40:S41"/>
    <mergeCell ref="T40:T41"/>
    <mergeCell ref="M38:M39"/>
    <mergeCell ref="N38:N39"/>
    <mergeCell ref="S38:S39"/>
    <mergeCell ref="T38:T39"/>
    <mergeCell ref="O34:T34"/>
    <mergeCell ref="O36:R36"/>
    <mergeCell ref="S36:S37"/>
    <mergeCell ref="T36:T37"/>
    <mergeCell ref="C35:E35"/>
    <mergeCell ref="C55:E55"/>
    <mergeCell ref="M35:O35"/>
    <mergeCell ref="K36:K37"/>
    <mergeCell ref="D38:D39"/>
    <mergeCell ref="D36:D37"/>
    <mergeCell ref="E36:H36"/>
    <mergeCell ref="I51:I52"/>
    <mergeCell ref="J51:J52"/>
    <mergeCell ref="I53:I54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T27:T28"/>
    <mergeCell ref="N29:N30"/>
    <mergeCell ref="T29:T30"/>
    <mergeCell ref="K29:K30"/>
    <mergeCell ref="S27:S28"/>
    <mergeCell ref="M6:M7"/>
    <mergeCell ref="N20:N21"/>
    <mergeCell ref="T20:T21"/>
    <mergeCell ref="N22:N23"/>
    <mergeCell ref="T22:T23"/>
    <mergeCell ref="T15:T16"/>
    <mergeCell ref="S17:S18"/>
    <mergeCell ref="T17:T18"/>
    <mergeCell ref="S29:S30"/>
    <mergeCell ref="N27:N28"/>
    <mergeCell ref="S15:S16"/>
    <mergeCell ref="L12:L13"/>
    <mergeCell ref="M12:M13"/>
    <mergeCell ref="N12:N13"/>
    <mergeCell ref="S12:S13"/>
    <mergeCell ref="N17:N18"/>
    <mergeCell ref="A1:T1"/>
    <mergeCell ref="K2:T2"/>
    <mergeCell ref="O3:T3"/>
    <mergeCell ref="S24:S25"/>
    <mergeCell ref="N24:N25"/>
    <mergeCell ref="K24:K25"/>
    <mergeCell ref="L24:L25"/>
    <mergeCell ref="T12:T13"/>
    <mergeCell ref="M24:M25"/>
    <mergeCell ref="T24:T25"/>
    <mergeCell ref="B56:B57"/>
    <mergeCell ref="C56:C57"/>
    <mergeCell ref="D56:D57"/>
    <mergeCell ref="I56:I57"/>
    <mergeCell ref="M20:M21"/>
    <mergeCell ref="J44:J45"/>
    <mergeCell ref="K27:K28"/>
    <mergeCell ref="L27:L28"/>
    <mergeCell ref="M27:M28"/>
    <mergeCell ref="B33:J33"/>
    <mergeCell ref="K33:T33"/>
    <mergeCell ref="B34:J34"/>
    <mergeCell ref="L29:L30"/>
    <mergeCell ref="M29:M30"/>
    <mergeCell ref="S20:S21"/>
    <mergeCell ref="J27:J28"/>
    <mergeCell ref="A58:A59"/>
    <mergeCell ref="B58:B59"/>
    <mergeCell ref="C58:C59"/>
    <mergeCell ref="D58:D59"/>
    <mergeCell ref="K22:K23"/>
    <mergeCell ref="L22:L23"/>
    <mergeCell ref="M22:M23"/>
    <mergeCell ref="S22:S23"/>
    <mergeCell ref="J58:J59"/>
    <mergeCell ref="L36:L37"/>
    <mergeCell ref="J24:J25"/>
    <mergeCell ref="J20:J21"/>
    <mergeCell ref="J22:J23"/>
    <mergeCell ref="J56:J57"/>
    <mergeCell ref="K20:K21"/>
    <mergeCell ref="L20:L21"/>
    <mergeCell ref="K38:K39"/>
    <mergeCell ref="L38:L39"/>
    <mergeCell ref="J60:J61"/>
    <mergeCell ref="M36:M37"/>
    <mergeCell ref="N36:N37"/>
    <mergeCell ref="I36:I37"/>
    <mergeCell ref="J36:J37"/>
    <mergeCell ref="I38:I39"/>
    <mergeCell ref="J38:J39"/>
    <mergeCell ref="J42:J43"/>
    <mergeCell ref="I44:I45"/>
    <mergeCell ref="I58:I59"/>
    <mergeCell ref="I42:I43"/>
    <mergeCell ref="A62:A63"/>
    <mergeCell ref="B62:B63"/>
    <mergeCell ref="C62:C63"/>
    <mergeCell ref="D62:D63"/>
    <mergeCell ref="I60:I61"/>
    <mergeCell ref="A60:A61"/>
    <mergeCell ref="B60:B61"/>
    <mergeCell ref="C60:C61"/>
    <mergeCell ref="D60:D61"/>
    <mergeCell ref="I62:I63"/>
    <mergeCell ref="J62:J63"/>
    <mergeCell ref="K40:K41"/>
    <mergeCell ref="K42:K43"/>
    <mergeCell ref="K47:K48"/>
    <mergeCell ref="I40:I41"/>
    <mergeCell ref="J40:J41"/>
    <mergeCell ref="I49:I50"/>
    <mergeCell ref="J49:J50"/>
    <mergeCell ref="J53:J54"/>
    <mergeCell ref="S8:S9"/>
    <mergeCell ref="T8:T9"/>
    <mergeCell ref="K10:K11"/>
    <mergeCell ref="L10:L11"/>
    <mergeCell ref="M10:M11"/>
    <mergeCell ref="N10:N11"/>
    <mergeCell ref="S10:S11"/>
    <mergeCell ref="T10:T11"/>
    <mergeCell ref="K8:K9"/>
    <mergeCell ref="L8:L9"/>
    <mergeCell ref="N8:N9"/>
    <mergeCell ref="K12:K13"/>
    <mergeCell ref="J15:J16"/>
    <mergeCell ref="J10:J11"/>
    <mergeCell ref="L15:L16"/>
    <mergeCell ref="M15:M16"/>
    <mergeCell ref="N15:N16"/>
    <mergeCell ref="K15:K16"/>
    <mergeCell ref="J8:J9"/>
    <mergeCell ref="M8:M9"/>
    <mergeCell ref="I15:I16"/>
    <mergeCell ref="D15:D16"/>
    <mergeCell ref="I17:I18"/>
    <mergeCell ref="D17:D18"/>
    <mergeCell ref="J12:J13"/>
    <mergeCell ref="D12:D13"/>
    <mergeCell ref="I10:I11"/>
    <mergeCell ref="I12:I13"/>
    <mergeCell ref="K17:K18"/>
    <mergeCell ref="L17:L18"/>
    <mergeCell ref="M17:M18"/>
    <mergeCell ref="J17:J18"/>
    <mergeCell ref="A27:A28"/>
    <mergeCell ref="B27:B28"/>
    <mergeCell ref="C27:C28"/>
    <mergeCell ref="C22:C23"/>
    <mergeCell ref="A22:A23"/>
    <mergeCell ref="B22:B23"/>
    <mergeCell ref="A24:A25"/>
    <mergeCell ref="B24:B25"/>
    <mergeCell ref="C24:C25"/>
    <mergeCell ref="A29:A30"/>
    <mergeCell ref="B29:B30"/>
    <mergeCell ref="C29:C30"/>
    <mergeCell ref="D29:D30"/>
    <mergeCell ref="A12:A13"/>
    <mergeCell ref="B12:B13"/>
    <mergeCell ref="C12:C13"/>
    <mergeCell ref="I6:I7"/>
    <mergeCell ref="A10:A11"/>
    <mergeCell ref="B10:B11"/>
    <mergeCell ref="C10:C11"/>
    <mergeCell ref="I8:I9"/>
    <mergeCell ref="D10:D11"/>
    <mergeCell ref="D6:D7"/>
    <mergeCell ref="A15:A16"/>
    <mergeCell ref="B15:B16"/>
    <mergeCell ref="C15:C16"/>
    <mergeCell ref="A17:A18"/>
    <mergeCell ref="B17:B18"/>
    <mergeCell ref="C17:C18"/>
    <mergeCell ref="E6:H6"/>
    <mergeCell ref="A8:A9"/>
    <mergeCell ref="B8:B9"/>
    <mergeCell ref="C8:C9"/>
    <mergeCell ref="D8:D9"/>
    <mergeCell ref="A20:A21"/>
    <mergeCell ref="B20:B21"/>
    <mergeCell ref="C20:C21"/>
    <mergeCell ref="I20:I21"/>
    <mergeCell ref="J29:J30"/>
    <mergeCell ref="D24:D25"/>
    <mergeCell ref="D20:D21"/>
    <mergeCell ref="D27:D28"/>
    <mergeCell ref="I29:I30"/>
    <mergeCell ref="D22:D23"/>
    <mergeCell ref="I22:I23"/>
    <mergeCell ref="I24:I25"/>
    <mergeCell ref="I27:I28"/>
    <mergeCell ref="A36:A37"/>
    <mergeCell ref="B36:B37"/>
    <mergeCell ref="C36:C37"/>
    <mergeCell ref="C38:C39"/>
    <mergeCell ref="A38:A39"/>
    <mergeCell ref="B38:B39"/>
    <mergeCell ref="A42:A43"/>
    <mergeCell ref="B42:B43"/>
    <mergeCell ref="C42:C43"/>
    <mergeCell ref="D42:D43"/>
    <mergeCell ref="A44:A45"/>
    <mergeCell ref="B44:B45"/>
    <mergeCell ref="C44:C45"/>
    <mergeCell ref="D44:D45"/>
    <mergeCell ref="I47:I48"/>
    <mergeCell ref="J47:J48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B2:J2"/>
    <mergeCell ref="B3:J3"/>
    <mergeCell ref="K4:L4"/>
    <mergeCell ref="K6:K7"/>
    <mergeCell ref="L6:L7"/>
    <mergeCell ref="A4:C4"/>
    <mergeCell ref="J6:J7"/>
    <mergeCell ref="A6:A7"/>
    <mergeCell ref="B6:B7"/>
    <mergeCell ref="C6:C7"/>
    <mergeCell ref="L40:L41"/>
    <mergeCell ref="N6:N7"/>
    <mergeCell ref="O6:R6"/>
    <mergeCell ref="S6:S7"/>
    <mergeCell ref="A32:U32"/>
    <mergeCell ref="T6:T7"/>
    <mergeCell ref="A40:A41"/>
    <mergeCell ref="B40:B41"/>
    <mergeCell ref="C40:C41"/>
    <mergeCell ref="D40:D41"/>
  </mergeCells>
  <printOptions horizontalCentered="1" verticalCentered="1"/>
  <pageMargins left="0" right="0" top="0" bottom="0" header="0.5118110236220472" footer="0.5118110236220472"/>
  <pageSetup fitToHeight="2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4"/>
  <sheetViews>
    <sheetView tabSelected="1" workbookViewId="0" topLeftCell="A4">
      <selection activeCell="C19" sqref="C19:C20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30.00390625" style="0" customWidth="1"/>
    <col min="4" max="4" width="11.421875" style="0" customWidth="1"/>
    <col min="5" max="5" width="20.140625" style="0" customWidth="1"/>
    <col min="6" max="6" width="8.140625" style="0" customWidth="1"/>
    <col min="7" max="7" width="26.28125" style="0" customWidth="1"/>
  </cols>
  <sheetData>
    <row r="1" spans="1:7" ht="20.25" customHeight="1" thickBot="1">
      <c r="A1" s="203" t="s">
        <v>41</v>
      </c>
      <c r="B1" s="203"/>
      <c r="C1" s="203"/>
      <c r="D1" s="203"/>
      <c r="E1" s="203"/>
      <c r="F1" s="203"/>
      <c r="G1" s="203"/>
    </row>
    <row r="2" spans="1:7" ht="17.25" customHeight="1" thickBot="1">
      <c r="A2" s="204" t="s">
        <v>32</v>
      </c>
      <c r="B2" s="204"/>
      <c r="C2" s="205"/>
      <c r="D2" s="206" t="str">
        <f>HYPERLINK('[3]реквизиты'!$A$2)</f>
        <v>Первенство России по самбо среди девушек 1993-94 г.р.</v>
      </c>
      <c r="E2" s="207"/>
      <c r="F2" s="207"/>
      <c r="G2" s="208"/>
    </row>
    <row r="3" spans="2:7" ht="20.25" customHeight="1" thickBot="1">
      <c r="B3" s="98"/>
      <c r="C3" s="209" t="str">
        <f>HYPERLINK('[3]реквизиты'!$A$3)</f>
        <v>23-27 ноября 2009г.    Г.Ржев</v>
      </c>
      <c r="D3" s="209"/>
      <c r="E3" s="210"/>
      <c r="F3" s="211" t="s">
        <v>129</v>
      </c>
      <c r="G3" s="212"/>
    </row>
    <row r="4" spans="1:7" ht="3.75" customHeight="1" thickBot="1">
      <c r="A4" s="92"/>
      <c r="B4" s="92"/>
      <c r="C4" s="92"/>
      <c r="D4" s="93"/>
      <c r="E4" s="93"/>
      <c r="F4" s="94"/>
      <c r="G4" s="95"/>
    </row>
    <row r="5" spans="1:7" ht="9.75" customHeight="1">
      <c r="A5" s="226" t="s">
        <v>17</v>
      </c>
      <c r="B5" s="228" t="s">
        <v>0</v>
      </c>
      <c r="C5" s="230" t="s">
        <v>1</v>
      </c>
      <c r="D5" s="232" t="s">
        <v>12</v>
      </c>
      <c r="E5" s="234" t="s">
        <v>13</v>
      </c>
      <c r="F5" s="234" t="s">
        <v>14</v>
      </c>
      <c r="G5" s="236" t="s">
        <v>15</v>
      </c>
    </row>
    <row r="6" spans="1:7" ht="9.75" customHeight="1" thickBot="1">
      <c r="A6" s="227"/>
      <c r="B6" s="229"/>
      <c r="C6" s="231"/>
      <c r="D6" s="233"/>
      <c r="E6" s="235"/>
      <c r="F6" s="235"/>
      <c r="G6" s="237"/>
    </row>
    <row r="7" spans="1:7" ht="9.75" customHeight="1">
      <c r="A7" s="215" t="s">
        <v>50</v>
      </c>
      <c r="B7" s="217">
        <v>7</v>
      </c>
      <c r="C7" s="171" t="s">
        <v>112</v>
      </c>
      <c r="D7" s="178">
        <v>34005</v>
      </c>
      <c r="E7" s="164" t="s">
        <v>113</v>
      </c>
      <c r="F7" s="213"/>
      <c r="G7" s="214" t="s">
        <v>114</v>
      </c>
    </row>
    <row r="8" spans="1:7" ht="9.75" customHeight="1">
      <c r="A8" s="225"/>
      <c r="B8" s="224"/>
      <c r="C8" s="171"/>
      <c r="D8" s="172"/>
      <c r="E8" s="164"/>
      <c r="F8" s="213"/>
      <c r="G8" s="214"/>
    </row>
    <row r="9" spans="1:7" ht="9.75" customHeight="1">
      <c r="A9" s="215" t="s">
        <v>51</v>
      </c>
      <c r="B9" s="217">
        <v>1</v>
      </c>
      <c r="C9" s="171" t="s">
        <v>71</v>
      </c>
      <c r="D9" s="165" t="s">
        <v>72</v>
      </c>
      <c r="E9" s="165" t="s">
        <v>42</v>
      </c>
      <c r="F9" s="260" t="s">
        <v>73</v>
      </c>
      <c r="G9" s="274" t="s">
        <v>74</v>
      </c>
    </row>
    <row r="10" spans="1:7" ht="9.75" customHeight="1">
      <c r="A10" s="215"/>
      <c r="B10" s="224"/>
      <c r="C10" s="171"/>
      <c r="D10" s="172"/>
      <c r="E10" s="164"/>
      <c r="F10" s="213"/>
      <c r="G10" s="214"/>
    </row>
    <row r="11" spans="1:7" ht="9.75" customHeight="1">
      <c r="A11" s="238" t="s">
        <v>60</v>
      </c>
      <c r="B11" s="217">
        <v>12</v>
      </c>
      <c r="C11" s="171" t="s">
        <v>105</v>
      </c>
      <c r="D11" s="172" t="s">
        <v>106</v>
      </c>
      <c r="E11" s="164" t="s">
        <v>107</v>
      </c>
      <c r="F11" s="213"/>
      <c r="G11" s="214" t="s">
        <v>108</v>
      </c>
    </row>
    <row r="12" spans="1:7" ht="9.75" customHeight="1">
      <c r="A12" s="215"/>
      <c r="B12" s="224"/>
      <c r="C12" s="171"/>
      <c r="D12" s="172"/>
      <c r="E12" s="164"/>
      <c r="F12" s="213"/>
      <c r="G12" s="214"/>
    </row>
    <row r="13" spans="1:7" ht="9.75" customHeight="1">
      <c r="A13" s="215" t="s">
        <v>60</v>
      </c>
      <c r="B13" s="217">
        <v>16</v>
      </c>
      <c r="C13" s="171" t="s">
        <v>117</v>
      </c>
      <c r="D13" s="178">
        <v>34115</v>
      </c>
      <c r="E13" s="164" t="s">
        <v>118</v>
      </c>
      <c r="F13" s="213"/>
      <c r="G13" s="214" t="s">
        <v>119</v>
      </c>
    </row>
    <row r="14" spans="1:7" ht="9.75" customHeight="1">
      <c r="A14" s="225"/>
      <c r="B14" s="224"/>
      <c r="C14" s="171"/>
      <c r="D14" s="172"/>
      <c r="E14" s="164"/>
      <c r="F14" s="213"/>
      <c r="G14" s="214"/>
    </row>
    <row r="15" spans="1:7" ht="9.75" customHeight="1">
      <c r="A15" s="215" t="s">
        <v>61</v>
      </c>
      <c r="B15" s="217">
        <v>19</v>
      </c>
      <c r="C15" s="171" t="s">
        <v>75</v>
      </c>
      <c r="D15" s="165" t="s">
        <v>76</v>
      </c>
      <c r="E15" s="165" t="s">
        <v>42</v>
      </c>
      <c r="F15" s="260" t="s">
        <v>77</v>
      </c>
      <c r="G15" s="274" t="s">
        <v>78</v>
      </c>
    </row>
    <row r="16" spans="1:7" ht="9.75" customHeight="1">
      <c r="A16" s="215"/>
      <c r="B16" s="224"/>
      <c r="C16" s="171"/>
      <c r="D16" s="172"/>
      <c r="E16" s="164"/>
      <c r="F16" s="213"/>
      <c r="G16" s="214"/>
    </row>
    <row r="17" spans="1:7" ht="9.75" customHeight="1">
      <c r="A17" s="215" t="s">
        <v>61</v>
      </c>
      <c r="B17" s="217">
        <v>9</v>
      </c>
      <c r="C17" s="171" t="s">
        <v>120</v>
      </c>
      <c r="D17" s="178">
        <v>34586</v>
      </c>
      <c r="E17" s="164" t="s">
        <v>46</v>
      </c>
      <c r="F17" s="213"/>
      <c r="G17" s="214" t="s">
        <v>121</v>
      </c>
    </row>
    <row r="18" spans="1:7" ht="9.75" customHeight="1">
      <c r="A18" s="215"/>
      <c r="B18" s="224"/>
      <c r="C18" s="171"/>
      <c r="D18" s="172"/>
      <c r="E18" s="164"/>
      <c r="F18" s="213"/>
      <c r="G18" s="214"/>
    </row>
    <row r="19" spans="1:7" ht="9.75" customHeight="1">
      <c r="A19" s="215" t="s">
        <v>62</v>
      </c>
      <c r="B19" s="217">
        <v>14</v>
      </c>
      <c r="C19" s="171" t="s">
        <v>99</v>
      </c>
      <c r="D19" s="172" t="s">
        <v>48</v>
      </c>
      <c r="E19" s="164" t="s">
        <v>100</v>
      </c>
      <c r="F19" s="213"/>
      <c r="G19" s="214" t="s">
        <v>56</v>
      </c>
    </row>
    <row r="20" spans="1:7" ht="9.75" customHeight="1">
      <c r="A20" s="215"/>
      <c r="B20" s="224"/>
      <c r="C20" s="171"/>
      <c r="D20" s="172"/>
      <c r="E20" s="164"/>
      <c r="F20" s="213"/>
      <c r="G20" s="214"/>
    </row>
    <row r="21" spans="1:7" ht="9.75" customHeight="1">
      <c r="A21" s="215" t="s">
        <v>62</v>
      </c>
      <c r="B21" s="217">
        <v>4</v>
      </c>
      <c r="C21" s="171" t="s">
        <v>103</v>
      </c>
      <c r="D21" s="172" t="s">
        <v>104</v>
      </c>
      <c r="E21" s="164" t="s">
        <v>54</v>
      </c>
      <c r="F21" s="213"/>
      <c r="G21" s="214" t="s">
        <v>55</v>
      </c>
    </row>
    <row r="22" spans="1:7" ht="9.75" customHeight="1">
      <c r="A22" s="215"/>
      <c r="B22" s="224"/>
      <c r="C22" s="171"/>
      <c r="D22" s="172"/>
      <c r="E22" s="164"/>
      <c r="F22" s="213"/>
      <c r="G22" s="214"/>
    </row>
    <row r="23" spans="1:7" ht="9.75" customHeight="1">
      <c r="A23" s="215" t="s">
        <v>63</v>
      </c>
      <c r="B23" s="224">
        <v>13</v>
      </c>
      <c r="C23" s="171" t="s">
        <v>67</v>
      </c>
      <c r="D23" s="165" t="s">
        <v>68</v>
      </c>
      <c r="E23" s="165" t="s">
        <v>69</v>
      </c>
      <c r="F23" s="260"/>
      <c r="G23" s="274" t="s">
        <v>70</v>
      </c>
    </row>
    <row r="24" spans="1:7" ht="9.75" customHeight="1">
      <c r="A24" s="225"/>
      <c r="B24" s="224"/>
      <c r="C24" s="171"/>
      <c r="D24" s="172"/>
      <c r="E24" s="164"/>
      <c r="F24" s="213"/>
      <c r="G24" s="214"/>
    </row>
    <row r="25" spans="1:7" ht="9.75" customHeight="1">
      <c r="A25" s="215" t="s">
        <v>63</v>
      </c>
      <c r="B25" s="217">
        <v>6</v>
      </c>
      <c r="C25" s="171" t="s">
        <v>79</v>
      </c>
      <c r="D25" s="165" t="s">
        <v>80</v>
      </c>
      <c r="E25" s="165" t="s">
        <v>43</v>
      </c>
      <c r="F25" s="260"/>
      <c r="G25" s="274" t="s">
        <v>81</v>
      </c>
    </row>
    <row r="26" spans="1:7" ht="9.75" customHeight="1">
      <c r="A26" s="215"/>
      <c r="B26" s="224"/>
      <c r="C26" s="171"/>
      <c r="D26" s="172"/>
      <c r="E26" s="164"/>
      <c r="F26" s="213"/>
      <c r="G26" s="214"/>
    </row>
    <row r="27" spans="1:7" ht="9.75" customHeight="1">
      <c r="A27" s="215" t="s">
        <v>63</v>
      </c>
      <c r="B27" s="217">
        <v>2</v>
      </c>
      <c r="C27" s="171" t="s">
        <v>96</v>
      </c>
      <c r="D27" s="172" t="s">
        <v>97</v>
      </c>
      <c r="E27" s="164" t="s">
        <v>53</v>
      </c>
      <c r="F27" s="213"/>
      <c r="G27" s="214" t="s">
        <v>98</v>
      </c>
    </row>
    <row r="28" spans="1:7" ht="9.75" customHeight="1">
      <c r="A28" s="215"/>
      <c r="B28" s="224"/>
      <c r="C28" s="171"/>
      <c r="D28" s="172"/>
      <c r="E28" s="164"/>
      <c r="F28" s="213"/>
      <c r="G28" s="214"/>
    </row>
    <row r="29" spans="1:7" ht="9.75" customHeight="1">
      <c r="A29" s="215" t="s">
        <v>63</v>
      </c>
      <c r="B29" s="217">
        <v>18</v>
      </c>
      <c r="C29" s="171" t="s">
        <v>109</v>
      </c>
      <c r="D29" s="172" t="s">
        <v>110</v>
      </c>
      <c r="E29" s="164" t="s">
        <v>59</v>
      </c>
      <c r="F29" s="213"/>
      <c r="G29" s="214" t="s">
        <v>111</v>
      </c>
    </row>
    <row r="30" spans="1:7" ht="9.75" customHeight="1">
      <c r="A30" s="215"/>
      <c r="B30" s="224"/>
      <c r="C30" s="171"/>
      <c r="D30" s="172"/>
      <c r="E30" s="164"/>
      <c r="F30" s="213"/>
      <c r="G30" s="214"/>
    </row>
    <row r="31" spans="1:7" ht="9.75" customHeight="1">
      <c r="A31" s="215" t="s">
        <v>64</v>
      </c>
      <c r="B31" s="217">
        <v>15</v>
      </c>
      <c r="C31" s="171" t="s">
        <v>82</v>
      </c>
      <c r="D31" s="165" t="s">
        <v>83</v>
      </c>
      <c r="E31" s="165" t="s">
        <v>57</v>
      </c>
      <c r="F31" s="260"/>
      <c r="G31" s="274" t="s">
        <v>84</v>
      </c>
    </row>
    <row r="32" spans="1:7" ht="9.75" customHeight="1">
      <c r="A32" s="215"/>
      <c r="B32" s="224"/>
      <c r="C32" s="171"/>
      <c r="D32" s="172"/>
      <c r="E32" s="164"/>
      <c r="F32" s="213"/>
      <c r="G32" s="214"/>
    </row>
    <row r="33" spans="1:7" ht="9.75" customHeight="1">
      <c r="A33" s="215" t="s">
        <v>64</v>
      </c>
      <c r="B33" s="224">
        <v>20</v>
      </c>
      <c r="C33" s="171" t="s">
        <v>93</v>
      </c>
      <c r="D33" s="172" t="s">
        <v>94</v>
      </c>
      <c r="E33" s="164" t="s">
        <v>47</v>
      </c>
      <c r="F33" s="213"/>
      <c r="G33" s="214" t="s">
        <v>95</v>
      </c>
    </row>
    <row r="34" spans="1:7" ht="9.75" customHeight="1">
      <c r="A34" s="225"/>
      <c r="B34" s="224"/>
      <c r="C34" s="171"/>
      <c r="D34" s="172"/>
      <c r="E34" s="164"/>
      <c r="F34" s="213"/>
      <c r="G34" s="214"/>
    </row>
    <row r="35" spans="1:7" ht="9.75" customHeight="1">
      <c r="A35" s="215" t="s">
        <v>64</v>
      </c>
      <c r="B35" s="217">
        <v>10</v>
      </c>
      <c r="C35" s="171" t="s">
        <v>122</v>
      </c>
      <c r="D35" s="178">
        <v>34533</v>
      </c>
      <c r="E35" s="164" t="s">
        <v>123</v>
      </c>
      <c r="F35" s="213"/>
      <c r="G35" s="214" t="s">
        <v>124</v>
      </c>
    </row>
    <row r="36" spans="1:7" ht="9.75" customHeight="1">
      <c r="A36" s="215"/>
      <c r="B36" s="224"/>
      <c r="C36" s="171"/>
      <c r="D36" s="172"/>
      <c r="E36" s="164"/>
      <c r="F36" s="213"/>
      <c r="G36" s="214"/>
    </row>
    <row r="37" spans="1:7" ht="9.75" customHeight="1">
      <c r="A37" s="215" t="s">
        <v>64</v>
      </c>
      <c r="B37" s="217">
        <v>5</v>
      </c>
      <c r="C37" s="171" t="s">
        <v>125</v>
      </c>
      <c r="D37" s="172">
        <v>94</v>
      </c>
      <c r="E37" s="164" t="s">
        <v>126</v>
      </c>
      <c r="F37" s="213"/>
      <c r="G37" s="214" t="s">
        <v>124</v>
      </c>
    </row>
    <row r="38" spans="1:7" ht="9.75" customHeight="1">
      <c r="A38" s="215"/>
      <c r="B38" s="224"/>
      <c r="C38" s="171"/>
      <c r="D38" s="172"/>
      <c r="E38" s="164"/>
      <c r="F38" s="213"/>
      <c r="G38" s="214"/>
    </row>
    <row r="39" spans="1:7" ht="9.75" customHeight="1">
      <c r="A39" s="215" t="s">
        <v>140</v>
      </c>
      <c r="B39" s="224">
        <v>11</v>
      </c>
      <c r="C39" s="171" t="s">
        <v>85</v>
      </c>
      <c r="D39" s="165" t="s">
        <v>86</v>
      </c>
      <c r="E39" s="165" t="s">
        <v>87</v>
      </c>
      <c r="F39" s="260"/>
      <c r="G39" s="274" t="s">
        <v>88</v>
      </c>
    </row>
    <row r="40" spans="1:7" ht="9.75" customHeight="1">
      <c r="A40" s="215"/>
      <c r="B40" s="224"/>
      <c r="C40" s="171"/>
      <c r="D40" s="172"/>
      <c r="E40" s="164"/>
      <c r="F40" s="213"/>
      <c r="G40" s="214"/>
    </row>
    <row r="41" spans="1:7" ht="9.75" customHeight="1">
      <c r="A41" s="238" t="s">
        <v>140</v>
      </c>
      <c r="B41" s="217">
        <v>3</v>
      </c>
      <c r="C41" s="171" t="s">
        <v>89</v>
      </c>
      <c r="D41" s="165" t="s">
        <v>90</v>
      </c>
      <c r="E41" s="165" t="s">
        <v>91</v>
      </c>
      <c r="F41" s="260"/>
      <c r="G41" s="274" t="s">
        <v>92</v>
      </c>
    </row>
    <row r="42" spans="1:7" ht="9.75" customHeight="1">
      <c r="A42" s="215"/>
      <c r="B42" s="224"/>
      <c r="C42" s="171"/>
      <c r="D42" s="172"/>
      <c r="E42" s="164"/>
      <c r="F42" s="213"/>
      <c r="G42" s="214"/>
    </row>
    <row r="43" spans="1:8" ht="9.75" customHeight="1">
      <c r="A43" s="215" t="s">
        <v>140</v>
      </c>
      <c r="B43" s="217">
        <v>8</v>
      </c>
      <c r="C43" s="171" t="s">
        <v>101</v>
      </c>
      <c r="D43" s="172" t="s">
        <v>44</v>
      </c>
      <c r="E43" s="164" t="s">
        <v>49</v>
      </c>
      <c r="F43" s="213"/>
      <c r="G43" s="214" t="s">
        <v>102</v>
      </c>
      <c r="H43" s="3"/>
    </row>
    <row r="44" spans="1:8" ht="9.75" customHeight="1">
      <c r="A44" s="215"/>
      <c r="B44" s="224"/>
      <c r="C44" s="171"/>
      <c r="D44" s="172"/>
      <c r="E44" s="164"/>
      <c r="F44" s="213"/>
      <c r="G44" s="214"/>
      <c r="H44" s="3"/>
    </row>
    <row r="45" spans="1:8" ht="9.75" customHeight="1">
      <c r="A45" s="215" t="s">
        <v>140</v>
      </c>
      <c r="B45" s="217">
        <v>17</v>
      </c>
      <c r="C45" s="171" t="s">
        <v>115</v>
      </c>
      <c r="D45" s="178">
        <v>33975</v>
      </c>
      <c r="E45" s="164" t="s">
        <v>58</v>
      </c>
      <c r="F45" s="213"/>
      <c r="G45" s="214" t="s">
        <v>116</v>
      </c>
      <c r="H45" s="3"/>
    </row>
    <row r="46" spans="1:8" ht="9.75" customHeight="1" thickBot="1">
      <c r="A46" s="216"/>
      <c r="B46" s="218"/>
      <c r="C46" s="219"/>
      <c r="D46" s="220"/>
      <c r="E46" s="221"/>
      <c r="F46" s="222"/>
      <c r="G46" s="223"/>
      <c r="H46" s="3"/>
    </row>
    <row r="47" spans="1:7" ht="9.75" customHeight="1">
      <c r="A47" s="129"/>
      <c r="B47" s="130"/>
      <c r="C47" s="101"/>
      <c r="D47" s="100"/>
      <c r="E47" s="102"/>
      <c r="F47" s="103"/>
      <c r="G47" s="101"/>
    </row>
    <row r="48" spans="1:7" ht="15.75">
      <c r="A48" s="76" t="str">
        <f>HYPERLINK('[3]реквизиты'!$A$6)</f>
        <v>Гл. судья, судья МК</v>
      </c>
      <c r="B48" s="77"/>
      <c r="C48" s="77"/>
      <c r="D48" s="34"/>
      <c r="E48" s="239" t="str">
        <f>HYPERLINK('[3]реквизиты'!$G$6)</f>
        <v>Рычев С.В.</v>
      </c>
      <c r="F48" s="239"/>
      <c r="G48" s="90" t="str">
        <f>HYPERLINK('[3]реквизиты'!$G$7)</f>
        <v>/Александров/</v>
      </c>
    </row>
    <row r="49" spans="1:7" ht="15.75">
      <c r="A49" s="76" t="str">
        <f>HYPERLINK('[2]реквизиты'!$A$22)</f>
        <v>Гл. секретарь, судья МК</v>
      </c>
      <c r="B49" s="77"/>
      <c r="C49" s="77"/>
      <c r="D49" s="85"/>
      <c r="E49" s="239" t="str">
        <f>HYPERLINK('[3]реквизиты'!$G$8)</f>
        <v>Кондрашкина Л.Ф.</v>
      </c>
      <c r="F49" s="239"/>
      <c r="G49" s="83" t="str">
        <f>HYPERLINK('[3]реквизиты'!$G$9)</f>
        <v>/Коломна/</v>
      </c>
    </row>
    <row r="50" spans="1:7" ht="12.75">
      <c r="A50" s="89"/>
      <c r="B50" s="89"/>
      <c r="C50" s="89"/>
      <c r="D50" s="85"/>
      <c r="E50" s="85"/>
      <c r="F50" s="85"/>
      <c r="G50" s="34"/>
    </row>
    <row r="51" spans="2:6" ht="15.75">
      <c r="B51" s="77"/>
      <c r="C51" s="77"/>
      <c r="D51" s="85"/>
      <c r="E51" s="91"/>
      <c r="F51" s="91"/>
    </row>
    <row r="52" spans="1:6" ht="12.75">
      <c r="A52" s="89"/>
      <c r="B52" s="89"/>
      <c r="C52" s="89"/>
      <c r="D52" s="85"/>
      <c r="E52" s="85"/>
      <c r="F52" s="85"/>
    </row>
    <row r="53" spans="2:7" ht="15.75">
      <c r="B53" s="18"/>
      <c r="C53" s="23"/>
      <c r="D53" s="22"/>
      <c r="E53" s="11"/>
      <c r="F53" s="1"/>
      <c r="G53" s="1"/>
    </row>
    <row r="54" spans="1:7" ht="12.75">
      <c r="A54" s="3"/>
      <c r="B54" s="20"/>
      <c r="C54" s="21"/>
      <c r="D54" s="21"/>
      <c r="E54" s="22"/>
      <c r="F54" s="1"/>
      <c r="G54" s="1"/>
    </row>
  </sheetData>
  <autoFilter ref="A5:G49"/>
  <mergeCells count="154">
    <mergeCell ref="A11:A12"/>
    <mergeCell ref="E48:F48"/>
    <mergeCell ref="E49:F49"/>
    <mergeCell ref="A35:A36"/>
    <mergeCell ref="B35:B36"/>
    <mergeCell ref="C35:C36"/>
    <mergeCell ref="D35:D36"/>
    <mergeCell ref="B41:B42"/>
    <mergeCell ref="C41:C42"/>
    <mergeCell ref="D41:D42"/>
    <mergeCell ref="E33:E34"/>
    <mergeCell ref="F33:F34"/>
    <mergeCell ref="G33:G34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5:E16"/>
    <mergeCell ref="F15:F16"/>
    <mergeCell ref="G15:G16"/>
    <mergeCell ref="B13:B14"/>
    <mergeCell ref="C13:C14"/>
    <mergeCell ref="D13:D14"/>
    <mergeCell ref="E13:E14"/>
    <mergeCell ref="G13:G14"/>
    <mergeCell ref="A15:A16"/>
    <mergeCell ref="B15:B16"/>
    <mergeCell ref="C15:C16"/>
    <mergeCell ref="D15:D16"/>
    <mergeCell ref="G9:G10"/>
    <mergeCell ref="E11:E12"/>
    <mergeCell ref="F11:F12"/>
    <mergeCell ref="G11:G12"/>
    <mergeCell ref="F9:F10"/>
    <mergeCell ref="C9:C10"/>
    <mergeCell ref="D9:D10"/>
    <mergeCell ref="F13:F14"/>
    <mergeCell ref="A41:A42"/>
    <mergeCell ref="B11:B12"/>
    <mergeCell ref="C11:C12"/>
    <mergeCell ref="D11:D12"/>
    <mergeCell ref="A9:A10"/>
    <mergeCell ref="B9:B10"/>
    <mergeCell ref="E9:E10"/>
    <mergeCell ref="F5:F6"/>
    <mergeCell ref="G5:G6"/>
    <mergeCell ref="E7:E8"/>
    <mergeCell ref="F7:F8"/>
    <mergeCell ref="G7:G8"/>
    <mergeCell ref="A7:A8"/>
    <mergeCell ref="B7:B8"/>
    <mergeCell ref="C7:C8"/>
    <mergeCell ref="D7:D8"/>
    <mergeCell ref="B5:B6"/>
    <mergeCell ref="C5:C6"/>
    <mergeCell ref="D5:D6"/>
    <mergeCell ref="E5:E6"/>
    <mergeCell ref="F37:F38"/>
    <mergeCell ref="A37:A38"/>
    <mergeCell ref="B37:B38"/>
    <mergeCell ref="C37:C38"/>
    <mergeCell ref="D37:D38"/>
    <mergeCell ref="E37:E38"/>
    <mergeCell ref="A13:A14"/>
    <mergeCell ref="G37:G38"/>
    <mergeCell ref="A5:A6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1:G1"/>
    <mergeCell ref="A2:C2"/>
    <mergeCell ref="D2:G2"/>
    <mergeCell ref="C3:E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66"/>
  <sheetViews>
    <sheetView workbookViewId="0" topLeftCell="A1">
      <selection activeCell="A1" sqref="A1:H10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251" t="s">
        <v>33</v>
      </c>
      <c r="B1" s="251"/>
      <c r="C1" s="251"/>
      <c r="D1" s="251"/>
      <c r="E1" s="251"/>
      <c r="F1" s="251"/>
      <c r="G1" s="251"/>
      <c r="H1" s="251"/>
      <c r="I1" s="251" t="s">
        <v>33</v>
      </c>
      <c r="J1" s="251"/>
      <c r="K1" s="251"/>
      <c r="L1" s="251"/>
      <c r="M1" s="251"/>
      <c r="N1" s="251"/>
      <c r="O1" s="251"/>
      <c r="P1" s="251"/>
    </row>
    <row r="2" spans="1:16" ht="12.75">
      <c r="A2" s="96"/>
      <c r="B2" s="96" t="s">
        <v>139</v>
      </c>
      <c r="C2" s="96"/>
      <c r="D2" s="96"/>
      <c r="E2" s="97" t="s">
        <v>130</v>
      </c>
      <c r="F2" s="96"/>
      <c r="G2" s="96"/>
      <c r="H2" s="96"/>
      <c r="I2" s="96" t="s">
        <v>29</v>
      </c>
      <c r="J2" s="96" t="s">
        <v>137</v>
      </c>
      <c r="K2" s="96"/>
      <c r="L2" s="96"/>
      <c r="M2" s="97" t="s">
        <v>130</v>
      </c>
      <c r="N2" s="96"/>
      <c r="O2" s="96"/>
      <c r="P2" s="96"/>
    </row>
    <row r="3" spans="1:16" ht="12.75">
      <c r="A3" s="172" t="s">
        <v>0</v>
      </c>
      <c r="B3" s="172" t="s">
        <v>1</v>
      </c>
      <c r="C3" s="172" t="s">
        <v>2</v>
      </c>
      <c r="D3" s="172" t="s">
        <v>3</v>
      </c>
      <c r="E3" s="172" t="s">
        <v>35</v>
      </c>
      <c r="F3" s="172" t="s">
        <v>36</v>
      </c>
      <c r="G3" s="172" t="s">
        <v>37</v>
      </c>
      <c r="H3" s="172" t="s">
        <v>38</v>
      </c>
      <c r="I3" s="172" t="s">
        <v>0</v>
      </c>
      <c r="J3" s="172" t="s">
        <v>1</v>
      </c>
      <c r="K3" s="172" t="s">
        <v>2</v>
      </c>
      <c r="L3" s="172" t="s">
        <v>3</v>
      </c>
      <c r="M3" s="172" t="s">
        <v>35</v>
      </c>
      <c r="N3" s="172" t="s">
        <v>36</v>
      </c>
      <c r="O3" s="172" t="s">
        <v>37</v>
      </c>
      <c r="P3" s="172" t="s">
        <v>38</v>
      </c>
    </row>
    <row r="4" spans="1:16" ht="12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</row>
    <row r="5" spans="1:16" ht="12.75">
      <c r="A5" s="172">
        <v>7</v>
      </c>
      <c r="B5" s="256" t="str">
        <f>VLOOKUP(A5,'пр.взвешивания'!B6:E45,2,FALSE)</f>
        <v>Михайлова Екатерина Евгеньевна</v>
      </c>
      <c r="C5" s="256">
        <f>VLOOKUP(B5,'пр.взвешивания'!C6:F45,2,FALSE)</f>
        <v>34005</v>
      </c>
      <c r="D5" s="256" t="str">
        <f>VLOOKUP(C5,'пр.взвешивания'!D6:G45,2,FALSE)</f>
        <v>ПФО Оренбург Кувандык МО</v>
      </c>
      <c r="E5" s="243"/>
      <c r="F5" s="254"/>
      <c r="G5" s="213"/>
      <c r="H5" s="172"/>
      <c r="I5" s="172">
        <v>12</v>
      </c>
      <c r="J5" s="249" t="str">
        <f>VLOOKUP(I5,'пр.взвешивания'!B6:E45,2,FALSE)</f>
        <v>Курочкина Алина Сергеевна</v>
      </c>
      <c r="K5" s="249" t="str">
        <f>VLOOKUP(J5,'пр.взвешивания'!C6:F45,2,FALSE)</f>
        <v>24.02.94 1р</v>
      </c>
      <c r="L5" s="249" t="str">
        <f>VLOOKUP(K5,'пр.взвешивания'!D6:G45,2,FALSE)</f>
        <v>ЦФО Брянская Д</v>
      </c>
      <c r="M5" s="172"/>
      <c r="N5" s="172"/>
      <c r="O5" s="172"/>
      <c r="P5" s="172"/>
    </row>
    <row r="6" spans="1:16" ht="12.75">
      <c r="A6" s="172"/>
      <c r="B6" s="256"/>
      <c r="C6" s="256"/>
      <c r="D6" s="256"/>
      <c r="E6" s="243"/>
      <c r="F6" s="243"/>
      <c r="G6" s="213"/>
      <c r="H6" s="172"/>
      <c r="I6" s="172"/>
      <c r="J6" s="248"/>
      <c r="K6" s="248"/>
      <c r="L6" s="248"/>
      <c r="M6" s="172"/>
      <c r="N6" s="172"/>
      <c r="O6" s="172"/>
      <c r="P6" s="172"/>
    </row>
    <row r="7" spans="1:16" ht="12.75" customHeight="1">
      <c r="A7" s="240">
        <v>1</v>
      </c>
      <c r="B7" s="256" t="str">
        <f>VLOOKUP(A7,'пр.взвешивания'!B8:E47,2,FALSE)</f>
        <v>Тарасова Ольга Юрьевна</v>
      </c>
      <c r="C7" s="256" t="str">
        <f>VLOOKUP(B7,'пр.взвешивания'!C8:F47,2,FALSE)</f>
        <v>25.08.93 кмс</v>
      </c>
      <c r="D7" s="256" t="str">
        <f>VLOOKUP(C7,'пр.взвешивания'!D8:G47,2,FALSE)</f>
        <v>Москва МО</v>
      </c>
      <c r="E7" s="252"/>
      <c r="F7" s="252"/>
      <c r="G7" s="240"/>
      <c r="H7" s="240"/>
      <c r="I7" s="240">
        <v>19</v>
      </c>
      <c r="J7" s="170" t="s">
        <v>75</v>
      </c>
      <c r="K7" s="165" t="s">
        <v>76</v>
      </c>
      <c r="L7" s="165" t="s">
        <v>42</v>
      </c>
      <c r="M7" s="240"/>
      <c r="N7" s="240"/>
      <c r="O7" s="240"/>
      <c r="P7" s="240"/>
    </row>
    <row r="8" spans="1:16" ht="13.5" thickBot="1">
      <c r="A8" s="241"/>
      <c r="B8" s="257"/>
      <c r="C8" s="257"/>
      <c r="D8" s="257"/>
      <c r="E8" s="253"/>
      <c r="F8" s="253"/>
      <c r="G8" s="241"/>
      <c r="H8" s="241"/>
      <c r="I8" s="241"/>
      <c r="J8" s="171"/>
      <c r="K8" s="172"/>
      <c r="L8" s="164"/>
      <c r="M8" s="241"/>
      <c r="N8" s="241"/>
      <c r="O8" s="241"/>
      <c r="P8" s="241"/>
    </row>
    <row r="9" spans="1:16" ht="12.75">
      <c r="A9" s="246"/>
      <c r="B9" s="255"/>
      <c r="C9" s="255"/>
      <c r="D9" s="255"/>
      <c r="E9" s="246"/>
      <c r="F9" s="244"/>
      <c r="G9" s="245"/>
      <c r="H9" s="246"/>
      <c r="I9" s="246"/>
      <c r="J9" s="170"/>
      <c r="K9" s="165"/>
      <c r="L9" s="165"/>
      <c r="M9" s="242"/>
      <c r="N9" s="244"/>
      <c r="O9" s="245"/>
      <c r="P9" s="246"/>
    </row>
    <row r="10" spans="1:16" ht="12.75">
      <c r="A10" s="172"/>
      <c r="B10" s="256"/>
      <c r="C10" s="256"/>
      <c r="D10" s="256"/>
      <c r="E10" s="172"/>
      <c r="F10" s="243"/>
      <c r="G10" s="213"/>
      <c r="H10" s="172"/>
      <c r="I10" s="172"/>
      <c r="J10" s="171"/>
      <c r="K10" s="172"/>
      <c r="L10" s="164"/>
      <c r="M10" s="243"/>
      <c r="N10" s="243"/>
      <c r="O10" s="213"/>
      <c r="P10" s="172"/>
    </row>
    <row r="11" spans="2:12" ht="12.75">
      <c r="B11" s="96"/>
      <c r="J11" s="96"/>
      <c r="K11" s="3"/>
      <c r="L11" s="3"/>
    </row>
    <row r="12" spans="1:16" ht="12.75">
      <c r="A12" s="172">
        <v>12</v>
      </c>
      <c r="B12" s="249" t="str">
        <f>VLOOKUP(A12,'пр.взвешивания'!B6:E45,2,FALSE)</f>
        <v>Курочкина Алина Сергеевна</v>
      </c>
      <c r="C12" s="249" t="str">
        <f>VLOOKUP(B12,'пр.взвешивания'!C6:F45,2,FALSE)</f>
        <v>24.02.94 1р</v>
      </c>
      <c r="D12" s="249" t="str">
        <f>VLOOKUP(C12,'пр.взвешивания'!D6:G45,2,FALSE)</f>
        <v>ЦФО Брянская Д</v>
      </c>
      <c r="E12" s="243"/>
      <c r="F12" s="254"/>
      <c r="G12" s="213"/>
      <c r="H12" s="172"/>
      <c r="I12" s="172">
        <v>16</v>
      </c>
      <c r="J12" s="249" t="str">
        <f>VLOOKUP(I12,'пр.взвешивания'!B6:E45,2,FALSE)</f>
        <v>Якупова Эльвира</v>
      </c>
      <c r="K12" s="249">
        <f>VLOOKUP(J12,'пр.взвешивания'!C6:F45,2,FALSE)</f>
        <v>34115</v>
      </c>
      <c r="L12" s="249" t="str">
        <f>VLOOKUP(K12,'пр.взвешивания'!D6:G45,2,FALSE)</f>
        <v>ПФО Башкортостан Стерлитамак МО</v>
      </c>
      <c r="M12" s="172"/>
      <c r="N12" s="172"/>
      <c r="O12" s="172"/>
      <c r="P12" s="172"/>
    </row>
    <row r="13" spans="1:16" ht="12.75">
      <c r="A13" s="172"/>
      <c r="B13" s="248"/>
      <c r="C13" s="248"/>
      <c r="D13" s="248"/>
      <c r="E13" s="243"/>
      <c r="F13" s="243"/>
      <c r="G13" s="213"/>
      <c r="H13" s="172"/>
      <c r="I13" s="172"/>
      <c r="J13" s="248"/>
      <c r="K13" s="248"/>
      <c r="L13" s="248"/>
      <c r="M13" s="172"/>
      <c r="N13" s="172"/>
      <c r="O13" s="172"/>
      <c r="P13" s="172"/>
    </row>
    <row r="14" spans="1:16" ht="12.75" customHeight="1">
      <c r="A14" s="240">
        <v>1</v>
      </c>
      <c r="B14" s="249" t="str">
        <f>VLOOKUP(A14,'пр.взвешивания'!B8:E47,2,FALSE)</f>
        <v>Тарасова Ольга Юрьевна</v>
      </c>
      <c r="C14" s="249" t="str">
        <f>VLOOKUP(B14,'пр.взвешивания'!C8:F47,2,FALSE)</f>
        <v>25.08.93 кмс</v>
      </c>
      <c r="D14" s="249" t="str">
        <f>VLOOKUP(C14,'пр.взвешивания'!D8:G47,2,FALSE)</f>
        <v>Москва МО</v>
      </c>
      <c r="E14" s="252"/>
      <c r="F14" s="252"/>
      <c r="G14" s="240"/>
      <c r="H14" s="240"/>
      <c r="I14" s="240">
        <v>14</v>
      </c>
      <c r="J14" s="171" t="s">
        <v>99</v>
      </c>
      <c r="K14" s="172" t="s">
        <v>48</v>
      </c>
      <c r="L14" s="164" t="s">
        <v>100</v>
      </c>
      <c r="M14" s="240"/>
      <c r="N14" s="240"/>
      <c r="O14" s="240"/>
      <c r="P14" s="240"/>
    </row>
    <row r="15" spans="1:16" ht="13.5" thickBot="1">
      <c r="A15" s="241"/>
      <c r="B15" s="250"/>
      <c r="C15" s="250"/>
      <c r="D15" s="250"/>
      <c r="E15" s="253"/>
      <c r="F15" s="253"/>
      <c r="G15" s="241"/>
      <c r="H15" s="241"/>
      <c r="I15" s="241"/>
      <c r="J15" s="171"/>
      <c r="K15" s="172"/>
      <c r="L15" s="164"/>
      <c r="M15" s="241"/>
      <c r="N15" s="241"/>
      <c r="O15" s="241"/>
      <c r="P15" s="241"/>
    </row>
    <row r="16" spans="1:16" ht="12.75" customHeight="1">
      <c r="A16" s="246"/>
      <c r="B16" s="247"/>
      <c r="C16" s="247"/>
      <c r="D16" s="247"/>
      <c r="E16" s="246"/>
      <c r="F16" s="244"/>
      <c r="G16" s="245"/>
      <c r="H16" s="246"/>
      <c r="I16" s="246"/>
      <c r="J16" s="171"/>
      <c r="K16" s="172"/>
      <c r="L16" s="164"/>
      <c r="M16" s="242"/>
      <c r="N16" s="244"/>
      <c r="O16" s="245"/>
      <c r="P16" s="246"/>
    </row>
    <row r="17" spans="1:16" ht="12.75">
      <c r="A17" s="172"/>
      <c r="B17" s="248"/>
      <c r="C17" s="248"/>
      <c r="D17" s="248"/>
      <c r="E17" s="172"/>
      <c r="F17" s="243"/>
      <c r="G17" s="213"/>
      <c r="H17" s="172"/>
      <c r="I17" s="172"/>
      <c r="J17" s="171"/>
      <c r="K17" s="172"/>
      <c r="L17" s="164"/>
      <c r="M17" s="243"/>
      <c r="N17" s="243"/>
      <c r="O17" s="213"/>
      <c r="P17" s="172"/>
    </row>
    <row r="18" spans="1:12" ht="12.75">
      <c r="A18" s="96" t="s">
        <v>132</v>
      </c>
      <c r="B18" s="96" t="s">
        <v>138</v>
      </c>
      <c r="I18" s="96" t="s">
        <v>133</v>
      </c>
      <c r="J18" s="96" t="s">
        <v>138</v>
      </c>
      <c r="K18" s="3"/>
      <c r="L18" s="3"/>
    </row>
    <row r="19" spans="1:16" ht="12.75" customHeight="1">
      <c r="A19" s="172">
        <v>1</v>
      </c>
      <c r="B19" s="170" t="s">
        <v>71</v>
      </c>
      <c r="C19" s="165" t="s">
        <v>72</v>
      </c>
      <c r="D19" s="165" t="s">
        <v>42</v>
      </c>
      <c r="E19" s="243"/>
      <c r="F19" s="254"/>
      <c r="G19" s="213"/>
      <c r="H19" s="172"/>
      <c r="I19" s="172">
        <v>12</v>
      </c>
      <c r="J19" s="249" t="str">
        <f>VLOOKUP(I19,'пр.взвешивания'!B6:E45,2,FALSE)</f>
        <v>Курочкина Алина Сергеевна</v>
      </c>
      <c r="K19" s="249" t="str">
        <f>VLOOKUP(J19,'пр.взвешивания'!C6:F45,2,FALSE)</f>
        <v>24.02.94 1р</v>
      </c>
      <c r="L19" s="249" t="str">
        <f>VLOOKUP(K19,'пр.взвешивания'!D6:G45,2,FALSE)</f>
        <v>ЦФО Брянская Д</v>
      </c>
      <c r="M19" s="172"/>
      <c r="N19" s="172"/>
      <c r="O19" s="172"/>
      <c r="P19" s="172"/>
    </row>
    <row r="20" spans="1:16" ht="12.75">
      <c r="A20" s="172"/>
      <c r="B20" s="171"/>
      <c r="C20" s="172"/>
      <c r="D20" s="164"/>
      <c r="E20" s="243"/>
      <c r="F20" s="243"/>
      <c r="G20" s="213"/>
      <c r="H20" s="172"/>
      <c r="I20" s="172"/>
      <c r="J20" s="248"/>
      <c r="K20" s="248"/>
      <c r="L20" s="248"/>
      <c r="M20" s="172"/>
      <c r="N20" s="172"/>
      <c r="O20" s="172"/>
      <c r="P20" s="172"/>
    </row>
    <row r="21" spans="1:16" ht="12.75" customHeight="1">
      <c r="A21" s="240">
        <v>7</v>
      </c>
      <c r="B21" s="249" t="str">
        <f>VLOOKUP(A21,'пр.взвешивания'!B11:E50,2,FALSE)</f>
        <v>Михайлова Екатерина Евгеньевна</v>
      </c>
      <c r="C21" s="172" t="s">
        <v>45</v>
      </c>
      <c r="D21" s="164" t="s">
        <v>46</v>
      </c>
      <c r="E21" s="252"/>
      <c r="F21" s="252"/>
      <c r="G21" s="240"/>
      <c r="H21" s="240"/>
      <c r="I21" s="240">
        <v>16</v>
      </c>
      <c r="J21" s="171" t="s">
        <v>117</v>
      </c>
      <c r="K21" s="178">
        <v>34115</v>
      </c>
      <c r="L21" s="164" t="s">
        <v>118</v>
      </c>
      <c r="M21" s="240"/>
      <c r="N21" s="240"/>
      <c r="O21" s="240"/>
      <c r="P21" s="240"/>
    </row>
    <row r="22" spans="1:16" ht="13.5" thickBot="1">
      <c r="A22" s="241"/>
      <c r="B22" s="250"/>
      <c r="C22" s="220"/>
      <c r="D22" s="221"/>
      <c r="E22" s="253"/>
      <c r="F22" s="253"/>
      <c r="G22" s="241"/>
      <c r="H22" s="241"/>
      <c r="I22" s="241"/>
      <c r="J22" s="171"/>
      <c r="K22" s="172"/>
      <c r="L22" s="164"/>
      <c r="M22" s="241"/>
      <c r="N22" s="241"/>
      <c r="O22" s="241"/>
      <c r="P22" s="241"/>
    </row>
    <row r="23" spans="1:16" ht="12.75" customHeight="1">
      <c r="A23" s="246"/>
      <c r="B23" s="170"/>
      <c r="C23" s="165"/>
      <c r="D23" s="165"/>
      <c r="E23" s="246"/>
      <c r="F23" s="244"/>
      <c r="G23" s="245"/>
      <c r="H23" s="246"/>
      <c r="I23" s="246"/>
      <c r="J23" s="247"/>
      <c r="K23" s="247"/>
      <c r="L23" s="247"/>
      <c r="M23" s="242"/>
      <c r="N23" s="244"/>
      <c r="O23" s="245"/>
      <c r="P23" s="246"/>
    </row>
    <row r="24" spans="1:16" ht="12.75">
      <c r="A24" s="172"/>
      <c r="B24" s="171"/>
      <c r="C24" s="172"/>
      <c r="D24" s="164"/>
      <c r="E24" s="172"/>
      <c r="F24" s="243"/>
      <c r="G24" s="213"/>
      <c r="H24" s="172"/>
      <c r="I24" s="172"/>
      <c r="J24" s="248"/>
      <c r="K24" s="248"/>
      <c r="L24" s="248"/>
      <c r="M24" s="243"/>
      <c r="N24" s="243"/>
      <c r="O24" s="213"/>
      <c r="P24" s="172"/>
    </row>
    <row r="25" spans="1:16" ht="12.75">
      <c r="A25" s="96"/>
      <c r="B25" s="96"/>
      <c r="C25" s="96"/>
      <c r="D25" s="96"/>
      <c r="E25" s="97" t="s">
        <v>130</v>
      </c>
      <c r="F25" s="96"/>
      <c r="G25" s="96"/>
      <c r="H25" s="96"/>
      <c r="I25" s="96"/>
      <c r="J25" s="96"/>
      <c r="K25" s="96"/>
      <c r="L25" s="96"/>
      <c r="M25" s="97" t="s">
        <v>130</v>
      </c>
      <c r="N25" s="96"/>
      <c r="O25" s="96"/>
      <c r="P25" s="96"/>
    </row>
    <row r="26" spans="1:16" ht="12.75" customHeight="1">
      <c r="A26" s="172" t="s">
        <v>0</v>
      </c>
      <c r="B26" s="249" t="s">
        <v>1</v>
      </c>
      <c r="C26" s="249" t="s">
        <v>2</v>
      </c>
      <c r="D26" s="249" t="s">
        <v>3</v>
      </c>
      <c r="E26" s="172" t="s">
        <v>35</v>
      </c>
      <c r="F26" s="172" t="s">
        <v>36</v>
      </c>
      <c r="G26" s="172" t="s">
        <v>37</v>
      </c>
      <c r="H26" s="172" t="s">
        <v>38</v>
      </c>
      <c r="I26" s="172" t="s">
        <v>0</v>
      </c>
      <c r="J26" s="172" t="s">
        <v>1</v>
      </c>
      <c r="K26" s="172" t="s">
        <v>2</v>
      </c>
      <c r="L26" s="172" t="s">
        <v>3</v>
      </c>
      <c r="M26" s="172" t="s">
        <v>35</v>
      </c>
      <c r="N26" s="172" t="s">
        <v>36</v>
      </c>
      <c r="O26" s="172" t="s">
        <v>37</v>
      </c>
      <c r="P26" s="172" t="s">
        <v>38</v>
      </c>
    </row>
    <row r="27" spans="1:16" ht="12.75">
      <c r="A27" s="240"/>
      <c r="B27" s="248"/>
      <c r="C27" s="248"/>
      <c r="D27" s="248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ht="12.75">
      <c r="A28" s="172">
        <v>4</v>
      </c>
      <c r="B28" s="249" t="str">
        <f>VLOOKUP(A28,'пр.взвешивания'!B6:E45,2,FALSE)</f>
        <v>Рыбакова Венера Сергеевна</v>
      </c>
      <c r="C28" s="249" t="str">
        <f>VLOOKUP(B28,'пр.взвешивания'!C6:F45,2,FALSE)</f>
        <v>28.04.95 1р</v>
      </c>
      <c r="D28" s="249" t="str">
        <f>VLOOKUP(C28,'пр.взвешивания'!D6:G45,2,FALSE)</f>
        <v>ПФО Пермский Краснокамск ПР</v>
      </c>
      <c r="E28" s="243"/>
      <c r="F28" s="254"/>
      <c r="G28" s="213"/>
      <c r="H28" s="172"/>
      <c r="I28" s="172">
        <v>14</v>
      </c>
      <c r="J28" s="249" t="str">
        <f>VLOOKUP(I28,'пр.взвешивания'!B6:E45,2,FALSE)</f>
        <v>Осадчая Анастасия Сергеевна</v>
      </c>
      <c r="K28" s="249" t="str">
        <f>VLOOKUP(J28,'пр.взвешивания'!C6:F45,2,FALSE)</f>
        <v>1994 1р</v>
      </c>
      <c r="L28" s="249" t="str">
        <f>VLOOKUP(K28,'пр.взвешивания'!D6:G45,2,FALSE)</f>
        <v>ПФО Саратовская обл </v>
      </c>
      <c r="M28" s="172"/>
      <c r="N28" s="172"/>
      <c r="O28" s="172"/>
      <c r="P28" s="172"/>
    </row>
    <row r="29" spans="1:16" ht="12.75">
      <c r="A29" s="172"/>
      <c r="B29" s="248"/>
      <c r="C29" s="248"/>
      <c r="D29" s="248"/>
      <c r="E29" s="243"/>
      <c r="F29" s="243"/>
      <c r="G29" s="213"/>
      <c r="H29" s="172"/>
      <c r="I29" s="172"/>
      <c r="J29" s="248"/>
      <c r="K29" s="248"/>
      <c r="L29" s="248"/>
      <c r="M29" s="172"/>
      <c r="N29" s="172"/>
      <c r="O29" s="172"/>
      <c r="P29" s="172"/>
    </row>
    <row r="30" spans="1:16" ht="12.75">
      <c r="A30" s="240">
        <v>9</v>
      </c>
      <c r="B30" s="249" t="str">
        <f>VLOOKUP(A30,'пр.взвешивания'!B8:E47,2,FALSE)</f>
        <v>Кострова Юлия Витальевна</v>
      </c>
      <c r="C30" s="249">
        <f>VLOOKUP(B30,'пр.взвешивания'!C8:F47,2,FALSE)</f>
        <v>34586</v>
      </c>
      <c r="D30" s="249" t="str">
        <f>VLOOKUP(C30,'пр.взвешивания'!D8:G47,2,FALSE)</f>
        <v>СФО Новосибирск МО</v>
      </c>
      <c r="E30" s="252"/>
      <c r="F30" s="252"/>
      <c r="G30" s="240"/>
      <c r="H30" s="240"/>
      <c r="I30" s="240">
        <v>19</v>
      </c>
      <c r="J30" s="249" t="str">
        <f>VLOOKUP(I30,'пр.взвешивания'!B8:E47,2,FALSE)</f>
        <v>Шмелева Людмила Владимировна</v>
      </c>
      <c r="K30" s="249" t="str">
        <f>VLOOKUP(J30,'пр.взвешивания'!C8:F47,2,FALSE)</f>
        <v>07.09.94 1юн</v>
      </c>
      <c r="L30" s="249" t="str">
        <f>VLOOKUP(K30,'пр.взвешивания'!D8:G47,2,FALSE)</f>
        <v>Москва МО</v>
      </c>
      <c r="M30" s="240"/>
      <c r="N30" s="240"/>
      <c r="O30" s="240"/>
      <c r="P30" s="240"/>
    </row>
    <row r="31" spans="1:16" ht="13.5" thickBot="1">
      <c r="A31" s="241"/>
      <c r="B31" s="250"/>
      <c r="C31" s="250"/>
      <c r="D31" s="250"/>
      <c r="E31" s="253"/>
      <c r="F31" s="253"/>
      <c r="G31" s="241"/>
      <c r="H31" s="241"/>
      <c r="I31" s="241"/>
      <c r="J31" s="250"/>
      <c r="K31" s="250"/>
      <c r="L31" s="250"/>
      <c r="M31" s="241"/>
      <c r="N31" s="241"/>
      <c r="O31" s="241"/>
      <c r="P31" s="241"/>
    </row>
    <row r="36" spans="1:16" ht="12.75">
      <c r="A36" s="251" t="s">
        <v>33</v>
      </c>
      <c r="B36" s="251"/>
      <c r="C36" s="251"/>
      <c r="D36" s="251"/>
      <c r="E36" s="251"/>
      <c r="F36" s="251"/>
      <c r="G36" s="251"/>
      <c r="H36" s="251"/>
      <c r="I36" s="251" t="s">
        <v>33</v>
      </c>
      <c r="J36" s="251"/>
      <c r="K36" s="251"/>
      <c r="L36" s="251"/>
      <c r="M36" s="251"/>
      <c r="N36" s="251"/>
      <c r="O36" s="251"/>
      <c r="P36" s="251"/>
    </row>
    <row r="37" spans="1:16" ht="12.75">
      <c r="A37" s="96" t="s">
        <v>19</v>
      </c>
      <c r="B37" s="96" t="s">
        <v>34</v>
      </c>
      <c r="C37" s="96"/>
      <c r="D37" s="96"/>
      <c r="E37" s="97" t="s">
        <v>130</v>
      </c>
      <c r="F37" s="96"/>
      <c r="G37" s="96"/>
      <c r="H37" s="96"/>
      <c r="I37" s="96" t="s">
        <v>22</v>
      </c>
      <c r="J37" s="96" t="s">
        <v>34</v>
      </c>
      <c r="K37" s="96"/>
      <c r="L37" s="96"/>
      <c r="M37" s="97" t="s">
        <v>130</v>
      </c>
      <c r="N37" s="96"/>
      <c r="O37" s="96"/>
      <c r="P37" s="96"/>
    </row>
    <row r="38" spans="1:16" ht="12.75">
      <c r="A38" s="172" t="s">
        <v>0</v>
      </c>
      <c r="B38" s="172" t="s">
        <v>1</v>
      </c>
      <c r="C38" s="172" t="s">
        <v>2</v>
      </c>
      <c r="D38" s="172" t="s">
        <v>3</v>
      </c>
      <c r="E38" s="172" t="s">
        <v>35</v>
      </c>
      <c r="F38" s="172" t="s">
        <v>36</v>
      </c>
      <c r="G38" s="172" t="s">
        <v>37</v>
      </c>
      <c r="H38" s="172" t="s">
        <v>38</v>
      </c>
      <c r="I38" s="172" t="s">
        <v>0</v>
      </c>
      <c r="J38" s="172" t="s">
        <v>1</v>
      </c>
      <c r="K38" s="172" t="s">
        <v>2</v>
      </c>
      <c r="L38" s="172" t="s">
        <v>3</v>
      </c>
      <c r="M38" s="172" t="s">
        <v>35</v>
      </c>
      <c r="N38" s="172" t="s">
        <v>36</v>
      </c>
      <c r="O38" s="172" t="s">
        <v>37</v>
      </c>
      <c r="P38" s="172" t="s">
        <v>38</v>
      </c>
    </row>
    <row r="39" spans="1:16" ht="12.75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</row>
    <row r="40" spans="1:16" ht="12.75">
      <c r="A40" s="172">
        <v>6</v>
      </c>
      <c r="B40" s="249" t="str">
        <f>VLOOKUP(A40,'пр.взвешивания'!B6:E45,2,FALSE)</f>
        <v>Флеева Александра Николаевна</v>
      </c>
      <c r="C40" s="249" t="str">
        <f>VLOOKUP(B40,'пр.взвешивания'!C6:F45,2,FALSE)</f>
        <v>29.12.93 кмс</v>
      </c>
      <c r="D40" s="249" t="str">
        <f>VLOOKUP(C40,'пр.взвешивания'!D6:G45,2,FALSE)</f>
        <v>Москва Д-С-70</v>
      </c>
      <c r="E40" s="172"/>
      <c r="F40" s="172"/>
      <c r="G40" s="172"/>
      <c r="H40" s="172"/>
      <c r="I40" s="172">
        <v>16</v>
      </c>
      <c r="J40" s="249" t="str">
        <f>VLOOKUP(I40,'пр.взвешивания'!B6:E45,2,FALSE)</f>
        <v>Якупова Эльвира</v>
      </c>
      <c r="K40" s="249">
        <f>VLOOKUP(J40,'пр.взвешивания'!C6:F45,2,FALSE)</f>
        <v>34115</v>
      </c>
      <c r="L40" s="249" t="str">
        <f>VLOOKUP(K40,'пр.взвешивания'!D6:G45,2,FALSE)</f>
        <v>ПФО Башкортостан Стерлитамак МО</v>
      </c>
      <c r="M40" s="172"/>
      <c r="N40" s="172"/>
      <c r="O40" s="172"/>
      <c r="P40" s="172"/>
    </row>
    <row r="41" spans="1:16" ht="12.75">
      <c r="A41" s="172"/>
      <c r="B41" s="248"/>
      <c r="C41" s="248"/>
      <c r="D41" s="248"/>
      <c r="E41" s="172"/>
      <c r="F41" s="172"/>
      <c r="G41" s="172"/>
      <c r="H41" s="172"/>
      <c r="I41" s="172"/>
      <c r="J41" s="248"/>
      <c r="K41" s="248"/>
      <c r="L41" s="248"/>
      <c r="M41" s="172"/>
      <c r="N41" s="172"/>
      <c r="O41" s="172"/>
      <c r="P41" s="172"/>
    </row>
    <row r="42" spans="1:16" ht="12.75">
      <c r="A42" s="240">
        <v>7</v>
      </c>
      <c r="B42" s="249" t="str">
        <f>VLOOKUP(A42,'пр.взвешивания'!B8:E47,2,FALSE)</f>
        <v>Михайлова Екатерина Евгеньевна</v>
      </c>
      <c r="C42" s="249">
        <f>VLOOKUP(B42,'пр.взвешивания'!C8:F47,2,FALSE)</f>
        <v>34005</v>
      </c>
      <c r="D42" s="249" t="str">
        <f>VLOOKUP(C42,'пр.взвешивания'!D8:G47,2,FALSE)</f>
        <v>ПФО Оренбург Кувандык МО</v>
      </c>
      <c r="E42" s="240"/>
      <c r="F42" s="240"/>
      <c r="G42" s="240"/>
      <c r="H42" s="240"/>
      <c r="I42" s="240">
        <v>17</v>
      </c>
      <c r="J42" s="249" t="str">
        <f>VLOOKUP(I42,'пр.взвешивания'!B8:E47,2,FALSE)</f>
        <v>Захарова Снежанна Андреевна</v>
      </c>
      <c r="K42" s="249">
        <f>VLOOKUP(J42,'пр.взвешивания'!C8:F47,2,FALSE)</f>
        <v>33975</v>
      </c>
      <c r="L42" s="249" t="str">
        <f>VLOOKUP(K42,'пр.взвешивания'!D8:G47,2,FALSE)</f>
        <v>ЦФО Тверская Торжок МО</v>
      </c>
      <c r="M42" s="240"/>
      <c r="N42" s="240"/>
      <c r="O42" s="240"/>
      <c r="P42" s="240"/>
    </row>
    <row r="43" spans="1:16" ht="13.5" thickBot="1">
      <c r="A43" s="241"/>
      <c r="B43" s="250"/>
      <c r="C43" s="250"/>
      <c r="D43" s="250"/>
      <c r="E43" s="241"/>
      <c r="F43" s="241"/>
      <c r="G43" s="241"/>
      <c r="H43" s="241"/>
      <c r="I43" s="241"/>
      <c r="J43" s="250"/>
      <c r="K43" s="250"/>
      <c r="L43" s="250"/>
      <c r="M43" s="241"/>
      <c r="N43" s="241"/>
      <c r="O43" s="241"/>
      <c r="P43" s="241"/>
    </row>
    <row r="44" spans="1:16" ht="12.75">
      <c r="A44" s="246">
        <v>8</v>
      </c>
      <c r="B44" s="247" t="str">
        <f>VLOOKUP(A44,'пр.взвешивания'!B10:E49,2,FALSE)</f>
        <v>Карпушкина Мария Александровна</v>
      </c>
      <c r="C44" s="247" t="str">
        <f>VLOOKUP(B44,'пр.взвешивания'!C10:F49,2,FALSE)</f>
        <v>1993 1р</v>
      </c>
      <c r="D44" s="247" t="str">
        <f>VLOOKUP(C44,'пр.взвешивания'!D10:G49,2,FALSE)</f>
        <v>ПФО Саратовская обл</v>
      </c>
      <c r="E44" s="246" t="s">
        <v>52</v>
      </c>
      <c r="F44" s="244"/>
      <c r="G44" s="245"/>
      <c r="H44" s="246"/>
      <c r="I44" s="246">
        <v>18</v>
      </c>
      <c r="J44" s="247" t="str">
        <f>VLOOKUP(I44,'пр.взвешивания'!B10:E49,2,FALSE)</f>
        <v>Могильникова Виктория Юрьевна</v>
      </c>
      <c r="K44" s="247" t="str">
        <f>VLOOKUP(J44,'пр.взвешивания'!C10:F49,2,FALSE)</f>
        <v>26.07.93 1р</v>
      </c>
      <c r="L44" s="247" t="str">
        <f>VLOOKUP(K44,'пр.взвешивания'!D10:G49,2,FALSE)</f>
        <v>СФО Томская обл МО</v>
      </c>
      <c r="M44" s="242"/>
      <c r="N44" s="244"/>
      <c r="O44" s="245"/>
      <c r="P44" s="246"/>
    </row>
    <row r="45" spans="1:16" ht="12.75">
      <c r="A45" s="172"/>
      <c r="B45" s="248"/>
      <c r="C45" s="248"/>
      <c r="D45" s="248"/>
      <c r="E45" s="172"/>
      <c r="F45" s="243"/>
      <c r="G45" s="213"/>
      <c r="H45" s="172"/>
      <c r="I45" s="172"/>
      <c r="J45" s="248"/>
      <c r="K45" s="248"/>
      <c r="L45" s="248"/>
      <c r="M45" s="243"/>
      <c r="N45" s="243"/>
      <c r="O45" s="213"/>
      <c r="P45" s="172"/>
    </row>
    <row r="46" spans="2:12" ht="12.75">
      <c r="B46" s="96" t="s">
        <v>39</v>
      </c>
      <c r="C46" s="3"/>
      <c r="D46" s="3"/>
      <c r="J46" s="96" t="s">
        <v>39</v>
      </c>
      <c r="K46" s="3"/>
      <c r="L46" s="3"/>
    </row>
    <row r="47" spans="1:16" ht="12.75">
      <c r="A47" s="172">
        <v>6</v>
      </c>
      <c r="B47" s="249" t="str">
        <f>VLOOKUP(A47,'пр.взвешивания'!B6:E45,2,FALSE)</f>
        <v>Флеева Александра Николаевна</v>
      </c>
      <c r="C47" s="249" t="str">
        <f>VLOOKUP(B47,'пр.взвешивания'!C6:F45,2,FALSE)</f>
        <v>29.12.93 кмс</v>
      </c>
      <c r="D47" s="249" t="str">
        <f>VLOOKUP(C47,'пр.взвешивания'!D6:G45,2,FALSE)</f>
        <v>Москва Д-С-70</v>
      </c>
      <c r="E47" s="172"/>
      <c r="F47" s="172"/>
      <c r="G47" s="172"/>
      <c r="H47" s="172"/>
      <c r="I47" s="172">
        <v>16</v>
      </c>
      <c r="J47" s="249" t="str">
        <f>VLOOKUP(I47,'пр.взвешивания'!B6:E45,2,FALSE)</f>
        <v>Якупова Эльвира</v>
      </c>
      <c r="K47" s="249">
        <f>VLOOKUP(J47,'пр.взвешивания'!C6:F45,2,FALSE)</f>
        <v>34115</v>
      </c>
      <c r="L47" s="249" t="str">
        <f>VLOOKUP(K47,'пр.взвешивания'!D6:G45,2,FALSE)</f>
        <v>ПФО Башкортостан Стерлитамак МО</v>
      </c>
      <c r="M47" s="172"/>
      <c r="N47" s="172"/>
      <c r="O47" s="172"/>
      <c r="P47" s="172"/>
    </row>
    <row r="48" spans="1:16" ht="12.75">
      <c r="A48" s="172"/>
      <c r="B48" s="248"/>
      <c r="C48" s="248"/>
      <c r="D48" s="248"/>
      <c r="E48" s="172"/>
      <c r="F48" s="172"/>
      <c r="G48" s="172"/>
      <c r="H48" s="172"/>
      <c r="I48" s="172"/>
      <c r="J48" s="248"/>
      <c r="K48" s="248"/>
      <c r="L48" s="248"/>
      <c r="M48" s="172"/>
      <c r="N48" s="172"/>
      <c r="O48" s="172"/>
      <c r="P48" s="172"/>
    </row>
    <row r="49" spans="1:16" ht="12.75">
      <c r="A49" s="240">
        <v>8</v>
      </c>
      <c r="B49" s="249" t="str">
        <f>VLOOKUP(A49,'пр.взвешивания'!B8:E47,2,FALSE)</f>
        <v>Карпушкина Мария Александровна</v>
      </c>
      <c r="C49" s="249" t="str">
        <f>VLOOKUP(B49,'пр.взвешивания'!C8:F47,2,FALSE)</f>
        <v>1993 1р</v>
      </c>
      <c r="D49" s="249" t="str">
        <f>VLOOKUP(C49,'пр.взвешивания'!D8:G47,2,FALSE)</f>
        <v>ПФО Саратовская обл</v>
      </c>
      <c r="E49" s="240"/>
      <c r="F49" s="240"/>
      <c r="G49" s="240"/>
      <c r="H49" s="240"/>
      <c r="I49" s="240">
        <v>18</v>
      </c>
      <c r="J49" s="249" t="str">
        <f>VLOOKUP(I49,'пр.взвешивания'!B8:E47,2,FALSE)</f>
        <v>Могильникова Виктория Юрьевна</v>
      </c>
      <c r="K49" s="249" t="str">
        <f>VLOOKUP(J49,'пр.взвешивания'!C8:F47,2,FALSE)</f>
        <v>26.07.93 1р</v>
      </c>
      <c r="L49" s="249" t="str">
        <f>VLOOKUP(K49,'пр.взвешивания'!D8:G47,2,FALSE)</f>
        <v>СФО Томская обл МО</v>
      </c>
      <c r="M49" s="240"/>
      <c r="N49" s="240"/>
      <c r="O49" s="240"/>
      <c r="P49" s="240"/>
    </row>
    <row r="50" spans="1:16" ht="13.5" thickBot="1">
      <c r="A50" s="241"/>
      <c r="B50" s="250"/>
      <c r="C50" s="250"/>
      <c r="D50" s="250"/>
      <c r="E50" s="241"/>
      <c r="F50" s="241"/>
      <c r="G50" s="241"/>
      <c r="H50" s="241"/>
      <c r="I50" s="241"/>
      <c r="J50" s="250"/>
      <c r="K50" s="250"/>
      <c r="L50" s="250"/>
      <c r="M50" s="241"/>
      <c r="N50" s="241"/>
      <c r="O50" s="241"/>
      <c r="P50" s="241"/>
    </row>
    <row r="51" spans="1:16" ht="12.75">
      <c r="A51" s="246">
        <v>7</v>
      </c>
      <c r="B51" s="247" t="str">
        <f>VLOOKUP(A51,'пр.взвешивания'!B10:E49,2,FALSE)</f>
        <v>Михайлова Екатерина Евгеньевна</v>
      </c>
      <c r="C51" s="247">
        <f>VLOOKUP(B51,'пр.взвешивания'!C10:F49,2,FALSE)</f>
        <v>34005</v>
      </c>
      <c r="D51" s="247" t="str">
        <f>VLOOKUP(C51,'пр.взвешивания'!D10:G49,2,FALSE)</f>
        <v>ПФО Оренбург Кувандык МО</v>
      </c>
      <c r="E51" s="246" t="s">
        <v>52</v>
      </c>
      <c r="F51" s="244"/>
      <c r="G51" s="245"/>
      <c r="H51" s="246"/>
      <c r="I51" s="246">
        <v>17</v>
      </c>
      <c r="J51" s="247" t="str">
        <f>VLOOKUP(I51,'пр.взвешивания'!B10:E49,2,FALSE)</f>
        <v>Захарова Снежанна Андреевна</v>
      </c>
      <c r="K51" s="247">
        <f>VLOOKUP(J51,'пр.взвешивания'!C10:F49,2,FALSE)</f>
        <v>33975</v>
      </c>
      <c r="L51" s="247" t="str">
        <f>VLOOKUP(K51,'пр.взвешивания'!D10:G49,2,FALSE)</f>
        <v>ЦФО Тверская Торжок МО</v>
      </c>
      <c r="M51" s="242"/>
      <c r="N51" s="244"/>
      <c r="O51" s="245"/>
      <c r="P51" s="246"/>
    </row>
    <row r="52" spans="1:16" ht="12.75">
      <c r="A52" s="172"/>
      <c r="B52" s="248"/>
      <c r="C52" s="248"/>
      <c r="D52" s="248"/>
      <c r="E52" s="172"/>
      <c r="F52" s="243"/>
      <c r="G52" s="213"/>
      <c r="H52" s="172"/>
      <c r="I52" s="172"/>
      <c r="J52" s="248"/>
      <c r="K52" s="248"/>
      <c r="L52" s="248"/>
      <c r="M52" s="243"/>
      <c r="N52" s="243"/>
      <c r="O52" s="213"/>
      <c r="P52" s="172"/>
    </row>
    <row r="53" spans="2:12" ht="12.75">
      <c r="B53" s="96" t="s">
        <v>40</v>
      </c>
      <c r="C53" s="3"/>
      <c r="D53" s="3"/>
      <c r="J53" s="96" t="s">
        <v>40</v>
      </c>
      <c r="K53" s="3"/>
      <c r="L53" s="3"/>
    </row>
    <row r="54" spans="1:16" ht="12.75">
      <c r="A54" s="172">
        <v>8</v>
      </c>
      <c r="B54" s="249" t="str">
        <f>VLOOKUP(A54,'пр.взвешивания'!B6:E45,2,FALSE)</f>
        <v>Карпушкина Мария Александровна</v>
      </c>
      <c r="C54" s="249" t="str">
        <f>VLOOKUP(B54,'пр.взвешивания'!C6:F45,2,FALSE)</f>
        <v>1993 1р</v>
      </c>
      <c r="D54" s="249" t="str">
        <f>VLOOKUP(C54,'пр.взвешивания'!D6:G45,2,FALSE)</f>
        <v>ПФО Саратовская обл</v>
      </c>
      <c r="E54" s="172"/>
      <c r="F54" s="172"/>
      <c r="G54" s="172"/>
      <c r="H54" s="172"/>
      <c r="I54" s="172">
        <v>18</v>
      </c>
      <c r="J54" s="249" t="str">
        <f>VLOOKUP(I54,'пр.взвешивания'!B15:E54,2,FALSE)</f>
        <v>Могильникова Виктория Юрьевна</v>
      </c>
      <c r="K54" s="249" t="str">
        <f>VLOOKUP(J54,'пр.взвешивания'!C15:F54,2,FALSE)</f>
        <v>26.07.93 1р</v>
      </c>
      <c r="L54" s="249" t="str">
        <f>VLOOKUP(K54,'пр.взвешивания'!D15:G54,2,FALSE)</f>
        <v>СФО Томская обл МО</v>
      </c>
      <c r="M54" s="172"/>
      <c r="N54" s="172"/>
      <c r="O54" s="172"/>
      <c r="P54" s="172"/>
    </row>
    <row r="55" spans="1:16" ht="12.75">
      <c r="A55" s="172"/>
      <c r="B55" s="248"/>
      <c r="C55" s="248"/>
      <c r="D55" s="248"/>
      <c r="E55" s="172"/>
      <c r="F55" s="172"/>
      <c r="G55" s="172"/>
      <c r="H55" s="172"/>
      <c r="I55" s="172"/>
      <c r="J55" s="248"/>
      <c r="K55" s="248"/>
      <c r="L55" s="248"/>
      <c r="M55" s="172"/>
      <c r="N55" s="172"/>
      <c r="O55" s="172"/>
      <c r="P55" s="172"/>
    </row>
    <row r="56" spans="1:16" ht="12.75">
      <c r="A56" s="240">
        <v>7</v>
      </c>
      <c r="B56" s="249" t="str">
        <f>VLOOKUP(A56,'пр.взвешивания'!B8:E47,2,FALSE)</f>
        <v>Михайлова Екатерина Евгеньевна</v>
      </c>
      <c r="C56" s="249">
        <f>VLOOKUP(B56,'пр.взвешивания'!C8:F47,2,FALSE)</f>
        <v>34005</v>
      </c>
      <c r="D56" s="249" t="str">
        <f>VLOOKUP(C56,'пр.взвешивания'!D8:G47,2,FALSE)</f>
        <v>ПФО Оренбург Кувандык МО</v>
      </c>
      <c r="E56" s="240"/>
      <c r="F56" s="240"/>
      <c r="G56" s="240"/>
      <c r="H56" s="240"/>
      <c r="I56" s="240">
        <v>17</v>
      </c>
      <c r="J56" s="249" t="str">
        <f>VLOOKUP(I56,'пр.взвешивания'!B17:E56,2,FALSE)</f>
        <v>Захарова Снежанна Андреевна</v>
      </c>
      <c r="K56" s="249">
        <f>VLOOKUP(J56,'пр.взвешивания'!C17:F56,2,FALSE)</f>
        <v>33975</v>
      </c>
      <c r="L56" s="249" t="str">
        <f>VLOOKUP(K56,'пр.взвешивания'!D17:G56,2,FALSE)</f>
        <v>ЦФО Тверская Торжок МО</v>
      </c>
      <c r="M56" s="240"/>
      <c r="N56" s="240"/>
      <c r="O56" s="240"/>
      <c r="P56" s="240"/>
    </row>
    <row r="57" spans="1:16" ht="13.5" thickBot="1">
      <c r="A57" s="241"/>
      <c r="B57" s="250"/>
      <c r="C57" s="250"/>
      <c r="D57" s="250"/>
      <c r="E57" s="241"/>
      <c r="F57" s="241"/>
      <c r="G57" s="241"/>
      <c r="H57" s="241"/>
      <c r="I57" s="241"/>
      <c r="J57" s="250"/>
      <c r="K57" s="250"/>
      <c r="L57" s="250"/>
      <c r="M57" s="241"/>
      <c r="N57" s="241"/>
      <c r="O57" s="241"/>
      <c r="P57" s="241"/>
    </row>
    <row r="58" spans="1:16" ht="12.75">
      <c r="A58" s="246">
        <v>6</v>
      </c>
      <c r="B58" s="247" t="str">
        <f>VLOOKUP(A58,'пр.взвешивания'!B10:E49,2,FALSE)</f>
        <v>Флеева Александра Николаевна</v>
      </c>
      <c r="C58" s="247" t="str">
        <f>VLOOKUP(B58,'пр.взвешивания'!C10:F49,2,FALSE)</f>
        <v>29.12.93 кмс</v>
      </c>
      <c r="D58" s="247" t="str">
        <f>VLOOKUP(C58,'пр.взвешивания'!D10:G49,2,FALSE)</f>
        <v>Москва Д-С-70</v>
      </c>
      <c r="E58" s="246" t="s">
        <v>52</v>
      </c>
      <c r="F58" s="244"/>
      <c r="G58" s="245"/>
      <c r="H58" s="246"/>
      <c r="I58" s="246">
        <v>16</v>
      </c>
      <c r="J58" s="247" t="str">
        <f>VLOOKUP(I58,'пр.взвешивания'!B19:E58,2,FALSE)</f>
        <v>Якупова Эльвира</v>
      </c>
      <c r="K58" s="247">
        <f>VLOOKUP(J58,'пр.взвешивания'!C19:F58,2,FALSE)</f>
        <v>34115</v>
      </c>
      <c r="L58" s="247" t="str">
        <f>VLOOKUP(K58,'пр.взвешивания'!D19:G58,2,FALSE)</f>
        <v>ПФО Башкортостан Стерлитамак МО</v>
      </c>
      <c r="M58" s="242"/>
      <c r="N58" s="244"/>
      <c r="O58" s="245"/>
      <c r="P58" s="246"/>
    </row>
    <row r="59" spans="1:16" ht="12.75">
      <c r="A59" s="172"/>
      <c r="B59" s="248"/>
      <c r="C59" s="248"/>
      <c r="D59" s="248"/>
      <c r="E59" s="172"/>
      <c r="F59" s="243"/>
      <c r="G59" s="213"/>
      <c r="H59" s="172"/>
      <c r="I59" s="172"/>
      <c r="J59" s="248"/>
      <c r="K59" s="248"/>
      <c r="L59" s="248"/>
      <c r="M59" s="243"/>
      <c r="N59" s="243"/>
      <c r="O59" s="213"/>
      <c r="P59" s="172"/>
    </row>
    <row r="60" spans="1:16" ht="12.75">
      <c r="A60" s="96" t="s">
        <v>20</v>
      </c>
      <c r="B60" s="96" t="s">
        <v>34</v>
      </c>
      <c r="C60" s="96"/>
      <c r="D60" s="96"/>
      <c r="E60" s="97" t="s">
        <v>130</v>
      </c>
      <c r="F60" s="96"/>
      <c r="G60" s="96"/>
      <c r="H60" s="96"/>
      <c r="I60" s="96" t="s">
        <v>23</v>
      </c>
      <c r="J60" s="96" t="s">
        <v>34</v>
      </c>
      <c r="K60" s="96"/>
      <c r="L60" s="96"/>
      <c r="M60" s="97" t="s">
        <v>130</v>
      </c>
      <c r="N60" s="96"/>
      <c r="O60" s="96"/>
      <c r="P60" s="96"/>
    </row>
    <row r="61" spans="1:16" ht="12.75">
      <c r="A61" s="172" t="s">
        <v>0</v>
      </c>
      <c r="B61" s="172" t="s">
        <v>1</v>
      </c>
      <c r="C61" s="172" t="s">
        <v>2</v>
      </c>
      <c r="D61" s="172" t="s">
        <v>3</v>
      </c>
      <c r="E61" s="172" t="s">
        <v>35</v>
      </c>
      <c r="F61" s="172" t="s">
        <v>36</v>
      </c>
      <c r="G61" s="172" t="s">
        <v>37</v>
      </c>
      <c r="H61" s="172" t="s">
        <v>38</v>
      </c>
      <c r="I61" s="172" t="s">
        <v>0</v>
      </c>
      <c r="J61" s="172" t="s">
        <v>1</v>
      </c>
      <c r="K61" s="172" t="s">
        <v>2</v>
      </c>
      <c r="L61" s="172" t="s">
        <v>3</v>
      </c>
      <c r="M61" s="172" t="s">
        <v>35</v>
      </c>
      <c r="N61" s="172" t="s">
        <v>36</v>
      </c>
      <c r="O61" s="172" t="s">
        <v>37</v>
      </c>
      <c r="P61" s="172" t="s">
        <v>38</v>
      </c>
    </row>
    <row r="62" spans="1:16" ht="12.75">
      <c r="A62" s="240"/>
      <c r="B62" s="240"/>
      <c r="C62" s="240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</row>
    <row r="63" spans="1:16" ht="12.75" customHeight="1">
      <c r="A63" s="172">
        <v>9</v>
      </c>
      <c r="B63" s="249" t="str">
        <f>VLOOKUP(A63,'пр.взвешивания'!B6:E45,2,FALSE)</f>
        <v>Кострова Юлия Витальевна</v>
      </c>
      <c r="C63" s="249">
        <f>VLOOKUP(B63,'пр.взвешивания'!C6:F45,2,FALSE)</f>
        <v>34586</v>
      </c>
      <c r="D63" s="249" t="str">
        <f>VLOOKUP(C63,'пр.взвешивания'!D6:G45,2,FALSE)</f>
        <v>СФО Новосибирск МО</v>
      </c>
      <c r="E63" s="172"/>
      <c r="F63" s="172"/>
      <c r="G63" s="172"/>
      <c r="H63" s="172"/>
      <c r="I63" s="172">
        <v>19</v>
      </c>
      <c r="J63" s="170" t="s">
        <v>75</v>
      </c>
      <c r="K63" s="165" t="s">
        <v>76</v>
      </c>
      <c r="L63" s="165" t="s">
        <v>42</v>
      </c>
      <c r="M63" s="172"/>
      <c r="N63" s="172"/>
      <c r="O63" s="172"/>
      <c r="P63" s="172"/>
    </row>
    <row r="64" spans="1:16" ht="12.75">
      <c r="A64" s="172"/>
      <c r="B64" s="248"/>
      <c r="C64" s="248"/>
      <c r="D64" s="248"/>
      <c r="E64" s="172"/>
      <c r="F64" s="172"/>
      <c r="G64" s="172"/>
      <c r="H64" s="172"/>
      <c r="I64" s="172"/>
      <c r="J64" s="171"/>
      <c r="K64" s="172"/>
      <c r="L64" s="164"/>
      <c r="M64" s="172"/>
      <c r="N64" s="172"/>
      <c r="O64" s="172"/>
      <c r="P64" s="172"/>
    </row>
    <row r="65" spans="1:16" ht="12.75" customHeight="1">
      <c r="A65" s="240">
        <v>10</v>
      </c>
      <c r="B65" s="249" t="str">
        <f>VLOOKUP(A65,'пр.взвешивания'!B8:E47,2,FALSE)</f>
        <v>Бушуева Алена</v>
      </c>
      <c r="C65" s="249">
        <f>VLOOKUP(B65,'пр.взвешивания'!C8:F47,2,FALSE)</f>
        <v>34533</v>
      </c>
      <c r="D65" s="249" t="str">
        <f>VLOOKUP(C65,'пр.взвешивания'!D8:G47,2,FALSE)</f>
        <v>ЦФО Московская МО</v>
      </c>
      <c r="E65" s="240"/>
      <c r="F65" s="240"/>
      <c r="G65" s="240"/>
      <c r="H65" s="240"/>
      <c r="I65" s="240">
        <v>20</v>
      </c>
      <c r="J65" s="171" t="s">
        <v>93</v>
      </c>
      <c r="K65" s="172" t="s">
        <v>94</v>
      </c>
      <c r="L65" s="164" t="s">
        <v>47</v>
      </c>
      <c r="M65" s="240"/>
      <c r="N65" s="240"/>
      <c r="O65" s="240"/>
      <c r="P65" s="240"/>
    </row>
    <row r="66" spans="1:16" ht="13.5" thickBot="1">
      <c r="A66" s="241"/>
      <c r="B66" s="250"/>
      <c r="C66" s="250"/>
      <c r="D66" s="250"/>
      <c r="E66" s="241"/>
      <c r="F66" s="241"/>
      <c r="G66" s="241"/>
      <c r="H66" s="241"/>
      <c r="I66" s="241"/>
      <c r="J66" s="171"/>
      <c r="K66" s="172"/>
      <c r="L66" s="164"/>
      <c r="M66" s="241"/>
      <c r="N66" s="241"/>
      <c r="O66" s="241"/>
      <c r="P66" s="241"/>
    </row>
  </sheetData>
  <mergeCells count="420"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6:H36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7:A48"/>
    <mergeCell ref="B47:B48"/>
    <mergeCell ref="C47:C48"/>
    <mergeCell ref="D47:D48"/>
    <mergeCell ref="E47:E48"/>
    <mergeCell ref="F47:F48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I36:P36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4:I45"/>
    <mergeCell ref="J44:J45"/>
    <mergeCell ref="K44:K45"/>
    <mergeCell ref="L44:L45"/>
    <mergeCell ref="M44:M45"/>
    <mergeCell ref="N44:N45"/>
    <mergeCell ref="O44:O45"/>
    <mergeCell ref="P44:P45"/>
    <mergeCell ref="I47:I48"/>
    <mergeCell ref="J47:J48"/>
    <mergeCell ref="K47:K48"/>
    <mergeCell ref="L47:L48"/>
    <mergeCell ref="M47:M48"/>
    <mergeCell ref="N47:N48"/>
    <mergeCell ref="O47:O48"/>
    <mergeCell ref="P47:P48"/>
    <mergeCell ref="I49:I50"/>
    <mergeCell ref="J49:J50"/>
    <mergeCell ref="K49:K50"/>
    <mergeCell ref="L49:L50"/>
    <mergeCell ref="M49:M50"/>
    <mergeCell ref="N49:N50"/>
    <mergeCell ref="O49:O50"/>
    <mergeCell ref="P49:P50"/>
    <mergeCell ref="I51:I52"/>
    <mergeCell ref="J51:J52"/>
    <mergeCell ref="K51:K52"/>
    <mergeCell ref="L51:L52"/>
    <mergeCell ref="M51:M52"/>
    <mergeCell ref="N51:N52"/>
    <mergeCell ref="O51:O52"/>
    <mergeCell ref="P51:P52"/>
    <mergeCell ref="I54:I55"/>
    <mergeCell ref="J54:J55"/>
    <mergeCell ref="K54:K55"/>
    <mergeCell ref="L54:L55"/>
    <mergeCell ref="M54:M55"/>
    <mergeCell ref="N54:N55"/>
    <mergeCell ref="O54:O55"/>
    <mergeCell ref="P54:P55"/>
    <mergeCell ref="I56:I57"/>
    <mergeCell ref="J56:J57"/>
    <mergeCell ref="K56:K57"/>
    <mergeCell ref="L56:L57"/>
    <mergeCell ref="M56:M57"/>
    <mergeCell ref="N56:N57"/>
    <mergeCell ref="O56:O57"/>
    <mergeCell ref="P56:P57"/>
    <mergeCell ref="I58:I59"/>
    <mergeCell ref="J58:J59"/>
    <mergeCell ref="K58:K59"/>
    <mergeCell ref="L58:L59"/>
    <mergeCell ref="M58:M59"/>
    <mergeCell ref="N58:N59"/>
    <mergeCell ref="O58:O59"/>
    <mergeCell ref="P58:P59"/>
    <mergeCell ref="I61:I62"/>
    <mergeCell ref="J61:J62"/>
    <mergeCell ref="K61:K62"/>
    <mergeCell ref="L61:L62"/>
    <mergeCell ref="M61:M62"/>
    <mergeCell ref="N61:N62"/>
    <mergeCell ref="O61:O62"/>
    <mergeCell ref="P61:P62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4"/>
  <sheetViews>
    <sheetView workbookViewId="0" topLeftCell="A1">
      <selection activeCell="B6" sqref="B6:G45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20.28125" style="0" customWidth="1"/>
  </cols>
  <sheetData>
    <row r="1" spans="1:8" ht="30" customHeight="1">
      <c r="A1" s="270" t="s">
        <v>65</v>
      </c>
      <c r="B1" s="270"/>
      <c r="C1" s="270"/>
      <c r="D1" s="270"/>
      <c r="E1" s="270"/>
      <c r="F1" s="270"/>
      <c r="G1" s="270"/>
      <c r="H1" s="25"/>
    </row>
    <row r="2" spans="1:8" ht="20.25" customHeight="1">
      <c r="A2" s="271" t="s">
        <v>66</v>
      </c>
      <c r="B2" s="271"/>
      <c r="C2" s="271"/>
      <c r="D2" s="271"/>
      <c r="E2" s="271"/>
      <c r="F2" s="271"/>
      <c r="G2" s="271"/>
      <c r="H2" s="25" t="s">
        <v>24</v>
      </c>
    </row>
    <row r="3" spans="1:8" ht="20.25" customHeight="1">
      <c r="A3" s="99"/>
      <c r="B3" s="99"/>
      <c r="C3" s="99"/>
      <c r="D3" s="99"/>
      <c r="E3" t="s">
        <v>131</v>
      </c>
      <c r="F3" s="99"/>
      <c r="G3" s="99"/>
      <c r="H3" s="25"/>
    </row>
    <row r="4" spans="1:7" ht="12.75" customHeight="1">
      <c r="A4" s="240" t="s">
        <v>11</v>
      </c>
      <c r="B4" s="240" t="s">
        <v>0</v>
      </c>
      <c r="C4" s="240" t="s">
        <v>1</v>
      </c>
      <c r="D4" s="240" t="s">
        <v>12</v>
      </c>
      <c r="E4" s="240" t="s">
        <v>13</v>
      </c>
      <c r="F4" s="240" t="s">
        <v>14</v>
      </c>
      <c r="G4" s="240" t="s">
        <v>15</v>
      </c>
    </row>
    <row r="5" spans="1:7" ht="12.75">
      <c r="A5" s="259"/>
      <c r="B5" s="259"/>
      <c r="C5" s="259"/>
      <c r="D5" s="259"/>
      <c r="E5" s="259"/>
      <c r="F5" s="259"/>
      <c r="G5" s="259"/>
    </row>
    <row r="6" spans="1:7" ht="12.75" customHeight="1">
      <c r="A6" s="258">
        <v>1</v>
      </c>
      <c r="B6" s="224">
        <v>13</v>
      </c>
      <c r="C6" s="170" t="s">
        <v>67</v>
      </c>
      <c r="D6" s="165" t="s">
        <v>68</v>
      </c>
      <c r="E6" s="165" t="s">
        <v>69</v>
      </c>
      <c r="F6" s="260"/>
      <c r="G6" s="165" t="s">
        <v>70</v>
      </c>
    </row>
    <row r="7" spans="1:7" ht="12.75">
      <c r="A7" s="258"/>
      <c r="B7" s="224"/>
      <c r="C7" s="171"/>
      <c r="D7" s="172"/>
      <c r="E7" s="164"/>
      <c r="F7" s="213"/>
      <c r="G7" s="248"/>
    </row>
    <row r="8" spans="1:7" ht="12.75" customHeight="1">
      <c r="A8" s="258">
        <v>2</v>
      </c>
      <c r="B8" s="217">
        <v>1</v>
      </c>
      <c r="C8" s="170" t="s">
        <v>71</v>
      </c>
      <c r="D8" s="165" t="s">
        <v>72</v>
      </c>
      <c r="E8" s="165" t="s">
        <v>42</v>
      </c>
      <c r="F8" s="260" t="s">
        <v>73</v>
      </c>
      <c r="G8" s="165" t="s">
        <v>74</v>
      </c>
    </row>
    <row r="9" spans="1:7" ht="12.75">
      <c r="A9" s="258"/>
      <c r="B9" s="224"/>
      <c r="C9" s="171"/>
      <c r="D9" s="172"/>
      <c r="E9" s="164"/>
      <c r="F9" s="213"/>
      <c r="G9" s="248"/>
    </row>
    <row r="10" spans="1:7" ht="12.75" customHeight="1">
      <c r="A10" s="258">
        <v>3</v>
      </c>
      <c r="B10" s="217">
        <v>19</v>
      </c>
      <c r="C10" s="170" t="s">
        <v>75</v>
      </c>
      <c r="D10" s="165" t="s">
        <v>76</v>
      </c>
      <c r="E10" s="165" t="s">
        <v>42</v>
      </c>
      <c r="F10" s="260" t="s">
        <v>77</v>
      </c>
      <c r="G10" s="165" t="s">
        <v>78</v>
      </c>
    </row>
    <row r="11" spans="1:7" ht="12.75">
      <c r="A11" s="258"/>
      <c r="B11" s="224"/>
      <c r="C11" s="171"/>
      <c r="D11" s="172"/>
      <c r="E11" s="164"/>
      <c r="F11" s="213"/>
      <c r="G11" s="248"/>
    </row>
    <row r="12" spans="1:7" ht="12.75" customHeight="1">
      <c r="A12" s="258">
        <v>4</v>
      </c>
      <c r="B12" s="217">
        <v>6</v>
      </c>
      <c r="C12" s="170" t="s">
        <v>79</v>
      </c>
      <c r="D12" s="165" t="s">
        <v>80</v>
      </c>
      <c r="E12" s="165" t="s">
        <v>43</v>
      </c>
      <c r="F12" s="260"/>
      <c r="G12" s="165" t="s">
        <v>81</v>
      </c>
    </row>
    <row r="13" spans="1:7" ht="12.75" customHeight="1">
      <c r="A13" s="258"/>
      <c r="B13" s="224"/>
      <c r="C13" s="171"/>
      <c r="D13" s="172"/>
      <c r="E13" s="164"/>
      <c r="F13" s="213"/>
      <c r="G13" s="248"/>
    </row>
    <row r="14" spans="1:7" ht="12.75" customHeight="1">
      <c r="A14" s="258">
        <v>5</v>
      </c>
      <c r="B14" s="217">
        <v>15</v>
      </c>
      <c r="C14" s="170" t="s">
        <v>82</v>
      </c>
      <c r="D14" s="165" t="s">
        <v>83</v>
      </c>
      <c r="E14" s="165" t="s">
        <v>57</v>
      </c>
      <c r="F14" s="260"/>
      <c r="G14" s="165" t="s">
        <v>84</v>
      </c>
    </row>
    <row r="15" spans="1:7" ht="12.75">
      <c r="A15" s="258"/>
      <c r="B15" s="224"/>
      <c r="C15" s="171"/>
      <c r="D15" s="172"/>
      <c r="E15" s="164"/>
      <c r="F15" s="213"/>
      <c r="G15" s="248"/>
    </row>
    <row r="16" spans="1:7" ht="12.75" customHeight="1">
      <c r="A16" s="258">
        <v>6</v>
      </c>
      <c r="B16" s="224">
        <v>11</v>
      </c>
      <c r="C16" s="170" t="s">
        <v>85</v>
      </c>
      <c r="D16" s="165" t="s">
        <v>86</v>
      </c>
      <c r="E16" s="165" t="s">
        <v>87</v>
      </c>
      <c r="F16" s="260"/>
      <c r="G16" s="165" t="s">
        <v>88</v>
      </c>
    </row>
    <row r="17" spans="1:7" ht="12.75">
      <c r="A17" s="258"/>
      <c r="B17" s="224"/>
      <c r="C17" s="171"/>
      <c r="D17" s="172"/>
      <c r="E17" s="164"/>
      <c r="F17" s="213"/>
      <c r="G17" s="248"/>
    </row>
    <row r="18" spans="1:7" ht="12.75" customHeight="1">
      <c r="A18" s="258">
        <v>7</v>
      </c>
      <c r="B18" s="217">
        <v>3</v>
      </c>
      <c r="C18" s="170" t="s">
        <v>89</v>
      </c>
      <c r="D18" s="165" t="s">
        <v>90</v>
      </c>
      <c r="E18" s="165" t="s">
        <v>91</v>
      </c>
      <c r="F18" s="260"/>
      <c r="G18" s="165" t="s">
        <v>92</v>
      </c>
    </row>
    <row r="19" spans="1:7" ht="12.75">
      <c r="A19" s="258"/>
      <c r="B19" s="224"/>
      <c r="C19" s="171"/>
      <c r="D19" s="172"/>
      <c r="E19" s="164"/>
      <c r="F19" s="213"/>
      <c r="G19" s="248"/>
    </row>
    <row r="20" spans="1:7" ht="12.75" customHeight="1">
      <c r="A20" s="258">
        <v>8</v>
      </c>
      <c r="B20" s="224">
        <v>20</v>
      </c>
      <c r="C20" s="171" t="s">
        <v>93</v>
      </c>
      <c r="D20" s="172" t="s">
        <v>94</v>
      </c>
      <c r="E20" s="164" t="s">
        <v>47</v>
      </c>
      <c r="F20" s="213"/>
      <c r="G20" s="248" t="s">
        <v>95</v>
      </c>
    </row>
    <row r="21" spans="1:7" ht="12.75">
      <c r="A21" s="258"/>
      <c r="B21" s="224"/>
      <c r="C21" s="171"/>
      <c r="D21" s="172"/>
      <c r="E21" s="164"/>
      <c r="F21" s="213"/>
      <c r="G21" s="248"/>
    </row>
    <row r="22" spans="1:7" ht="12.75" customHeight="1">
      <c r="A22" s="258">
        <v>9</v>
      </c>
      <c r="B22" s="217">
        <v>2</v>
      </c>
      <c r="C22" s="171" t="s">
        <v>96</v>
      </c>
      <c r="D22" s="172" t="s">
        <v>97</v>
      </c>
      <c r="E22" s="164" t="s">
        <v>53</v>
      </c>
      <c r="F22" s="213"/>
      <c r="G22" s="248" t="s">
        <v>98</v>
      </c>
    </row>
    <row r="23" spans="1:7" ht="12.75">
      <c r="A23" s="258"/>
      <c r="B23" s="224"/>
      <c r="C23" s="171"/>
      <c r="D23" s="172"/>
      <c r="E23" s="164"/>
      <c r="F23" s="213"/>
      <c r="G23" s="248"/>
    </row>
    <row r="24" spans="1:7" ht="12.75" customHeight="1">
      <c r="A24" s="258">
        <v>10</v>
      </c>
      <c r="B24" s="217">
        <v>14</v>
      </c>
      <c r="C24" s="171" t="s">
        <v>99</v>
      </c>
      <c r="D24" s="172" t="s">
        <v>48</v>
      </c>
      <c r="E24" s="164" t="s">
        <v>100</v>
      </c>
      <c r="F24" s="213"/>
      <c r="G24" s="248" t="s">
        <v>56</v>
      </c>
    </row>
    <row r="25" spans="1:7" ht="12.75">
      <c r="A25" s="258"/>
      <c r="B25" s="224"/>
      <c r="C25" s="171"/>
      <c r="D25" s="172"/>
      <c r="E25" s="164"/>
      <c r="F25" s="213"/>
      <c r="G25" s="248"/>
    </row>
    <row r="26" spans="1:7" ht="12.75" customHeight="1">
      <c r="A26" s="261">
        <v>11</v>
      </c>
      <c r="B26" s="217">
        <v>8</v>
      </c>
      <c r="C26" s="171" t="s">
        <v>101</v>
      </c>
      <c r="D26" s="172" t="s">
        <v>44</v>
      </c>
      <c r="E26" s="164" t="s">
        <v>49</v>
      </c>
      <c r="F26" s="213"/>
      <c r="G26" s="248" t="s">
        <v>102</v>
      </c>
    </row>
    <row r="27" spans="1:7" ht="12.75">
      <c r="A27" s="262"/>
      <c r="B27" s="224"/>
      <c r="C27" s="171"/>
      <c r="D27" s="172"/>
      <c r="E27" s="164"/>
      <c r="F27" s="213"/>
      <c r="G27" s="248"/>
    </row>
    <row r="28" spans="1:7" ht="12.75" customHeight="1">
      <c r="A28" s="258">
        <v>12</v>
      </c>
      <c r="B28" s="217">
        <v>4</v>
      </c>
      <c r="C28" s="171" t="s">
        <v>103</v>
      </c>
      <c r="D28" s="172" t="s">
        <v>104</v>
      </c>
      <c r="E28" s="164" t="s">
        <v>54</v>
      </c>
      <c r="F28" s="213"/>
      <c r="G28" s="248" t="s">
        <v>55</v>
      </c>
    </row>
    <row r="29" spans="1:7" ht="12.75">
      <c r="A29" s="258"/>
      <c r="B29" s="224"/>
      <c r="C29" s="171"/>
      <c r="D29" s="172"/>
      <c r="E29" s="164"/>
      <c r="F29" s="213"/>
      <c r="G29" s="248"/>
    </row>
    <row r="30" spans="1:7" ht="12.75" customHeight="1">
      <c r="A30" s="258">
        <v>13</v>
      </c>
      <c r="B30" s="217">
        <v>12</v>
      </c>
      <c r="C30" s="171" t="s">
        <v>105</v>
      </c>
      <c r="D30" s="172" t="s">
        <v>106</v>
      </c>
      <c r="E30" s="164" t="s">
        <v>107</v>
      </c>
      <c r="F30" s="213"/>
      <c r="G30" s="248" t="s">
        <v>108</v>
      </c>
    </row>
    <row r="31" spans="1:7" ht="12.75">
      <c r="A31" s="258"/>
      <c r="B31" s="224"/>
      <c r="C31" s="171"/>
      <c r="D31" s="172"/>
      <c r="E31" s="164"/>
      <c r="F31" s="213"/>
      <c r="G31" s="248"/>
    </row>
    <row r="32" spans="1:7" ht="12.75" customHeight="1">
      <c r="A32" s="258">
        <v>14</v>
      </c>
      <c r="B32" s="217">
        <v>18</v>
      </c>
      <c r="C32" s="171" t="s">
        <v>109</v>
      </c>
      <c r="D32" s="172" t="s">
        <v>110</v>
      </c>
      <c r="E32" s="164" t="s">
        <v>59</v>
      </c>
      <c r="F32" s="213"/>
      <c r="G32" s="248" t="s">
        <v>111</v>
      </c>
    </row>
    <row r="33" spans="1:7" ht="12.75">
      <c r="A33" s="258"/>
      <c r="B33" s="224"/>
      <c r="C33" s="171"/>
      <c r="D33" s="172"/>
      <c r="E33" s="164"/>
      <c r="F33" s="213"/>
      <c r="G33" s="248"/>
    </row>
    <row r="34" spans="1:7" ht="12.75" customHeight="1">
      <c r="A34" s="258">
        <v>15</v>
      </c>
      <c r="B34" s="217">
        <v>7</v>
      </c>
      <c r="C34" s="171" t="s">
        <v>112</v>
      </c>
      <c r="D34" s="178">
        <v>34005</v>
      </c>
      <c r="E34" s="164" t="s">
        <v>113</v>
      </c>
      <c r="F34" s="213"/>
      <c r="G34" s="248" t="s">
        <v>114</v>
      </c>
    </row>
    <row r="35" spans="1:7" ht="12.75">
      <c r="A35" s="258"/>
      <c r="B35" s="224"/>
      <c r="C35" s="171"/>
      <c r="D35" s="172"/>
      <c r="E35" s="164"/>
      <c r="F35" s="213"/>
      <c r="G35" s="248"/>
    </row>
    <row r="36" spans="1:7" ht="12.75" customHeight="1">
      <c r="A36" s="258">
        <v>16</v>
      </c>
      <c r="B36" s="217">
        <v>17</v>
      </c>
      <c r="C36" s="171" t="s">
        <v>115</v>
      </c>
      <c r="D36" s="178">
        <v>33975</v>
      </c>
      <c r="E36" s="164" t="s">
        <v>58</v>
      </c>
      <c r="F36" s="213"/>
      <c r="G36" s="248" t="s">
        <v>116</v>
      </c>
    </row>
    <row r="37" spans="1:7" ht="12.75">
      <c r="A37" s="258"/>
      <c r="B37" s="224"/>
      <c r="C37" s="171"/>
      <c r="D37" s="172"/>
      <c r="E37" s="164"/>
      <c r="F37" s="213"/>
      <c r="G37" s="248"/>
    </row>
    <row r="38" spans="1:8" ht="12.75" customHeight="1">
      <c r="A38" s="258">
        <v>17</v>
      </c>
      <c r="B38" s="217">
        <v>16</v>
      </c>
      <c r="C38" s="171" t="s">
        <v>117</v>
      </c>
      <c r="D38" s="178">
        <v>34115</v>
      </c>
      <c r="E38" s="164" t="s">
        <v>118</v>
      </c>
      <c r="F38" s="213"/>
      <c r="G38" s="248" t="s">
        <v>119</v>
      </c>
      <c r="H38" t="s">
        <v>25</v>
      </c>
    </row>
    <row r="39" spans="1:7" ht="12.75">
      <c r="A39" s="258"/>
      <c r="B39" s="224"/>
      <c r="C39" s="171"/>
      <c r="D39" s="172"/>
      <c r="E39" s="164"/>
      <c r="F39" s="213"/>
      <c r="G39" s="248"/>
    </row>
    <row r="40" spans="1:7" ht="12.75" customHeight="1">
      <c r="A40" s="258">
        <v>18</v>
      </c>
      <c r="B40" s="217">
        <v>9</v>
      </c>
      <c r="C40" s="171" t="s">
        <v>120</v>
      </c>
      <c r="D40" s="178">
        <v>34586</v>
      </c>
      <c r="E40" s="164" t="s">
        <v>46</v>
      </c>
      <c r="F40" s="213"/>
      <c r="G40" s="248" t="s">
        <v>121</v>
      </c>
    </row>
    <row r="41" spans="1:7" ht="12.75">
      <c r="A41" s="258"/>
      <c r="B41" s="224"/>
      <c r="C41" s="171"/>
      <c r="D41" s="172"/>
      <c r="E41" s="164"/>
      <c r="F41" s="213"/>
      <c r="G41" s="248"/>
    </row>
    <row r="42" spans="1:7" ht="12.75" customHeight="1">
      <c r="A42" s="258">
        <v>19</v>
      </c>
      <c r="B42" s="217">
        <v>10</v>
      </c>
      <c r="C42" s="171" t="s">
        <v>122</v>
      </c>
      <c r="D42" s="178">
        <v>34533</v>
      </c>
      <c r="E42" s="164" t="s">
        <v>123</v>
      </c>
      <c r="F42" s="213"/>
      <c r="G42" s="248" t="s">
        <v>124</v>
      </c>
    </row>
    <row r="43" spans="1:7" ht="12.75">
      <c r="A43" s="258"/>
      <c r="B43" s="224"/>
      <c r="C43" s="171"/>
      <c r="D43" s="172"/>
      <c r="E43" s="164"/>
      <c r="F43" s="213"/>
      <c r="G43" s="248"/>
    </row>
    <row r="44" spans="1:7" ht="12.75" customHeight="1">
      <c r="A44" s="258">
        <v>20</v>
      </c>
      <c r="B44" s="217">
        <v>5</v>
      </c>
      <c r="C44" s="171" t="s">
        <v>125</v>
      </c>
      <c r="D44" s="172">
        <v>94</v>
      </c>
      <c r="E44" s="164" t="s">
        <v>126</v>
      </c>
      <c r="F44" s="213"/>
      <c r="G44" s="248" t="s">
        <v>124</v>
      </c>
    </row>
    <row r="45" spans="1:7" ht="12.75">
      <c r="A45" s="258"/>
      <c r="B45" s="224"/>
      <c r="C45" s="171"/>
      <c r="D45" s="172"/>
      <c r="E45" s="164"/>
      <c r="F45" s="213"/>
      <c r="G45" s="248"/>
    </row>
    <row r="46" spans="1:9" ht="12.75">
      <c r="A46" s="266"/>
      <c r="B46" s="267"/>
      <c r="C46" s="265"/>
      <c r="D46" s="268"/>
      <c r="E46" s="263"/>
      <c r="F46" s="264"/>
      <c r="G46" s="265"/>
      <c r="H46" s="1"/>
      <c r="I46" s="1"/>
    </row>
    <row r="47" spans="1:9" ht="12.75">
      <c r="A47" s="266"/>
      <c r="B47" s="266"/>
      <c r="C47" s="265"/>
      <c r="D47" s="269"/>
      <c r="E47" s="263"/>
      <c r="F47" s="264"/>
      <c r="G47" s="265"/>
      <c r="H47" s="1"/>
      <c r="I47" s="1"/>
    </row>
    <row r="48" spans="1:9" ht="12.75">
      <c r="A48" s="266"/>
      <c r="B48" s="267"/>
      <c r="C48" s="265"/>
      <c r="D48" s="268"/>
      <c r="E48" s="263"/>
      <c r="F48" s="264"/>
      <c r="G48" s="265"/>
      <c r="H48" s="1"/>
      <c r="I48" s="1"/>
    </row>
    <row r="49" spans="1:9" ht="12.75">
      <c r="A49" s="266"/>
      <c r="B49" s="266"/>
      <c r="C49" s="265"/>
      <c r="D49" s="269"/>
      <c r="E49" s="263"/>
      <c r="F49" s="264"/>
      <c r="G49" s="265"/>
      <c r="H49" s="1"/>
      <c r="I49" s="1"/>
    </row>
    <row r="50" spans="1:9" ht="12.75">
      <c r="A50" s="266"/>
      <c r="B50" s="267"/>
      <c r="C50" s="265"/>
      <c r="D50" s="268"/>
      <c r="E50" s="263"/>
      <c r="F50" s="264"/>
      <c r="G50" s="265"/>
      <c r="H50" s="1"/>
      <c r="I50" s="1"/>
    </row>
    <row r="51" spans="1:9" ht="12.75">
      <c r="A51" s="266"/>
      <c r="B51" s="266"/>
      <c r="C51" s="265"/>
      <c r="D51" s="269"/>
      <c r="E51" s="263"/>
      <c r="F51" s="264"/>
      <c r="G51" s="265"/>
      <c r="H51" s="1"/>
      <c r="I51" s="1"/>
    </row>
    <row r="52" spans="1:9" ht="12.75">
      <c r="A52" s="266"/>
      <c r="B52" s="267"/>
      <c r="C52" s="265"/>
      <c r="D52" s="268"/>
      <c r="E52" s="263"/>
      <c r="F52" s="264"/>
      <c r="G52" s="265"/>
      <c r="H52" s="1"/>
      <c r="I52" s="1"/>
    </row>
    <row r="53" spans="1:9" ht="12.75">
      <c r="A53" s="266"/>
      <c r="B53" s="266"/>
      <c r="C53" s="265"/>
      <c r="D53" s="269"/>
      <c r="E53" s="263"/>
      <c r="F53" s="264"/>
      <c r="G53" s="265"/>
      <c r="H53" s="1"/>
      <c r="I53" s="1"/>
    </row>
    <row r="54" spans="1:9" ht="12.75">
      <c r="A54" s="266"/>
      <c r="B54" s="267"/>
      <c r="C54" s="265"/>
      <c r="D54" s="268"/>
      <c r="E54" s="263"/>
      <c r="F54" s="264"/>
      <c r="G54" s="265"/>
      <c r="H54" s="1"/>
      <c r="I54" s="1"/>
    </row>
    <row r="55" spans="1:9" ht="12.75">
      <c r="A55" s="266"/>
      <c r="B55" s="266"/>
      <c r="C55" s="265"/>
      <c r="D55" s="269"/>
      <c r="E55" s="263"/>
      <c r="F55" s="264"/>
      <c r="G55" s="265"/>
      <c r="H55" s="1"/>
      <c r="I55" s="1"/>
    </row>
    <row r="56" spans="1:9" ht="12.75">
      <c r="A56" s="266"/>
      <c r="B56" s="267"/>
      <c r="C56" s="265"/>
      <c r="D56" s="268"/>
      <c r="E56" s="263"/>
      <c r="F56" s="264"/>
      <c r="G56" s="265"/>
      <c r="H56" s="1"/>
      <c r="I56" s="1"/>
    </row>
    <row r="57" spans="1:9" ht="12.75">
      <c r="A57" s="266"/>
      <c r="B57" s="266"/>
      <c r="C57" s="265"/>
      <c r="D57" s="269"/>
      <c r="E57" s="263"/>
      <c r="F57" s="264"/>
      <c r="G57" s="265"/>
      <c r="H57" s="1"/>
      <c r="I57" s="1"/>
    </row>
    <row r="58" spans="1:9" ht="12.75">
      <c r="A58" s="266"/>
      <c r="B58" s="267"/>
      <c r="C58" s="265"/>
      <c r="D58" s="268"/>
      <c r="E58" s="263"/>
      <c r="F58" s="264"/>
      <c r="G58" s="265"/>
      <c r="H58" s="1"/>
      <c r="I58" s="1"/>
    </row>
    <row r="59" spans="1:9" ht="12.75">
      <c r="A59" s="266"/>
      <c r="B59" s="266"/>
      <c r="C59" s="265"/>
      <c r="D59" s="269"/>
      <c r="E59" s="263"/>
      <c r="F59" s="264"/>
      <c r="G59" s="265"/>
      <c r="H59" s="1"/>
      <c r="I59" s="1"/>
    </row>
    <row r="60" spans="1:9" ht="12.75">
      <c r="A60" s="266"/>
      <c r="B60" s="267"/>
      <c r="C60" s="265"/>
      <c r="D60" s="268"/>
      <c r="E60" s="263"/>
      <c r="F60" s="264"/>
      <c r="G60" s="265"/>
      <c r="H60" s="1"/>
      <c r="I60" s="1"/>
    </row>
    <row r="61" spans="1:9" ht="12.75">
      <c r="A61" s="266"/>
      <c r="B61" s="266"/>
      <c r="C61" s="265"/>
      <c r="D61" s="269"/>
      <c r="E61" s="263"/>
      <c r="F61" s="264"/>
      <c r="G61" s="265"/>
      <c r="H61" s="1"/>
      <c r="I61" s="1"/>
    </row>
    <row r="62" spans="1:9" ht="12.75">
      <c r="A62" s="266"/>
      <c r="B62" s="267"/>
      <c r="C62" s="265"/>
      <c r="D62" s="268"/>
      <c r="E62" s="263"/>
      <c r="F62" s="264"/>
      <c r="G62" s="265"/>
      <c r="H62" s="1"/>
      <c r="I62" s="1"/>
    </row>
    <row r="63" spans="1:9" ht="12.75">
      <c r="A63" s="266"/>
      <c r="B63" s="266"/>
      <c r="C63" s="265"/>
      <c r="D63" s="269"/>
      <c r="E63" s="263"/>
      <c r="F63" s="264"/>
      <c r="G63" s="265"/>
      <c r="H63" s="1"/>
      <c r="I63" s="1"/>
    </row>
    <row r="64" spans="1:9" ht="12.75">
      <c r="A64" s="266"/>
      <c r="B64" s="267"/>
      <c r="C64" s="265"/>
      <c r="D64" s="268"/>
      <c r="E64" s="263"/>
      <c r="F64" s="264"/>
      <c r="G64" s="265"/>
      <c r="H64" s="1"/>
      <c r="I64" s="1"/>
    </row>
    <row r="65" spans="1:9" ht="12.75">
      <c r="A65" s="266"/>
      <c r="B65" s="266"/>
      <c r="C65" s="265"/>
      <c r="D65" s="269"/>
      <c r="E65" s="263"/>
      <c r="F65" s="264"/>
      <c r="G65" s="265"/>
      <c r="H65" s="1"/>
      <c r="I65" s="1"/>
    </row>
    <row r="66" spans="1:9" ht="12.75">
      <c r="A66" s="266"/>
      <c r="B66" s="267"/>
      <c r="C66" s="265"/>
      <c r="D66" s="268"/>
      <c r="E66" s="263"/>
      <c r="F66" s="264"/>
      <c r="G66" s="265"/>
      <c r="H66" s="1"/>
      <c r="I66" s="1"/>
    </row>
    <row r="67" spans="1:9" ht="12.75">
      <c r="A67" s="266"/>
      <c r="B67" s="266"/>
      <c r="C67" s="265"/>
      <c r="D67" s="269"/>
      <c r="E67" s="263"/>
      <c r="F67" s="264"/>
      <c r="G67" s="265"/>
      <c r="H67" s="1"/>
      <c r="I67" s="1"/>
    </row>
    <row r="68" spans="1:9" ht="12.75">
      <c r="A68" s="266"/>
      <c r="B68" s="267"/>
      <c r="C68" s="265"/>
      <c r="D68" s="268"/>
      <c r="E68" s="263"/>
      <c r="F68" s="264"/>
      <c r="G68" s="265"/>
      <c r="H68" s="1"/>
      <c r="I68" s="1"/>
    </row>
    <row r="69" spans="1:9" ht="12.75">
      <c r="A69" s="266"/>
      <c r="B69" s="266"/>
      <c r="C69" s="265"/>
      <c r="D69" s="269"/>
      <c r="E69" s="263"/>
      <c r="F69" s="264"/>
      <c r="G69" s="265"/>
      <c r="H69" s="1"/>
      <c r="I69" s="1"/>
    </row>
    <row r="70" spans="1:9" ht="12.75">
      <c r="A70" s="266"/>
      <c r="B70" s="267"/>
      <c r="C70" s="265"/>
      <c r="D70" s="268"/>
      <c r="E70" s="263"/>
      <c r="F70" s="264"/>
      <c r="G70" s="265"/>
      <c r="H70" s="1"/>
      <c r="I70" s="1"/>
    </row>
    <row r="71" spans="1:9" ht="12.75">
      <c r="A71" s="266"/>
      <c r="B71" s="266"/>
      <c r="C71" s="265"/>
      <c r="D71" s="269"/>
      <c r="E71" s="263"/>
      <c r="F71" s="264"/>
      <c r="G71" s="265"/>
      <c r="H71" s="1"/>
      <c r="I71" s="1"/>
    </row>
    <row r="72" spans="1:9" ht="12.75">
      <c r="A72" s="266"/>
      <c r="B72" s="266"/>
      <c r="C72" s="266"/>
      <c r="D72" s="266"/>
      <c r="E72" s="266"/>
      <c r="F72" s="266"/>
      <c r="G72" s="269"/>
      <c r="H72" s="1"/>
      <c r="I72" s="1"/>
    </row>
    <row r="73" spans="1:9" ht="12.75">
      <c r="A73" s="266"/>
      <c r="B73" s="266"/>
      <c r="C73" s="266"/>
      <c r="D73" s="266"/>
      <c r="E73" s="266"/>
      <c r="F73" s="266"/>
      <c r="G73" s="269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</sheetData>
  <mergeCells count="247">
    <mergeCell ref="A2:G2"/>
    <mergeCell ref="E72:E73"/>
    <mergeCell ref="F72:F73"/>
    <mergeCell ref="G72:G73"/>
    <mergeCell ref="C70:C71"/>
    <mergeCell ref="D70:D71"/>
    <mergeCell ref="E70:E71"/>
    <mergeCell ref="F70:F71"/>
    <mergeCell ref="G70:G71"/>
    <mergeCell ref="A68:A69"/>
    <mergeCell ref="A1:G1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G64:G65"/>
    <mergeCell ref="B68:B69"/>
    <mergeCell ref="C68:C69"/>
    <mergeCell ref="D68:D69"/>
    <mergeCell ref="E64:E65"/>
    <mergeCell ref="E66:E67"/>
    <mergeCell ref="F66:F67"/>
    <mergeCell ref="G66:G67"/>
    <mergeCell ref="C66:C67"/>
    <mergeCell ref="D66:D67"/>
    <mergeCell ref="A64:A65"/>
    <mergeCell ref="B64:B65"/>
    <mergeCell ref="A66:A67"/>
    <mergeCell ref="B66:B67"/>
    <mergeCell ref="F64:F65"/>
    <mergeCell ref="C64:C65"/>
    <mergeCell ref="E60:E61"/>
    <mergeCell ref="F60:F61"/>
    <mergeCell ref="C60:C61"/>
    <mergeCell ref="D60:D61"/>
    <mergeCell ref="D64:D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6:E47"/>
    <mergeCell ref="F46:F47"/>
    <mergeCell ref="G46:G47"/>
    <mergeCell ref="A46:A47"/>
    <mergeCell ref="B46:B47"/>
    <mergeCell ref="C46:C47"/>
    <mergeCell ref="D46:D47"/>
    <mergeCell ref="A44:A45"/>
    <mergeCell ref="B44:B45"/>
    <mergeCell ref="C44:C45"/>
    <mergeCell ref="D44:D45"/>
    <mergeCell ref="G32:G33"/>
    <mergeCell ref="E34:E35"/>
    <mergeCell ref="F34:F35"/>
    <mergeCell ref="G34:G35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C30:C31"/>
    <mergeCell ref="A34:A35"/>
    <mergeCell ref="B34:B35"/>
    <mergeCell ref="C34:C35"/>
    <mergeCell ref="A32:A33"/>
    <mergeCell ref="B32:B33"/>
    <mergeCell ref="C32:C33"/>
    <mergeCell ref="D32:D33"/>
    <mergeCell ref="D30:D31"/>
    <mergeCell ref="E26:E27"/>
    <mergeCell ref="F26:F27"/>
    <mergeCell ref="E30:E31"/>
    <mergeCell ref="F30:F31"/>
    <mergeCell ref="E32:E33"/>
    <mergeCell ref="F32:F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24:G25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16:E17"/>
    <mergeCell ref="F16:F17"/>
    <mergeCell ref="C16:C17"/>
    <mergeCell ref="D16:D17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8:B9"/>
    <mergeCell ref="C8:C9"/>
    <mergeCell ref="E4:E5"/>
    <mergeCell ref="D8:D9"/>
    <mergeCell ref="E8:E9"/>
    <mergeCell ref="B4:B5"/>
    <mergeCell ref="C4:C5"/>
    <mergeCell ref="D4:D5"/>
    <mergeCell ref="D38:D39"/>
    <mergeCell ref="B36:B37"/>
    <mergeCell ref="C36:C37"/>
    <mergeCell ref="D36:D37"/>
    <mergeCell ref="A36:A37"/>
    <mergeCell ref="A40:A41"/>
    <mergeCell ref="B40:B41"/>
    <mergeCell ref="C40:C41"/>
    <mergeCell ref="A38:A39"/>
    <mergeCell ref="B38:B39"/>
    <mergeCell ref="C38:C39"/>
    <mergeCell ref="D40:D41"/>
    <mergeCell ref="E40:E41"/>
    <mergeCell ref="F40:F41"/>
    <mergeCell ref="G40:G41"/>
    <mergeCell ref="E42:E43"/>
    <mergeCell ref="F42:F43"/>
    <mergeCell ref="G42:G43"/>
    <mergeCell ref="A42:A43"/>
    <mergeCell ref="B42:B43"/>
    <mergeCell ref="C42:C43"/>
    <mergeCell ref="D42:D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2009-11-26T10:27:13Z</cp:lastPrinted>
  <dcterms:created xsi:type="dcterms:W3CDTF">1996-10-08T23:32:33Z</dcterms:created>
  <dcterms:modified xsi:type="dcterms:W3CDTF">2009-11-26T10:58:48Z</dcterms:modified>
  <cp:category/>
  <cp:version/>
  <cp:contentType/>
  <cp:contentStatus/>
</cp:coreProperties>
</file>