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Итоговый" sheetId="1" r:id="rId1"/>
    <sheet name="пр.взв." sheetId="2" r:id="rId2"/>
    <sheet name="наградной лист" sheetId="3" r:id="rId3"/>
    <sheet name="полуфинал" sheetId="4" r:id="rId4"/>
    <sheet name="пр.хода Б" sheetId="5" r:id="rId5"/>
    <sheet name="пр.хода А" sheetId="6" r:id="rId6"/>
    <sheet name="круги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<sst xmlns="http://schemas.openxmlformats.org/spreadsheetml/2006/main" count="454" uniqueCount="244">
  <si>
    <t>А</t>
  </si>
  <si>
    <t>Б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</si>
  <si>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</si>
  <si>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</si>
  <si>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</si>
  <si>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</si>
  <si>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</si>
  <si>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</si>
  <si>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</si>
  <si>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</si>
  <si>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</si>
  <si>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</si>
  <si>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</si>
  <si>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</si>
  <si>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</si>
  <si>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</si>
  <si>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</si>
  <si>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</si>
  <si>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</si>
  <si>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</si>
  <si>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</si>
  <si>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</si>
  <si>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</si>
  <si>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А1</t>
  </si>
  <si>
    <t>Б1</t>
  </si>
  <si>
    <t>1 м</t>
  </si>
  <si>
    <t>ЗА 3 МЕСТО</t>
  </si>
  <si>
    <t>ВСЕРОССИЙСКАЯ ФЕДЕРАЦИЯ САМБО</t>
  </si>
  <si>
    <t xml:space="preserve">ПРОТОКОЛ ХОДА СОРЕВНОВАНИЙ   </t>
  </si>
  <si>
    <t xml:space="preserve">ИТОГОВЫЙ ПРОТОКОЛ                                                         </t>
  </si>
  <si>
    <t>Протокол взвешивания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</si>
  <si>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</si>
  <si>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</si>
  <si>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</si>
  <si>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</si>
  <si>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</si>
  <si>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</si>
  <si>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</si>
  <si>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</si>
  <si>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</si>
  <si>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</si>
  <si>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</si>
  <si>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</si>
  <si>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</si>
  <si>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</si>
  <si>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</si>
  <si>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</si>
  <si>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</si>
  <si>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</si>
  <si>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</si>
  <si>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</si>
  <si>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</si>
  <si>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</si>
  <si>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</si>
  <si>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</si>
  <si>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</si>
  <si>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</si>
  <si>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</si>
  <si>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</si>
  <si>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</si>
  <si>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</si>
  <si>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</si>
  <si>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</si>
  <si>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</si>
  <si>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</si>
  <si>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</si>
  <si>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</si>
  <si>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</si>
  <si>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</si>
  <si>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</si>
  <si>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</si>
  <si>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</si>
  <si>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</si>
  <si>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</si>
  <si>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</si>
  <si>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</si>
  <si>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</si>
  <si>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</si>
  <si>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</si>
  <si>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</si>
  <si>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</si>
  <si>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</si>
  <si>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</si>
  <si>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</si>
  <si>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</si>
  <si>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</si>
  <si>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</si>
  <si>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</si>
  <si>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</si>
  <si>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</si>
  <si>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</si>
  <si>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</si>
  <si>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</si>
  <si>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</si>
  <si>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</si>
  <si>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</si>
  <si>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</si>
  <si>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</si>
  <si>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</si>
  <si>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</si>
  <si>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</si>
  <si>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СОСТАВ ПАР ПО КРУГАМ</t>
  </si>
  <si>
    <t>Кол-во баллов</t>
  </si>
  <si>
    <t>Бгатов Дмитрий Евгеньевич</t>
  </si>
  <si>
    <t>07.03.1993,1р.</t>
  </si>
  <si>
    <t>СФО,Кемеровская, Прокопьевск,МО</t>
  </si>
  <si>
    <t>Клим Б.В.</t>
  </si>
  <si>
    <t>Падерин Владислав Олегович</t>
  </si>
  <si>
    <t>УФО,ХМАО,      Радужный,МО</t>
  </si>
  <si>
    <t>Саркисян А.А.     Шмелёв А.В.</t>
  </si>
  <si>
    <t>Чурсанов Александр Евгеньевич</t>
  </si>
  <si>
    <t>12.03.1994,КМС</t>
  </si>
  <si>
    <t>ДВФО,Амурская,  Благовещенск,МО</t>
  </si>
  <si>
    <t>БогодистД.И.     Вильямов К.И.</t>
  </si>
  <si>
    <t>Вяткин Кирилл Олегович</t>
  </si>
  <si>
    <t>27.09.1993,1р.</t>
  </si>
  <si>
    <t>СФО,Томская,Строжевой,МО</t>
  </si>
  <si>
    <t>Кузин Д.А.</t>
  </si>
  <si>
    <t>Борщенко Даниил Николаевич</t>
  </si>
  <si>
    <t>14.07.1992,КМС</t>
  </si>
  <si>
    <t>СФО,Томская,Северск,МО</t>
  </si>
  <si>
    <t>Любченко С.Л.</t>
  </si>
  <si>
    <t>Прокопьев Николай Евгеньевич</t>
  </si>
  <si>
    <t>УФО, Курганская, Щучье, МО</t>
  </si>
  <si>
    <t>Астапов Л.Н.</t>
  </si>
  <si>
    <t>СФО, Новосибирская, Новосибирск, МО</t>
  </si>
  <si>
    <t>Фареян Мураз Валерикович</t>
  </si>
  <si>
    <t>14.01.1993, КМС</t>
  </si>
  <si>
    <t>Орлов А.А.</t>
  </si>
  <si>
    <t>1992, КМС</t>
  </si>
  <si>
    <t>22.02.1993, КМС</t>
  </si>
  <si>
    <t>СФО, Р.Бурятия, У-Удэ, МО</t>
  </si>
  <si>
    <t>Санжиев Т.Ш.</t>
  </si>
  <si>
    <t>Ануев Павел Петрович</t>
  </si>
  <si>
    <t>03.09.1993, КМС</t>
  </si>
  <si>
    <t>Санжиев Т.Ш., Салданов К.В.</t>
  </si>
  <si>
    <t>Ондар Начын Салимович</t>
  </si>
  <si>
    <t>28.09.1992, 1р</t>
  </si>
  <si>
    <t>СФО, Р.Тыва, Кызыл, МО</t>
  </si>
  <si>
    <t>Лоовай Д.Д.</t>
  </si>
  <si>
    <t>Баадыр Чойган Алексеевич</t>
  </si>
  <si>
    <t>14.06.1992, КМС</t>
  </si>
  <si>
    <t>Денисламов Иван Олегович</t>
  </si>
  <si>
    <t>09.03.1994, 1р</t>
  </si>
  <si>
    <t>УФО, Свердловская, В.Салда, МО</t>
  </si>
  <si>
    <t>Балакин О.С.</t>
  </si>
  <si>
    <t>Манды Артыш Алдын-Оолович</t>
  </si>
  <si>
    <t>СФО, Омская, Омск, МО</t>
  </si>
  <si>
    <t>Новосельцев А.П., Горбунов А.В.</t>
  </si>
  <si>
    <t>Дусаев Вячаслав Эдуардович</t>
  </si>
  <si>
    <t>12.05.1992,КМС</t>
  </si>
  <si>
    <t>СФО, Кемеровская,А-Судженск,МО</t>
  </si>
  <si>
    <t>Попов А.Н.</t>
  </si>
  <si>
    <t>Аратин Амаду Васильевич</t>
  </si>
  <si>
    <t>12.08.1992, КМС</t>
  </si>
  <si>
    <t>СФО, Р.Алтай, Д</t>
  </si>
  <si>
    <t>Яйтаков А.М.</t>
  </si>
  <si>
    <t>Океев Бакытжан Есболович</t>
  </si>
  <si>
    <t>13.11.1992, КМС</t>
  </si>
  <si>
    <t>014586</t>
  </si>
  <si>
    <t>Казанин Игорь Владимирович</t>
  </si>
  <si>
    <t>11.03.1992, КМС</t>
  </si>
  <si>
    <t>002727</t>
  </si>
  <si>
    <t>Кудайбергенов Иван Александрович</t>
  </si>
  <si>
    <t>07.07.1993, КМС</t>
  </si>
  <si>
    <t>Акатьев Ерасыл Альбертович</t>
  </si>
  <si>
    <t>27.05.1992, КМС</t>
  </si>
  <si>
    <t>Асканаков Василий Рафаилович</t>
  </si>
  <si>
    <t>05.06.1993, КМС</t>
  </si>
  <si>
    <t>Саакян Оганнес Варданович</t>
  </si>
  <si>
    <t>26.01.1993, КМС</t>
  </si>
  <si>
    <t>СФО, Красноярский, С-Енисейск, МО</t>
  </si>
  <si>
    <t>Григорьев С.С.</t>
  </si>
  <si>
    <t>Мокрогузов Сергей Викторович</t>
  </si>
  <si>
    <t>14.10.1992, КМС</t>
  </si>
  <si>
    <t>СФО, Красноярский, Лесосибирск, МО</t>
  </si>
  <si>
    <t>Галкин В.Ф.</t>
  </si>
  <si>
    <t>Петросян Врам Арамович</t>
  </si>
  <si>
    <t>27.03.1992, КМС</t>
  </si>
  <si>
    <t>СФО, Новосибирская, Болотное, СС</t>
  </si>
  <si>
    <t>Александров Ю.П.</t>
  </si>
  <si>
    <t>Климов Руслан Натигович</t>
  </si>
  <si>
    <t>19.09.1992,КМС</t>
  </si>
  <si>
    <t>24.07.1993, 2р</t>
  </si>
  <si>
    <t>Васильев Сергей Геннадьевич</t>
  </si>
  <si>
    <t>31.05.1993, КМС</t>
  </si>
  <si>
    <t>УФО, Челябинская, Увелка, МО</t>
  </si>
  <si>
    <t>Абдурахманов</t>
  </si>
  <si>
    <t>13.08.1992, КМС</t>
  </si>
  <si>
    <t>УФО, Свердловская, В.Пышма, МО</t>
  </si>
  <si>
    <t>Сандин Ярослав Сергеевич</t>
  </si>
  <si>
    <t>Чашков Алексей Станиславович</t>
  </si>
  <si>
    <t>07.12.1992, КМС</t>
  </si>
  <si>
    <t>УФО, Свердловская,Н.Тагил, МО</t>
  </si>
  <si>
    <t>Перминов И.Р.</t>
  </si>
  <si>
    <t>Абдурахманов Рустам Радикович</t>
  </si>
  <si>
    <t>06.05.1992, 1р</t>
  </si>
  <si>
    <t>УФО, Челябинская, Аргаяш, МО</t>
  </si>
  <si>
    <t>Аккуин Д.Ю.</t>
  </si>
  <si>
    <t>Сосновский Денис Дмитриевич</t>
  </si>
  <si>
    <t>31.12.1993, 1р</t>
  </si>
  <si>
    <t>УФО, Челябинская, Челябинск, МО</t>
  </si>
  <si>
    <t>Ермаков Ю.А.</t>
  </si>
  <si>
    <t>Замирбек Уулу Ильяз</t>
  </si>
  <si>
    <t>15.10.1993, 1р</t>
  </si>
  <si>
    <t>Брызгалов В.А.</t>
  </si>
  <si>
    <t>Полковников Максим Игоревич</t>
  </si>
  <si>
    <t>12.07.1992, 1р</t>
  </si>
  <si>
    <t>УФО, Свердловская, Качканар, МО</t>
  </si>
  <si>
    <t>Сапунов Д.П.</t>
  </si>
  <si>
    <t>Махмудов Мирфаиз Шарофович</t>
  </si>
  <si>
    <t>04.01.1993, 1р</t>
  </si>
  <si>
    <t>УФО, Свердловская, Арти, МО</t>
  </si>
  <si>
    <t>Мельцов Ю.В,</t>
  </si>
  <si>
    <t>Зырянов Данил Олегович</t>
  </si>
  <si>
    <t>30.01.1993, КМС</t>
  </si>
  <si>
    <t>Папикян Левон Спартакович</t>
  </si>
  <si>
    <t>16.09.1994, 1р</t>
  </si>
  <si>
    <t>СФО, Иркутская, Иркутск, Д</t>
  </si>
  <si>
    <t>Магура И.Б.</t>
  </si>
  <si>
    <t>Айтбаев Нурсултан Аширбекович</t>
  </si>
  <si>
    <t>20.04.1993, 1р</t>
  </si>
  <si>
    <t>Плешаков Андрей Викторович</t>
  </si>
  <si>
    <t>21.01.1993, 1р</t>
  </si>
  <si>
    <t>Петров Александр Олегович</t>
  </si>
  <si>
    <t>01.04.1994, 1р</t>
  </si>
  <si>
    <t>УФО, Свердловская, Екатеринбург, МО</t>
  </si>
  <si>
    <t>Бекетов В.В.</t>
  </si>
  <si>
    <t>в.к.56 кг</t>
  </si>
  <si>
    <t>в.к. 56 кг.</t>
  </si>
  <si>
    <t>в.к.56 кг.</t>
  </si>
  <si>
    <t>4:0</t>
  </si>
  <si>
    <t>3,5:0</t>
  </si>
  <si>
    <t>3:0</t>
  </si>
  <si>
    <t>3:1</t>
  </si>
  <si>
    <r>
      <t xml:space="preserve"> КРУГ 3  </t>
    </r>
    <r>
      <rPr>
        <b/>
        <sz val="10"/>
        <rFont val="Arial Narrow"/>
        <family val="2"/>
      </rPr>
      <t>ПОДГРУППА Б</t>
    </r>
  </si>
  <si>
    <t>утешительные</t>
  </si>
  <si>
    <t>7-8</t>
  </si>
  <si>
    <t>9-10</t>
  </si>
  <si>
    <t>12-13</t>
  </si>
  <si>
    <t>14-19</t>
  </si>
  <si>
    <t>20-34</t>
  </si>
  <si>
    <t>35-36</t>
  </si>
  <si>
    <t>Стенников В.Г., Мельников В.Н.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</si>
</sst>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0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4"/>
      <color indexed="10"/>
      <name val="CyrillicOld"/>
      <family val="0"/>
    </font>
    <font>
      <b/>
      <i/>
      <sz val="12"/>
      <name val="Arial"/>
      <family val="2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sz val="12"/>
      <color indexed="10"/>
      <name val="CyrillicOld"/>
      <family val="0"/>
    </font>
    <font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Narrow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sz val="9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medium"/>
      <top style="thin"/>
      <bottom style="medium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4" borderId="0" applyNumberFormat="0" applyBorder="0" applyAlignment="0" applyProtection="0"/>
  </cellStyleXfs>
  <cellXfs count="300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/>
    </xf>
    <xf numFmtId="49" fontId="0" fillId="0" borderId="16" xfId="0" applyNumberFormat="1" applyFont="1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49" fontId="6" fillId="0" borderId="0" xfId="0" applyNumberFormat="1" applyFont="1" applyAlignment="1">
      <alignment/>
    </xf>
    <xf numFmtId="49" fontId="7" fillId="0" borderId="19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7" fillId="0" borderId="0" xfId="0" applyFont="1" applyBorder="1" applyAlignment="1">
      <alignment vertical="center" wrapText="1"/>
    </xf>
    <xf numFmtId="0" fontId="11" fillId="0" borderId="0" xfId="0" applyFont="1" applyAlignment="1">
      <alignment/>
    </xf>
    <xf numFmtId="49" fontId="6" fillId="0" borderId="0" xfId="0" applyNumberFormat="1" applyFont="1" applyAlignment="1">
      <alignment/>
    </xf>
    <xf numFmtId="0" fontId="6" fillId="0" borderId="0" xfId="42" applyFont="1" applyFill="1" applyBorder="1" applyAlignment="1" applyProtection="1">
      <alignment vertical="center" wrapText="1"/>
      <protection/>
    </xf>
    <xf numFmtId="49" fontId="8" fillId="0" borderId="0" xfId="0" applyNumberFormat="1" applyFont="1" applyBorder="1" applyAlignment="1">
      <alignment vertical="center" wrapText="1"/>
    </xf>
    <xf numFmtId="0" fontId="8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20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49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16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49" fontId="0" fillId="0" borderId="19" xfId="0" applyNumberFormat="1" applyFont="1" applyBorder="1" applyAlignment="1">
      <alignment/>
    </xf>
    <xf numFmtId="49" fontId="0" fillId="0" borderId="22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3" fillId="0" borderId="13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/>
    </xf>
    <xf numFmtId="0" fontId="0" fillId="0" borderId="16" xfId="0" applyNumberFormat="1" applyFont="1" applyBorder="1" applyAlignment="1">
      <alignment/>
    </xf>
    <xf numFmtId="0" fontId="14" fillId="0" borderId="0" xfId="0" applyFont="1" applyAlignment="1">
      <alignment vertical="center"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17" xfId="0" applyFont="1" applyBorder="1" applyAlignment="1">
      <alignment/>
    </xf>
    <xf numFmtId="0" fontId="16" fillId="0" borderId="0" xfId="42" applyFont="1" applyAlignment="1" applyProtection="1">
      <alignment/>
      <protection/>
    </xf>
    <xf numFmtId="0" fontId="7" fillId="0" borderId="0" xfId="42" applyFont="1" applyAlignment="1" applyProtection="1">
      <alignment horizontal="left"/>
      <protection/>
    </xf>
    <xf numFmtId="0" fontId="0" fillId="0" borderId="0" xfId="42" applyFont="1" applyAlignment="1" applyProtection="1">
      <alignment vertical="center" wrapText="1"/>
      <protection/>
    </xf>
    <xf numFmtId="0" fontId="3" fillId="0" borderId="0" xfId="0" applyNumberFormat="1" applyFont="1" applyBorder="1" applyAlignment="1">
      <alignment vertical="center" wrapText="1"/>
    </xf>
    <xf numFmtId="0" fontId="3" fillId="0" borderId="17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vertical="center" wrapText="1"/>
    </xf>
    <xf numFmtId="0" fontId="21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Alignment="1">
      <alignment horizontal="right"/>
    </xf>
    <xf numFmtId="0" fontId="24" fillId="0" borderId="19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17" xfId="0" applyFont="1" applyBorder="1" applyAlignment="1">
      <alignment/>
    </xf>
    <xf numFmtId="0" fontId="0" fillId="0" borderId="0" xfId="53" applyNumberFormat="1">
      <alignment/>
      <protection/>
    </xf>
    <xf numFmtId="0" fontId="0" fillId="0" borderId="0" xfId="53">
      <alignment/>
      <protection/>
    </xf>
    <xf numFmtId="0" fontId="7" fillId="0" borderId="0" xfId="53" applyNumberFormat="1" applyFont="1" applyAlignment="1">
      <alignment horizontal="center" vertical="center"/>
      <protection/>
    </xf>
    <xf numFmtId="0" fontId="0" fillId="0" borderId="0" xfId="53" applyNumberFormat="1" applyBorder="1">
      <alignment/>
      <protection/>
    </xf>
    <xf numFmtId="0" fontId="48" fillId="0" borderId="16" xfId="0" applyNumberFormat="1" applyFont="1" applyBorder="1" applyAlignment="1">
      <alignment horizontal="right"/>
    </xf>
    <xf numFmtId="49" fontId="48" fillId="0" borderId="16" xfId="0" applyNumberFormat="1" applyFont="1" applyBorder="1" applyAlignment="1">
      <alignment/>
    </xf>
    <xf numFmtId="49" fontId="49" fillId="0" borderId="14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49" fontId="3" fillId="0" borderId="24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 horizontal="center"/>
    </xf>
    <xf numFmtId="0" fontId="7" fillId="0" borderId="25" xfId="0" applyFont="1" applyBorder="1" applyAlignment="1">
      <alignment vertical="center" wrapText="1"/>
    </xf>
    <xf numFmtId="49" fontId="0" fillId="0" borderId="19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6" fillId="0" borderId="0" xfId="42" applyFont="1" applyBorder="1" applyAlignment="1" applyProtection="1">
      <alignment horizontal="center" vertical="center" wrapText="1"/>
      <protection/>
    </xf>
    <xf numFmtId="0" fontId="15" fillId="0" borderId="27" xfId="42" applyFont="1" applyBorder="1" applyAlignment="1" applyProtection="1">
      <alignment horizontal="center" vertical="center" wrapText="1"/>
      <protection/>
    </xf>
    <xf numFmtId="0" fontId="15" fillId="0" borderId="28" xfId="42" applyFont="1" applyBorder="1" applyAlignment="1" applyProtection="1">
      <alignment horizontal="center" vertical="center" wrapText="1"/>
      <protection/>
    </xf>
    <xf numFmtId="0" fontId="15" fillId="0" borderId="29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left" vertical="center" wrapText="1"/>
    </xf>
    <xf numFmtId="0" fontId="7" fillId="0" borderId="25" xfId="0" applyNumberFormat="1" applyFont="1" applyBorder="1" applyAlignment="1">
      <alignment horizontal="left" vertical="center" wrapText="1"/>
    </xf>
    <xf numFmtId="49" fontId="8" fillId="0" borderId="30" xfId="0" applyNumberFormat="1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center" vertical="center" wrapText="1"/>
    </xf>
    <xf numFmtId="0" fontId="7" fillId="0" borderId="25" xfId="0" applyNumberFormat="1" applyFont="1" applyBorder="1" applyAlignment="1">
      <alignment horizontal="center" vertical="center" wrapText="1"/>
    </xf>
    <xf numFmtId="0" fontId="47" fillId="0" borderId="24" xfId="0" applyNumberFormat="1" applyFont="1" applyBorder="1" applyAlignment="1">
      <alignment horizontal="center" vertical="center" wrapText="1"/>
    </xf>
    <xf numFmtId="0" fontId="47" fillId="0" borderId="25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7" fillId="0" borderId="24" xfId="0" applyFont="1" applyBorder="1" applyAlignment="1">
      <alignment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49" fontId="7" fillId="0" borderId="25" xfId="0" applyNumberFormat="1" applyFont="1" applyBorder="1" applyAlignment="1">
      <alignment horizontal="center" vertical="center" wrapText="1"/>
    </xf>
    <xf numFmtId="49" fontId="22" fillId="0" borderId="30" xfId="0" applyNumberFormat="1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14" fontId="7" fillId="0" borderId="24" xfId="0" applyNumberFormat="1" applyFont="1" applyBorder="1" applyAlignment="1">
      <alignment horizontal="center" vertical="center" wrapText="1"/>
    </xf>
    <xf numFmtId="49" fontId="22" fillId="0" borderId="25" xfId="0" applyNumberFormat="1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49" fontId="0" fillId="0" borderId="30" xfId="0" applyNumberFormat="1" applyBorder="1" applyAlignment="1">
      <alignment horizontal="center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0" xfId="0" applyFont="1" applyBorder="1" applyAlignment="1">
      <alignment vertical="center" wrapText="1"/>
    </xf>
    <xf numFmtId="49" fontId="7" fillId="0" borderId="30" xfId="0" applyNumberFormat="1" applyFont="1" applyBorder="1" applyAlignment="1">
      <alignment horizontal="center" vertical="center" wrapText="1"/>
    </xf>
    <xf numFmtId="49" fontId="7" fillId="0" borderId="3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15" fillId="24" borderId="27" xfId="42" applyFont="1" applyFill="1" applyBorder="1" applyAlignment="1" applyProtection="1">
      <alignment horizontal="center" vertical="center" wrapText="1"/>
      <protection/>
    </xf>
    <xf numFmtId="0" fontId="15" fillId="24" borderId="28" xfId="42" applyFont="1" applyFill="1" applyBorder="1" applyAlignment="1" applyProtection="1">
      <alignment horizontal="center" vertical="center" wrapText="1"/>
      <protection/>
    </xf>
    <xf numFmtId="0" fontId="15" fillId="24" borderId="29" xfId="42" applyFont="1" applyFill="1" applyBorder="1" applyAlignment="1" applyProtection="1">
      <alignment horizontal="center" vertical="center" wrapText="1"/>
      <protection/>
    </xf>
    <xf numFmtId="0" fontId="0" fillId="0" borderId="37" xfId="42" applyFont="1" applyBorder="1" applyAlignment="1" applyProtection="1">
      <alignment horizontal="center" vertical="center" wrapText="1"/>
      <protection/>
    </xf>
    <xf numFmtId="0" fontId="24" fillId="0" borderId="0" xfId="0" applyFont="1" applyAlignment="1">
      <alignment horizontal="center" vertical="center"/>
    </xf>
    <xf numFmtId="0" fontId="25" fillId="25" borderId="27" xfId="42" applyFont="1" applyFill="1" applyBorder="1" applyAlignment="1" applyProtection="1">
      <alignment horizontal="center" vertical="center"/>
      <protection/>
    </xf>
    <xf numFmtId="0" fontId="25" fillId="25" borderId="28" xfId="42" applyFont="1" applyFill="1" applyBorder="1" applyAlignment="1" applyProtection="1">
      <alignment horizontal="center" vertical="center"/>
      <protection/>
    </xf>
    <xf numFmtId="0" fontId="25" fillId="25" borderId="29" xfId="42" applyFont="1" applyFill="1" applyBorder="1" applyAlignment="1" applyProtection="1">
      <alignment horizontal="center" vertical="center"/>
      <protection/>
    </xf>
    <xf numFmtId="0" fontId="26" fillId="17" borderId="38" xfId="0" applyFont="1" applyFill="1" applyBorder="1" applyAlignment="1">
      <alignment horizontal="center" vertical="center"/>
    </xf>
    <xf numFmtId="0" fontId="26" fillId="17" borderId="39" xfId="0" applyFont="1" applyFill="1" applyBorder="1" applyAlignment="1">
      <alignment horizontal="center" vertical="center"/>
    </xf>
    <xf numFmtId="0" fontId="26" fillId="17" borderId="40" xfId="0" applyFont="1" applyFill="1" applyBorder="1" applyAlignment="1">
      <alignment horizontal="center" vertical="center"/>
    </xf>
    <xf numFmtId="0" fontId="27" fillId="0" borderId="37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4" fillId="0" borderId="41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6" fillId="25" borderId="38" xfId="0" applyFont="1" applyFill="1" applyBorder="1" applyAlignment="1">
      <alignment horizontal="center" vertical="center"/>
    </xf>
    <xf numFmtId="0" fontId="26" fillId="25" borderId="39" xfId="0" applyFont="1" applyFill="1" applyBorder="1" applyAlignment="1">
      <alignment horizontal="center" vertical="center"/>
    </xf>
    <xf numFmtId="0" fontId="26" fillId="25" borderId="40" xfId="0" applyFont="1" applyFill="1" applyBorder="1" applyAlignment="1">
      <alignment horizontal="center" vertical="center"/>
    </xf>
    <xf numFmtId="0" fontId="26" fillId="26" borderId="38" xfId="0" applyFont="1" applyFill="1" applyBorder="1" applyAlignment="1">
      <alignment horizontal="center" vertical="center"/>
    </xf>
    <xf numFmtId="0" fontId="26" fillId="26" borderId="39" xfId="0" applyFont="1" applyFill="1" applyBorder="1" applyAlignment="1">
      <alignment horizontal="center" vertical="center"/>
    </xf>
    <xf numFmtId="0" fontId="26" fillId="26" borderId="40" xfId="0" applyFont="1" applyFill="1" applyBorder="1" applyAlignment="1">
      <alignment horizontal="center" vertical="center"/>
    </xf>
    <xf numFmtId="0" fontId="24" fillId="0" borderId="38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7" fillId="25" borderId="30" xfId="0" applyFont="1" applyFill="1" applyBorder="1" applyAlignment="1">
      <alignment horizontal="center" vertical="center" wrapText="1"/>
    </xf>
    <xf numFmtId="0" fontId="0" fillId="0" borderId="30" xfId="42" applyFont="1" applyBorder="1" applyAlignment="1" applyProtection="1">
      <alignment horizontal="center" vertical="center" wrapText="1"/>
      <protection/>
    </xf>
    <xf numFmtId="0" fontId="7" fillId="0" borderId="30" xfId="42" applyFont="1" applyFill="1" applyBorder="1" applyAlignment="1" applyProtection="1">
      <alignment horizontal="left" vertical="center" wrapText="1"/>
      <protection/>
    </xf>
    <xf numFmtId="0" fontId="8" fillId="0" borderId="30" xfId="0" applyFont="1" applyBorder="1" applyAlignment="1">
      <alignment horizontal="center" vertical="center" wrapText="1"/>
    </xf>
    <xf numFmtId="0" fontId="7" fillId="17" borderId="30" xfId="0" applyFont="1" applyFill="1" applyBorder="1" applyAlignment="1">
      <alignment horizontal="center" vertical="center" wrapText="1"/>
    </xf>
    <xf numFmtId="0" fontId="21" fillId="0" borderId="37" xfId="42" applyNumberFormat="1" applyFont="1" applyBorder="1" applyAlignment="1" applyProtection="1">
      <alignment horizontal="center" vertical="center" wrapText="1"/>
      <protection/>
    </xf>
    <xf numFmtId="0" fontId="21" fillId="0" borderId="0" xfId="42" applyNumberFormat="1" applyFont="1" applyBorder="1" applyAlignment="1" applyProtection="1">
      <alignment horizontal="center" vertical="center" wrapText="1"/>
      <protection/>
    </xf>
    <xf numFmtId="0" fontId="21" fillId="0" borderId="17" xfId="42" applyNumberFormat="1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/>
    </xf>
    <xf numFmtId="0" fontId="18" fillId="0" borderId="0" xfId="42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4" fillId="0" borderId="39" xfId="42" applyNumberFormat="1" applyFont="1" applyBorder="1" applyAlignment="1" applyProtection="1">
      <alignment horizontal="center" vertical="center" wrapText="1"/>
      <protection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3" fillId="0" borderId="40" xfId="0" applyNumberFormat="1" applyFont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center" vertical="center" wrapText="1"/>
    </xf>
    <xf numFmtId="0" fontId="3" fillId="0" borderId="44" xfId="0" applyNumberFormat="1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7" fillId="0" borderId="47" xfId="42" applyFont="1" applyBorder="1" applyAlignment="1" applyProtection="1">
      <alignment horizontal="left" vertical="center" wrapText="1"/>
      <protection/>
    </xf>
    <xf numFmtId="0" fontId="7" fillId="0" borderId="14" xfId="42" applyFont="1" applyBorder="1" applyAlignment="1" applyProtection="1">
      <alignment horizontal="left" vertical="center" wrapText="1"/>
      <protection/>
    </xf>
    <xf numFmtId="0" fontId="10" fillId="0" borderId="48" xfId="0" applyFont="1" applyBorder="1" applyAlignment="1">
      <alignment horizontal="center" vertical="center" wrapText="1"/>
    </xf>
    <xf numFmtId="0" fontId="7" fillId="0" borderId="13" xfId="42" applyFont="1" applyBorder="1" applyAlignment="1" applyProtection="1">
      <alignment horizontal="left" vertical="center" wrapText="1"/>
      <protection/>
    </xf>
    <xf numFmtId="0" fontId="7" fillId="0" borderId="49" xfId="42" applyFont="1" applyBorder="1" applyAlignment="1" applyProtection="1">
      <alignment horizontal="left" vertical="center" wrapText="1"/>
      <protection/>
    </xf>
    <xf numFmtId="0" fontId="47" fillId="0" borderId="47" xfId="42" applyFont="1" applyBorder="1" applyAlignment="1" applyProtection="1">
      <alignment horizontal="left" vertical="center" wrapText="1"/>
      <protection/>
    </xf>
    <xf numFmtId="0" fontId="47" fillId="0" borderId="14" xfId="42" applyFont="1" applyBorder="1" applyAlignment="1" applyProtection="1">
      <alignment horizontal="left" vertical="center" wrapText="1"/>
      <protection/>
    </xf>
    <xf numFmtId="0" fontId="23" fillId="0" borderId="0" xfId="0" applyFont="1" applyAlignment="1">
      <alignment horizontal="center" vertical="center"/>
    </xf>
    <xf numFmtId="0" fontId="6" fillId="0" borderId="0" xfId="42" applyFont="1" applyFill="1" applyBorder="1" applyAlignment="1" applyProtection="1">
      <alignment horizontal="center" vertical="center" wrapText="1"/>
      <protection/>
    </xf>
    <xf numFmtId="0" fontId="19" fillId="24" borderId="27" xfId="42" applyFont="1" applyFill="1" applyBorder="1" applyAlignment="1" applyProtection="1">
      <alignment horizontal="center" vertical="center" wrapText="1"/>
      <protection/>
    </xf>
    <xf numFmtId="0" fontId="19" fillId="24" borderId="28" xfId="42" applyFont="1" applyFill="1" applyBorder="1" applyAlignment="1" applyProtection="1">
      <alignment horizontal="center" vertical="center" wrapText="1"/>
      <protection/>
    </xf>
    <xf numFmtId="0" fontId="19" fillId="24" borderId="29" xfId="42" applyFont="1" applyFill="1" applyBorder="1" applyAlignment="1" applyProtection="1">
      <alignment horizontal="center" vertical="center" wrapText="1"/>
      <protection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56" xfId="42" applyFont="1" applyBorder="1" applyAlignment="1" applyProtection="1">
      <alignment horizontal="left" vertical="center" wrapText="1"/>
      <protection/>
    </xf>
    <xf numFmtId="0" fontId="7" fillId="0" borderId="57" xfId="0" applyFont="1" applyBorder="1" applyAlignment="1">
      <alignment horizontal="left" vertical="center" wrapText="1"/>
    </xf>
    <xf numFmtId="0" fontId="47" fillId="0" borderId="49" xfId="42" applyFont="1" applyBorder="1" applyAlignment="1" applyProtection="1">
      <alignment horizontal="left" vertical="center" wrapText="1"/>
      <protection/>
    </xf>
    <xf numFmtId="0" fontId="47" fillId="0" borderId="57" xfId="0" applyFont="1" applyBorder="1" applyAlignment="1">
      <alignment horizontal="left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47" fillId="0" borderId="57" xfId="42" applyFont="1" applyBorder="1" applyAlignment="1" applyProtection="1">
      <alignment horizontal="left" vertical="center" wrapText="1"/>
      <protection/>
    </xf>
    <xf numFmtId="0" fontId="47" fillId="0" borderId="64" xfId="0" applyFont="1" applyBorder="1" applyAlignment="1">
      <alignment horizontal="left" vertical="center" wrapText="1"/>
    </xf>
    <xf numFmtId="0" fontId="0" fillId="0" borderId="65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 wrapText="1"/>
    </xf>
    <xf numFmtId="0" fontId="6" fillId="0" borderId="42" xfId="42" applyFont="1" applyFill="1" applyBorder="1" applyAlignment="1" applyProtection="1">
      <alignment horizontal="center" vertical="center" wrapText="1"/>
      <protection/>
    </xf>
    <xf numFmtId="0" fontId="7" fillId="0" borderId="71" xfId="53" applyNumberFormat="1" applyFont="1" applyBorder="1" applyAlignment="1">
      <alignment horizontal="center" vertical="center" wrapText="1"/>
      <protection/>
    </xf>
    <xf numFmtId="0" fontId="7" fillId="0" borderId="72" xfId="53" applyNumberFormat="1" applyFont="1" applyBorder="1" applyAlignment="1">
      <alignment horizontal="center" vertical="center" wrapText="1"/>
      <protection/>
    </xf>
    <xf numFmtId="0" fontId="7" fillId="0" borderId="73" xfId="53" applyNumberFormat="1" applyFont="1" applyBorder="1" applyAlignment="1">
      <alignment horizontal="center" vertical="center" wrapText="1"/>
      <protection/>
    </xf>
    <xf numFmtId="0" fontId="8" fillId="0" borderId="30" xfId="53" applyNumberFormat="1" applyFont="1" applyBorder="1" applyAlignment="1">
      <alignment horizontal="center" vertical="center" wrapText="1"/>
      <protection/>
    </xf>
    <xf numFmtId="0" fontId="8" fillId="0" borderId="74" xfId="53" applyNumberFormat="1" applyFont="1" applyBorder="1" applyAlignment="1">
      <alignment horizontal="center" vertical="center" wrapText="1"/>
      <protection/>
    </xf>
    <xf numFmtId="0" fontId="7" fillId="0" borderId="56" xfId="53" applyNumberFormat="1" applyFont="1" applyBorder="1" applyAlignment="1">
      <alignment horizontal="center" vertical="center" wrapText="1"/>
      <protection/>
    </xf>
    <xf numFmtId="0" fontId="7" fillId="0" borderId="64" xfId="53" applyNumberFormat="1" applyFont="1" applyBorder="1" applyAlignment="1">
      <alignment horizontal="center" vertical="center" wrapText="1"/>
      <protection/>
    </xf>
    <xf numFmtId="0" fontId="7" fillId="0" borderId="75" xfId="53" applyNumberFormat="1" applyFont="1" applyBorder="1" applyAlignment="1">
      <alignment horizontal="center" vertical="center" wrapText="1"/>
      <protection/>
    </xf>
    <xf numFmtId="0" fontId="7" fillId="0" borderId="76" xfId="53" applyNumberFormat="1" applyFont="1" applyBorder="1" applyAlignment="1">
      <alignment horizontal="center" vertical="center" wrapText="1"/>
      <protection/>
    </xf>
    <xf numFmtId="0" fontId="8" fillId="0" borderId="77" xfId="53" applyNumberFormat="1" applyFont="1" applyBorder="1" applyAlignment="1">
      <alignment horizontal="center" vertical="center" wrapText="1"/>
      <protection/>
    </xf>
    <xf numFmtId="0" fontId="7" fillId="0" borderId="78" xfId="53" applyNumberFormat="1" applyFont="1" applyBorder="1" applyAlignment="1">
      <alignment horizontal="center" vertical="center" wrapText="1"/>
      <protection/>
    </xf>
    <xf numFmtId="0" fontId="7" fillId="0" borderId="30" xfId="53" applyNumberFormat="1" applyFont="1" applyBorder="1" applyAlignment="1">
      <alignment horizontal="center" vertical="center" wrapText="1"/>
      <protection/>
    </xf>
    <xf numFmtId="0" fontId="7" fillId="0" borderId="74" xfId="53" applyNumberFormat="1" applyFont="1" applyBorder="1" applyAlignment="1">
      <alignment horizontal="center" vertical="center" wrapText="1"/>
      <protection/>
    </xf>
    <xf numFmtId="0" fontId="7" fillId="0" borderId="25" xfId="53" applyNumberFormat="1" applyFont="1" applyBorder="1" applyAlignment="1">
      <alignment horizontal="center" vertical="center" wrapText="1"/>
      <protection/>
    </xf>
    <xf numFmtId="0" fontId="7" fillId="0" borderId="79" xfId="53" applyNumberFormat="1" applyFont="1" applyBorder="1" applyAlignment="1">
      <alignment horizontal="center" vertical="center" wrapText="1"/>
      <protection/>
    </xf>
    <xf numFmtId="0" fontId="7" fillId="0" borderId="77" xfId="53" applyNumberFormat="1" applyFont="1" applyBorder="1" applyAlignment="1">
      <alignment horizontal="center" vertical="center" wrapText="1"/>
      <protection/>
    </xf>
    <xf numFmtId="0" fontId="6" fillId="0" borderId="17" xfId="0" applyFont="1" applyBorder="1" applyAlignment="1">
      <alignment horizontal="center" vertical="center" wrapText="1"/>
    </xf>
    <xf numFmtId="0" fontId="0" fillId="0" borderId="42" xfId="53" applyNumberFormat="1" applyBorder="1" applyAlignment="1">
      <alignment horizontal="center"/>
      <protection/>
    </xf>
    <xf numFmtId="0" fontId="7" fillId="0" borderId="80" xfId="53" applyNumberFormat="1" applyFont="1" applyBorder="1" applyAlignment="1">
      <alignment horizontal="center" vertical="center" wrapText="1"/>
      <protection/>
    </xf>
    <xf numFmtId="0" fontId="7" fillId="0" borderId="81" xfId="53" applyNumberFormat="1" applyFont="1" applyBorder="1" applyAlignment="1">
      <alignment horizontal="center" vertical="center" wrapText="1"/>
      <protection/>
    </xf>
    <xf numFmtId="0" fontId="46" fillId="0" borderId="0" xfId="53" applyNumberFormat="1" applyFont="1" applyAlignment="1">
      <alignment horizontal="center" vertical="center" wrapText="1"/>
      <protection/>
    </xf>
    <xf numFmtId="0" fontId="7" fillId="0" borderId="48" xfId="53" applyNumberFormat="1" applyFont="1" applyBorder="1" applyAlignment="1">
      <alignment horizontal="center" vertical="center" wrapText="1"/>
      <protection/>
    </xf>
    <xf numFmtId="0" fontId="7" fillId="0" borderId="46" xfId="53" applyNumberFormat="1" applyFont="1" applyBorder="1" applyAlignment="1">
      <alignment horizontal="center" vertical="center" wrapText="1"/>
      <protection/>
    </xf>
    <xf numFmtId="0" fontId="7" fillId="0" borderId="82" xfId="53" applyNumberFormat="1" applyFont="1" applyBorder="1" applyAlignment="1">
      <alignment horizontal="center" vertical="center" wrapText="1"/>
      <protection/>
    </xf>
    <xf numFmtId="0" fontId="7" fillId="0" borderId="83" xfId="53" applyNumberFormat="1" applyFont="1" applyBorder="1" applyAlignment="1">
      <alignment horizontal="center" vertical="center" wrapText="1"/>
      <protection/>
    </xf>
    <xf numFmtId="0" fontId="8" fillId="0" borderId="25" xfId="53" applyNumberFormat="1" applyFont="1" applyBorder="1" applyAlignment="1">
      <alignment horizontal="center" vertical="center" wrapText="1"/>
      <protection/>
    </xf>
    <xf numFmtId="0" fontId="7" fillId="0" borderId="84" xfId="53" applyNumberFormat="1" applyFont="1" applyBorder="1" applyAlignment="1">
      <alignment horizontal="center" vertical="center" wrapText="1"/>
      <protection/>
    </xf>
    <xf numFmtId="0" fontId="7" fillId="0" borderId="85" xfId="53" applyNumberFormat="1" applyFont="1" applyBorder="1" applyAlignment="1">
      <alignment horizontal="center" vertical="center" wrapText="1"/>
      <protection/>
    </xf>
    <xf numFmtId="0" fontId="8" fillId="0" borderId="24" xfId="53" applyNumberFormat="1" applyFont="1" applyBorder="1" applyAlignment="1">
      <alignment horizontal="center" vertical="center" wrapText="1"/>
      <protection/>
    </xf>
    <xf numFmtId="0" fontId="7" fillId="0" borderId="24" xfId="53" applyNumberFormat="1" applyFont="1" applyBorder="1" applyAlignment="1">
      <alignment horizontal="center" vertical="center" wrapText="1"/>
      <protection/>
    </xf>
    <xf numFmtId="0" fontId="7" fillId="0" borderId="86" xfId="53" applyNumberFormat="1" applyFont="1" applyBorder="1" applyAlignment="1">
      <alignment horizontal="center" vertical="center" wrapText="1"/>
      <protection/>
    </xf>
    <xf numFmtId="0" fontId="8" fillId="0" borderId="87" xfId="53" applyNumberFormat="1" applyFont="1" applyBorder="1" applyAlignment="1">
      <alignment horizontal="center" vertical="center" wrapText="1"/>
      <protection/>
    </xf>
    <xf numFmtId="0" fontId="8" fillId="0" borderId="88" xfId="53" applyNumberFormat="1" applyFont="1" applyBorder="1" applyAlignment="1">
      <alignment horizontal="center" vertical="center" wrapText="1"/>
      <protection/>
    </xf>
    <xf numFmtId="0" fontId="8" fillId="0" borderId="89" xfId="53" applyNumberFormat="1" applyFont="1" applyBorder="1" applyAlignment="1">
      <alignment horizontal="center" vertical="center" wrapText="1"/>
      <protection/>
    </xf>
    <xf numFmtId="0" fontId="7" fillId="0" borderId="24" xfId="42" applyFont="1" applyFill="1" applyBorder="1" applyAlignment="1" applyProtection="1">
      <alignment horizontal="left" vertical="center" wrapText="1"/>
      <protection/>
    </xf>
    <xf numFmtId="0" fontId="7" fillId="0" borderId="25" xfId="42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104775</xdr:rowOff>
    </xdr:from>
    <xdr:to>
      <xdr:col>1</xdr:col>
      <xdr:colOff>161925</xdr:colOff>
      <xdr:row>1</xdr:row>
      <xdr:rowOff>304800</xdr:rowOff>
    </xdr:to>
    <xdr:pic>
      <xdr:nvPicPr>
        <xdr:cNvPr id="1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4775"/>
          <a:ext cx="4953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133350</xdr:colOff>
      <xdr:row>2</xdr:row>
      <xdr:rowOff>38100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533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95250</xdr:rowOff>
    </xdr:from>
    <xdr:to>
      <xdr:col>1</xdr:col>
      <xdr:colOff>285750</xdr:colOff>
      <xdr:row>1</xdr:row>
      <xdr:rowOff>352425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9525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57150</xdr:rowOff>
    </xdr:from>
    <xdr:to>
      <xdr:col>1</xdr:col>
      <xdr:colOff>342900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7150"/>
          <a:ext cx="447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Азиатских федеральных округов России (УФО, СФО, ДВФО) по самбо среди юношей 1992-93г.р.</v>
          </cell>
        </row>
        <row r="3">
          <cell r="A3" t="str">
            <v>23.-24.04.2010г.                                               г.Челябинск</v>
          </cell>
        </row>
        <row r="6">
          <cell r="A6" t="str">
            <v>Гл. судья, судья МК</v>
          </cell>
          <cell r="G6" t="str">
            <v>Р.Г.Залеев</v>
          </cell>
        </row>
        <row r="7">
          <cell r="G7" t="str">
            <v>/Октябрьск/</v>
          </cell>
        </row>
        <row r="8">
          <cell r="A8" t="str">
            <v>Гл. секретарь, судья МК</v>
          </cell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полуфинал"/>
      <sheetName val="Стартовый"/>
      <sheetName val="наградной лист"/>
      <sheetName val="пр.хода"/>
      <sheetName val="круг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139"/>
  <sheetViews>
    <sheetView zoomScalePageLayoutView="0" workbookViewId="0" topLeftCell="A1">
      <selection activeCell="I139" sqref="A1:I139"/>
    </sheetView>
  </sheetViews>
  <sheetFormatPr defaultColWidth="9.140625" defaultRowHeight="12.75"/>
  <cols>
    <col min="1" max="1" width="6.28125" style="0" customWidth="1"/>
    <col min="2" max="2" width="8.28125" style="0" customWidth="1"/>
    <col min="3" max="3" width="22.57421875" style="0" customWidth="1"/>
    <col min="4" max="4" width="13.28125" style="0" customWidth="1"/>
    <col min="5" max="5" width="17.00390625" style="0" customWidth="1"/>
    <col min="6" max="6" width="8.28125" style="0" customWidth="1"/>
    <col min="7" max="7" width="23.57421875" style="0" customWidth="1"/>
  </cols>
  <sheetData>
    <row r="1" spans="1:7" ht="30" customHeight="1" thickBot="1">
      <c r="A1" s="155" t="s">
        <v>27</v>
      </c>
      <c r="B1" s="155"/>
      <c r="C1" s="155"/>
      <c r="D1" s="155"/>
      <c r="E1" s="155"/>
      <c r="F1" s="155"/>
      <c r="G1" s="155"/>
    </row>
    <row r="2" spans="2:7" ht="45.75" customHeight="1" thickBot="1">
      <c r="B2" s="136" t="s">
        <v>29</v>
      </c>
      <c r="C2" s="136"/>
      <c r="D2" s="137" t="str">
        <f>HYPERLINK('[1]реквизиты'!$A$2)</f>
        <v>Первенство Азиатских федеральных округов России (УФО, СФО, ДВФО) по самбо среди юношей 1992-93г.р.</v>
      </c>
      <c r="E2" s="138"/>
      <c r="F2" s="138"/>
      <c r="G2" s="139"/>
    </row>
    <row r="3" spans="2:7" ht="26.25" customHeight="1">
      <c r="B3" s="104"/>
      <c r="C3" s="140" t="str">
        <f>HYPERLINK('[1]реквизиты'!$A$3)</f>
        <v>23.-24.04.2010г.                                               г.Челябинск</v>
      </c>
      <c r="D3" s="140"/>
      <c r="F3" s="141" t="str">
        <f>HYPERLINK('пр.взв.'!F3)</f>
        <v>в.к.56 кг</v>
      </c>
      <c r="G3" s="142"/>
    </row>
    <row r="4" spans="1:7" ht="12.75">
      <c r="A4" s="151" t="s">
        <v>8</v>
      </c>
      <c r="B4" s="153" t="s">
        <v>3</v>
      </c>
      <c r="C4" s="151" t="s">
        <v>4</v>
      </c>
      <c r="D4" s="151" t="s">
        <v>5</v>
      </c>
      <c r="E4" s="151" t="s">
        <v>6</v>
      </c>
      <c r="F4" s="151" t="s">
        <v>9</v>
      </c>
      <c r="G4" s="151" t="s">
        <v>7</v>
      </c>
    </row>
    <row r="5" spans="1:7" ht="9.75" customHeight="1">
      <c r="A5" s="152"/>
      <c r="B5" s="154"/>
      <c r="C5" s="152"/>
      <c r="D5" s="152"/>
      <c r="E5" s="152"/>
      <c r="F5" s="152"/>
      <c r="G5" s="152"/>
    </row>
    <row r="6" spans="1:7" ht="11.25" customHeight="1">
      <c r="A6" s="145" t="s">
        <v>31</v>
      </c>
      <c r="B6" s="146">
        <v>1</v>
      </c>
      <c r="C6" s="143" t="str">
        <f>VLOOKUP(B6,'пр.взв.'!B6:G133,2,FALSE)</f>
        <v>Сандин Ярослав Сергеевич</v>
      </c>
      <c r="D6" s="147" t="str">
        <f>VLOOKUP(B6,'пр.взв.'!B6:G133,3,FALSE)</f>
        <v>13.08.1992, КМС</v>
      </c>
      <c r="E6" s="147" t="str">
        <f>VLOOKUP(B6,'пр.взв.'!B6:G133,4,FALSE)</f>
        <v>УФО, Свердловская,Н.Тагил, МО</v>
      </c>
      <c r="F6" s="149">
        <f>VLOOKUP(B6,'пр.взв.'!B6:G133,5,FALSE)</f>
        <v>0</v>
      </c>
      <c r="G6" s="143" t="str">
        <f>VLOOKUP(B6,'пр.взв.'!B6:G133,6,FALSE)</f>
        <v>Стенников В.Г., Мельников В.Н.</v>
      </c>
    </row>
    <row r="7" spans="1:7" ht="11.25" customHeight="1">
      <c r="A7" s="145"/>
      <c r="B7" s="146"/>
      <c r="C7" s="144"/>
      <c r="D7" s="148"/>
      <c r="E7" s="148"/>
      <c r="F7" s="150"/>
      <c r="G7" s="144"/>
    </row>
    <row r="8" spans="1:7" ht="11.25" customHeight="1">
      <c r="A8" s="145" t="s">
        <v>32</v>
      </c>
      <c r="B8" s="146">
        <v>10</v>
      </c>
      <c r="C8" s="143" t="str">
        <f>VLOOKUP(B8,'пр.взв.'!B6:G133,2,FALSE)</f>
        <v>Васильев Сергей Геннадьевич</v>
      </c>
      <c r="D8" s="147" t="str">
        <f>VLOOKUP(B8,'пр.взв.'!B6:G133,3,FALSE)</f>
        <v>31.05.1993, КМС</v>
      </c>
      <c r="E8" s="147" t="str">
        <f>VLOOKUP(B8,'пр.взв.'!B6:G133,4,FALSE)</f>
        <v>УФО, Челябинская, Увелка, МО</v>
      </c>
      <c r="F8" s="149">
        <f>VLOOKUP(B8,'пр.взв.'!B6:G133,5,FALSE)</f>
        <v>0</v>
      </c>
      <c r="G8" s="143" t="str">
        <f>VLOOKUP(B8,'пр.взв.'!B6:G133,6,FALSE)</f>
        <v>Абдурахманов</v>
      </c>
    </row>
    <row r="9" spans="1:7" ht="11.25" customHeight="1">
      <c r="A9" s="145"/>
      <c r="B9" s="146"/>
      <c r="C9" s="144"/>
      <c r="D9" s="148"/>
      <c r="E9" s="148"/>
      <c r="F9" s="150"/>
      <c r="G9" s="144"/>
    </row>
    <row r="10" spans="1:7" ht="11.25" customHeight="1">
      <c r="A10" s="145" t="s">
        <v>33</v>
      </c>
      <c r="B10" s="146">
        <v>35</v>
      </c>
      <c r="C10" s="143" t="str">
        <f>VLOOKUP(B10,'пр.взв.'!B6:G133,2,FALSE)</f>
        <v>Казанин Игорь Владимирович</v>
      </c>
      <c r="D10" s="147" t="str">
        <f>VLOOKUP(B10,'пр.взв.'!B6:G133,3,FALSE)</f>
        <v>11.03.1992, КМС</v>
      </c>
      <c r="E10" s="147" t="str">
        <f>VLOOKUP(B10,'пр.взв.'!B6:G133,4,FALSE)</f>
        <v>СФО, Р.Алтай, Д</v>
      </c>
      <c r="F10" s="147" t="str">
        <f>VLOOKUP(B10,'пр.взв.'!B6:G133,5,FALSE)</f>
        <v>002727</v>
      </c>
      <c r="G10" s="143" t="str">
        <f>VLOOKUP(B10,'пр.взв.'!B6:G133,6,FALSE)</f>
        <v>Яйтаков А.М.</v>
      </c>
    </row>
    <row r="11" spans="1:7" ht="11.25" customHeight="1">
      <c r="A11" s="145"/>
      <c r="B11" s="146"/>
      <c r="C11" s="144"/>
      <c r="D11" s="148"/>
      <c r="E11" s="148"/>
      <c r="F11" s="148"/>
      <c r="G11" s="144"/>
    </row>
    <row r="12" spans="1:7" ht="11.25" customHeight="1">
      <c r="A12" s="145" t="s">
        <v>33</v>
      </c>
      <c r="B12" s="146">
        <v>32</v>
      </c>
      <c r="C12" s="143" t="str">
        <f>VLOOKUP(B12,'пр.взв.'!B6:G133,2,FALSE)</f>
        <v>Айтбаев Нурсултан Аширбекович</v>
      </c>
      <c r="D12" s="147" t="str">
        <f>VLOOKUP(B12,'пр.взв.'!B6:G133,3,FALSE)</f>
        <v>20.04.1993, 1р</v>
      </c>
      <c r="E12" s="147" t="str">
        <f>VLOOKUP(B12,'пр.взв.'!B6:G133,4,FALSE)</f>
        <v>УФО, Свердловская, Арти, МО</v>
      </c>
      <c r="F12" s="149">
        <f>VLOOKUP(B12,'пр.взв.'!B6:G133,5,FALSE)</f>
        <v>0</v>
      </c>
      <c r="G12" s="143" t="str">
        <f>VLOOKUP(B12,'пр.взв.'!B6:G133,6,FALSE)</f>
        <v>Мельцов Ю.В,</v>
      </c>
    </row>
    <row r="13" spans="1:7" ht="11.25" customHeight="1">
      <c r="A13" s="145"/>
      <c r="B13" s="146"/>
      <c r="C13" s="144"/>
      <c r="D13" s="148"/>
      <c r="E13" s="148"/>
      <c r="F13" s="150"/>
      <c r="G13" s="144"/>
    </row>
    <row r="14" spans="1:7" ht="11.25" customHeight="1">
      <c r="A14" s="145" t="s">
        <v>35</v>
      </c>
      <c r="B14" s="146">
        <v>29</v>
      </c>
      <c r="C14" s="143" t="str">
        <f>VLOOKUP(B14,'пр.взв.'!B6:G133,2,FALSE)</f>
        <v>Океев Бакытжан Есболович</v>
      </c>
      <c r="D14" s="147" t="str">
        <f>VLOOKUP(B14,'пр.взв.'!B6:G133,3,FALSE)</f>
        <v>13.11.1992, КМС</v>
      </c>
      <c r="E14" s="147" t="str">
        <f>VLOOKUP(B14,'пр.взв.'!B6:G133,4,FALSE)</f>
        <v>СФО, Р.Алтай, Д</v>
      </c>
      <c r="F14" s="147" t="str">
        <f>VLOOKUP(B14,'пр.взв.'!B6:G133,5,FALSE)</f>
        <v>014586</v>
      </c>
      <c r="G14" s="143" t="str">
        <f>VLOOKUP(B14,'пр.взв.'!B6:G141,6,FALSE)</f>
        <v>Яйтаков А.М.</v>
      </c>
    </row>
    <row r="15" spans="1:7" ht="11.25" customHeight="1">
      <c r="A15" s="145"/>
      <c r="B15" s="146"/>
      <c r="C15" s="144"/>
      <c r="D15" s="148"/>
      <c r="E15" s="148"/>
      <c r="F15" s="148"/>
      <c r="G15" s="144"/>
    </row>
    <row r="16" spans="1:7" ht="11.25" customHeight="1">
      <c r="A16" s="145" t="s">
        <v>35</v>
      </c>
      <c r="B16" s="146">
        <v>2</v>
      </c>
      <c r="C16" s="143" t="str">
        <f>VLOOKUP(B16,'пр.взв.'!B6:G133,2,FALSE)</f>
        <v>Аратин Амаду Васильевич</v>
      </c>
      <c r="D16" s="147" t="str">
        <f>VLOOKUP(B16,'пр.взв.'!B6:G133,3,FALSE)</f>
        <v>12.08.1992, КМС</v>
      </c>
      <c r="E16" s="147" t="str">
        <f>VLOOKUP(B16,'пр.взв.'!B6:G133,4,FALSE)</f>
        <v>СФО, Р.Алтай, Д</v>
      </c>
      <c r="F16" s="149">
        <f>VLOOKUP(B16,'пр.взв.'!B6:G133,5,FALSE)</f>
        <v>0</v>
      </c>
      <c r="G16" s="143" t="str">
        <f>VLOOKUP(B16,'пр.взв.'!B6:G143,6,FALSE)</f>
        <v>Яйтаков А.М.</v>
      </c>
    </row>
    <row r="17" spans="1:7" ht="11.25" customHeight="1">
      <c r="A17" s="145"/>
      <c r="B17" s="146"/>
      <c r="C17" s="144"/>
      <c r="D17" s="148"/>
      <c r="E17" s="148"/>
      <c r="F17" s="150"/>
      <c r="G17" s="144"/>
    </row>
    <row r="18" spans="1:7" ht="11.25" customHeight="1">
      <c r="A18" s="145" t="s">
        <v>237</v>
      </c>
      <c r="B18" s="146">
        <v>9</v>
      </c>
      <c r="C18" s="143" t="str">
        <f>VLOOKUP(B18,'пр.взв.'!B6:G1338,2,FALSE)</f>
        <v>Фареян Мураз Валерикович</v>
      </c>
      <c r="D18" s="147" t="str">
        <f>VLOOKUP(B18,'пр.взв.'!B6:G133,3,FALSE)</f>
        <v>14.01.1993, КМС</v>
      </c>
      <c r="E18" s="147" t="str">
        <f>VLOOKUP(B18,'пр.взв.'!B6:G133,4,FALSE)</f>
        <v>СФО, Новосибирская, Новосибирск, МО</v>
      </c>
      <c r="F18" s="149">
        <f>VLOOKUP(B18,'пр.взв.'!B6:G133,5,FALSE)</f>
        <v>0</v>
      </c>
      <c r="G18" s="143" t="str">
        <f>VLOOKUP(B18,'пр.взв.'!B6:G145,6,FALSE)</f>
        <v>Орлов А.А.</v>
      </c>
    </row>
    <row r="19" spans="1:7" ht="11.25" customHeight="1">
      <c r="A19" s="145"/>
      <c r="B19" s="146"/>
      <c r="C19" s="144"/>
      <c r="D19" s="148"/>
      <c r="E19" s="148"/>
      <c r="F19" s="150"/>
      <c r="G19" s="144"/>
    </row>
    <row r="20" spans="1:7" ht="11.25" customHeight="1">
      <c r="A20" s="145" t="s">
        <v>237</v>
      </c>
      <c r="B20" s="146">
        <v>30</v>
      </c>
      <c r="C20" s="143" t="str">
        <f>VLOOKUP(B20,'пр.взв.'!B6:G133,2,FALSE)</f>
        <v>Баадыр Чойган Алексеевич</v>
      </c>
      <c r="D20" s="147" t="str">
        <f>VLOOKUP(B20,'пр.взв.'!B6:G133,3,FALSE)</f>
        <v>14.06.1992, КМС</v>
      </c>
      <c r="E20" s="147" t="str">
        <f>VLOOKUP(B20,'пр.взв.'!B6:G133,4,FALSE)</f>
        <v>СФО, Р.Тыва, Кызыл, МО</v>
      </c>
      <c r="F20" s="149">
        <f>VLOOKUP(B20,'пр.взв.'!B6:G133,5,FALSE)</f>
        <v>0</v>
      </c>
      <c r="G20" s="143" t="str">
        <f>VLOOKUP(B20,'пр.взв.'!B6:G147,6,FALSE)</f>
        <v>Лоовай Д.Д.</v>
      </c>
    </row>
    <row r="21" spans="1:7" ht="11.25" customHeight="1">
      <c r="A21" s="145"/>
      <c r="B21" s="146"/>
      <c r="C21" s="144"/>
      <c r="D21" s="148"/>
      <c r="E21" s="148"/>
      <c r="F21" s="150"/>
      <c r="G21" s="144"/>
    </row>
    <row r="22" spans="1:7" ht="11.25" customHeight="1">
      <c r="A22" s="145" t="s">
        <v>238</v>
      </c>
      <c r="B22" s="146">
        <v>17</v>
      </c>
      <c r="C22" s="143" t="str">
        <f>VLOOKUP(B22,'пр.взв.'!B6:G133,2,FALSE)</f>
        <v>Абдурахманов Рустам Радикович</v>
      </c>
      <c r="D22" s="147" t="str">
        <f>VLOOKUP(B22,'пр.взв.'!B6:G133,3,FALSE)</f>
        <v>06.05.1992, 1р</v>
      </c>
      <c r="E22" s="147" t="str">
        <f>VLOOKUP(B22,'пр.взв.'!B6:G133,4,FALSE)</f>
        <v>УФО, Челябинская, Челябинск, МО</v>
      </c>
      <c r="F22" s="149">
        <f>VLOOKUP(B22,'пр.взв.'!B6:G133,5,FALSE)</f>
        <v>0</v>
      </c>
      <c r="G22" s="143" t="str">
        <f>VLOOKUP(B22,'пр.взв.'!B6:G149,6,FALSE)</f>
        <v>Аккуин Д.Ю.</v>
      </c>
    </row>
    <row r="23" spans="1:7" ht="11.25" customHeight="1">
      <c r="A23" s="145"/>
      <c r="B23" s="146"/>
      <c r="C23" s="144"/>
      <c r="D23" s="148"/>
      <c r="E23" s="148"/>
      <c r="F23" s="150"/>
      <c r="G23" s="144"/>
    </row>
    <row r="24" spans="1:7" ht="11.25" customHeight="1">
      <c r="A24" s="145" t="s">
        <v>238</v>
      </c>
      <c r="B24" s="146">
        <v>27</v>
      </c>
      <c r="C24" s="143" t="str">
        <f>VLOOKUP(B24,'пр.взв.'!B6:G133,2,FALSE)</f>
        <v>Вяткин Кирилл Олегович</v>
      </c>
      <c r="D24" s="147" t="str">
        <f>VLOOKUP(B24,'пр.взв.'!B6:G133,3,FALSE)</f>
        <v>27.09.1993,1р.</v>
      </c>
      <c r="E24" s="147" t="str">
        <f>VLOOKUP(B24,'пр.взв.'!B6:G133,4,FALSE)</f>
        <v>СФО,Томская,Строжевой,МО</v>
      </c>
      <c r="F24" s="149">
        <f>VLOOKUP(B24,'пр.взв.'!B6:G133,5,FALSE)</f>
        <v>0</v>
      </c>
      <c r="G24" s="143" t="str">
        <f>VLOOKUP(B24,'пр.взв.'!B6:G151,6,FALSE)</f>
        <v>Кузин Д.А.</v>
      </c>
    </row>
    <row r="25" spans="1:7" ht="11.25" customHeight="1">
      <c r="A25" s="145"/>
      <c r="B25" s="146"/>
      <c r="C25" s="144"/>
      <c r="D25" s="148"/>
      <c r="E25" s="148"/>
      <c r="F25" s="150"/>
      <c r="G25" s="144"/>
    </row>
    <row r="26" spans="1:7" ht="11.25" customHeight="1">
      <c r="A26" s="145" t="s">
        <v>41</v>
      </c>
      <c r="B26" s="146">
        <v>33</v>
      </c>
      <c r="C26" s="143" t="str">
        <f>VLOOKUP(B26,'пр.взв.'!B6:G133,2,FALSE)</f>
        <v>Плешаков Андрей Викторович</v>
      </c>
      <c r="D26" s="147" t="str">
        <f>VLOOKUP(B26,'пр.взв.'!B6:G133,3,FALSE)</f>
        <v>21.01.1993, 1р</v>
      </c>
      <c r="E26" s="147" t="str">
        <f>VLOOKUP(B26,'пр.взв.'!B6:G133,4,FALSE)</f>
        <v>УФО, Челябинская, Увелка, МО</v>
      </c>
      <c r="F26" s="149">
        <f>VLOOKUP(B26,'пр.взв.'!B6:G133,5,FALSE)</f>
        <v>0</v>
      </c>
      <c r="G26" s="143" t="str">
        <f>VLOOKUP(B26,'пр.взв.'!B6:G153,6,FALSE)</f>
        <v>Абдурахманов</v>
      </c>
    </row>
    <row r="27" spans="1:7" ht="11.25" customHeight="1">
      <c r="A27" s="145"/>
      <c r="B27" s="146"/>
      <c r="C27" s="144"/>
      <c r="D27" s="148"/>
      <c r="E27" s="148"/>
      <c r="F27" s="150"/>
      <c r="G27" s="144"/>
    </row>
    <row r="28" spans="1:7" ht="11.25" customHeight="1">
      <c r="A28" s="145" t="s">
        <v>239</v>
      </c>
      <c r="B28" s="146">
        <v>15</v>
      </c>
      <c r="C28" s="143" t="str">
        <f>VLOOKUP(B28,'пр.взв.'!B6:G133,2,FALSE)</f>
        <v>Зырянов Данил Олегович</v>
      </c>
      <c r="D28" s="147" t="str">
        <f>VLOOKUP(B28,'пр.взв.'!B6:G133,3,FALSE)</f>
        <v>30.01.1993, КМС</v>
      </c>
      <c r="E28" s="147" t="str">
        <f>VLOOKUP(B28,'пр.взв.'!B6:G133,4,FALSE)</f>
        <v>УФО, Свердловская, Качканар, МО</v>
      </c>
      <c r="F28" s="149">
        <f>VLOOKUP(B28,'пр.взв.'!B6:G133,5,FALSE)</f>
        <v>0</v>
      </c>
      <c r="G28" s="143" t="str">
        <f>VLOOKUP(B28,'пр.взв.'!B6:G155,6,FALSE)</f>
        <v>Сапунов Д.П.</v>
      </c>
    </row>
    <row r="29" spans="1:7" ht="11.25" customHeight="1">
      <c r="A29" s="145"/>
      <c r="B29" s="146"/>
      <c r="C29" s="144"/>
      <c r="D29" s="148"/>
      <c r="E29" s="148"/>
      <c r="F29" s="150"/>
      <c r="G29" s="144"/>
    </row>
    <row r="30" spans="1:7" ht="11.25" customHeight="1">
      <c r="A30" s="145" t="s">
        <v>239</v>
      </c>
      <c r="B30" s="146">
        <v>28</v>
      </c>
      <c r="C30" s="143" t="str">
        <f>VLOOKUP(B30,'пр.взв.'!B6:G133,2,FALSE)</f>
        <v>Борщенко Даниил Николаевич</v>
      </c>
      <c r="D30" s="147" t="str">
        <f>VLOOKUP(B30,'пр.взв.'!B6:G133,3,FALSE)</f>
        <v>14.07.1992,КМС</v>
      </c>
      <c r="E30" s="147" t="str">
        <f>VLOOKUP(B30,'пр.взв.'!B6:G133,4,FALSE)</f>
        <v>СФО,Томская,Северск,МО</v>
      </c>
      <c r="F30" s="149">
        <f>VLOOKUP(B30,'пр.взв.'!B6:G133,5,FALSE)</f>
        <v>0</v>
      </c>
      <c r="G30" s="143" t="str">
        <f>VLOOKUP(B30,'пр.взв.'!B6:G157,6,FALSE)</f>
        <v>Любченко С.Л.</v>
      </c>
    </row>
    <row r="31" spans="1:7" ht="11.25" customHeight="1">
      <c r="A31" s="145"/>
      <c r="B31" s="146"/>
      <c r="C31" s="144"/>
      <c r="D31" s="148"/>
      <c r="E31" s="148"/>
      <c r="F31" s="150"/>
      <c r="G31" s="144"/>
    </row>
    <row r="32" spans="1:7" ht="11.25" customHeight="1">
      <c r="A32" s="145" t="s">
        <v>240</v>
      </c>
      <c r="B32" s="146">
        <v>5</v>
      </c>
      <c r="C32" s="143" t="str">
        <f>VLOOKUP(B32,'пр.взв.'!B6:G133,2,FALSE)</f>
        <v>Мокрогузов Сергей Викторович</v>
      </c>
      <c r="D32" s="147" t="str">
        <f>VLOOKUP(B32,'пр.взв.'!B6:G133,3,FALSE)</f>
        <v>14.10.1992, КМС</v>
      </c>
      <c r="E32" s="147" t="str">
        <f>VLOOKUP(B32,'пр.взв.'!B6:G159,4,FALSE)</f>
        <v>СФО, Красноярский, Лесосибирск, МО</v>
      </c>
      <c r="F32" s="149">
        <f>VLOOKUP(B32,'пр.взв.'!B6:G133,5,FALSE)</f>
        <v>0</v>
      </c>
      <c r="G32" s="143" t="str">
        <f>VLOOKUP(B32,'пр.взв.'!B6:G159,6,FALSE)</f>
        <v>Галкин В.Ф.</v>
      </c>
    </row>
    <row r="33" spans="1:7" ht="11.25" customHeight="1">
      <c r="A33" s="145"/>
      <c r="B33" s="146"/>
      <c r="C33" s="144"/>
      <c r="D33" s="148"/>
      <c r="E33" s="148"/>
      <c r="F33" s="150"/>
      <c r="G33" s="144"/>
    </row>
    <row r="34" spans="1:7" ht="11.25" customHeight="1">
      <c r="A34" s="145" t="s">
        <v>240</v>
      </c>
      <c r="B34" s="146">
        <v>11</v>
      </c>
      <c r="C34" s="143" t="str">
        <f>VLOOKUP(B34,'пр.взв.'!B6:G133,2,FALSE)</f>
        <v>Асканаков Василий Рафаилович</v>
      </c>
      <c r="D34" s="147" t="str">
        <f>VLOOKUP(B34,'пр.взв.'!B6:G133,3,FALSE)</f>
        <v>05.06.1993, КМС</v>
      </c>
      <c r="E34" s="147" t="str">
        <f>VLOOKUP(B34,'пр.взв.'!B6:G133,4,FALSE)</f>
        <v>СФО, Р.Алтай, Д</v>
      </c>
      <c r="F34" s="149">
        <f>VLOOKUP(B34,'пр.взв.'!B6:G133,5,FALSE)</f>
        <v>0</v>
      </c>
      <c r="G34" s="143" t="str">
        <f>VLOOKUP(B34,'пр.взв.'!B6:G161,6,FALSE)</f>
        <v>Яйтаков А.М.</v>
      </c>
    </row>
    <row r="35" spans="1:7" ht="11.25" customHeight="1">
      <c r="A35" s="145"/>
      <c r="B35" s="146"/>
      <c r="C35" s="144"/>
      <c r="D35" s="148"/>
      <c r="E35" s="148"/>
      <c r="F35" s="150"/>
      <c r="G35" s="144"/>
    </row>
    <row r="36" spans="1:7" ht="11.25" customHeight="1">
      <c r="A36" s="145" t="s">
        <v>240</v>
      </c>
      <c r="B36" s="146">
        <v>7</v>
      </c>
      <c r="C36" s="143" t="str">
        <f>VLOOKUP(B36,'пр.взв.'!B6:G133,2,FALSE)</f>
        <v>Климов Руслан Натигович</v>
      </c>
      <c r="D36" s="147" t="str">
        <f>VLOOKUP(B36,'пр.взв.'!B6:G133,3,FALSE)</f>
        <v>22.02.1993, КМС</v>
      </c>
      <c r="E36" s="147" t="str">
        <f>VLOOKUP(B36,'пр.взв.'!B6:G133,4,FALSE)</f>
        <v>СФО, Р.Бурятия, У-Удэ, МО</v>
      </c>
      <c r="F36" s="149">
        <f>VLOOKUP(B36,'пр.взв.'!B6:G133,5,FALSE)</f>
        <v>0</v>
      </c>
      <c r="G36" s="143" t="str">
        <f>VLOOKUP(B36,'пр.взв.'!B6:G163,6,FALSE)</f>
        <v>Санжиев Т.Ш.</v>
      </c>
    </row>
    <row r="37" spans="1:7" ht="11.25" customHeight="1">
      <c r="A37" s="145"/>
      <c r="B37" s="146"/>
      <c r="C37" s="144"/>
      <c r="D37" s="148"/>
      <c r="E37" s="148"/>
      <c r="F37" s="150"/>
      <c r="G37" s="144"/>
    </row>
    <row r="38" spans="1:7" ht="11.25" customHeight="1">
      <c r="A38" s="145" t="s">
        <v>240</v>
      </c>
      <c r="B38" s="146">
        <v>22</v>
      </c>
      <c r="C38" s="143" t="str">
        <f>VLOOKUP(B38,'пр.взв.'!B6:G133,2,FALSE)</f>
        <v>Чурсанов Александр Евгеньевич</v>
      </c>
      <c r="D38" s="147" t="str">
        <f>VLOOKUP(B38,'пр.взв.'!B6:G133,3,FALSE)</f>
        <v>12.03.1994,КМС</v>
      </c>
      <c r="E38" s="147" t="str">
        <f>VLOOKUP(B38,'пр.взв.'!B6:G133,4,FALSE)</f>
        <v>ДВФО,Амурская,  Благовещенск,МО</v>
      </c>
      <c r="F38" s="149">
        <f>VLOOKUP(B38,'пр.взв.'!B6:G133,5,FALSE)</f>
        <v>0</v>
      </c>
      <c r="G38" s="143" t="str">
        <f>VLOOKUP(B38,'пр.взв.'!B6:G165,6,FALSE)</f>
        <v>БогодистД.И.     Вильямов К.И.</v>
      </c>
    </row>
    <row r="39" spans="1:7" ht="11.25" customHeight="1">
      <c r="A39" s="145"/>
      <c r="B39" s="146"/>
      <c r="C39" s="144"/>
      <c r="D39" s="148"/>
      <c r="E39" s="148"/>
      <c r="F39" s="150"/>
      <c r="G39" s="144"/>
    </row>
    <row r="40" spans="1:7" ht="11.25" customHeight="1">
      <c r="A40" s="145" t="s">
        <v>240</v>
      </c>
      <c r="B40" s="146">
        <v>20</v>
      </c>
      <c r="C40" s="143" t="str">
        <f>VLOOKUP(B40,'пр.взв.'!B6:G133,2,FALSE)</f>
        <v>Саакян Оганнес Варданович</v>
      </c>
      <c r="D40" s="147" t="str">
        <f>VLOOKUP(B40,'пр.взв.'!B6:G133,3,FALSE)</f>
        <v>26.01.1993, КМС</v>
      </c>
      <c r="E40" s="147" t="str">
        <f>VLOOKUP(B40,'пр.взв.'!B6:G133,4,FALSE)</f>
        <v>СФО, Красноярский, С-Енисейск, МО</v>
      </c>
      <c r="F40" s="149">
        <f>VLOOKUP(B40,'пр.взв.'!B6:G133,5,FALSE)</f>
        <v>0</v>
      </c>
      <c r="G40" s="143" t="str">
        <f>VLOOKUP(B40,'пр.взв.'!B6:G167,6,FALSE)</f>
        <v>Григорьев С.С.</v>
      </c>
    </row>
    <row r="41" spans="1:7" ht="11.25" customHeight="1">
      <c r="A41" s="145"/>
      <c r="B41" s="146"/>
      <c r="C41" s="144"/>
      <c r="D41" s="148"/>
      <c r="E41" s="148"/>
      <c r="F41" s="150"/>
      <c r="G41" s="144"/>
    </row>
    <row r="42" spans="1:7" ht="11.25" customHeight="1">
      <c r="A42" s="145" t="s">
        <v>240</v>
      </c>
      <c r="B42" s="146">
        <v>24</v>
      </c>
      <c r="C42" s="143" t="str">
        <f>VLOOKUP(B42,'пр.взв.'!B6:G133,2,FALSE)</f>
        <v>Кудайбергенов Иван Александрович</v>
      </c>
      <c r="D42" s="147" t="str">
        <f>VLOOKUP(B42,'пр.взв.'!B6:G133,3,FALSE)</f>
        <v>07.07.1993, КМС</v>
      </c>
      <c r="E42" s="147" t="str">
        <f>VLOOKUP(B42,'пр.взв.'!B6:G133,4,FALSE)</f>
        <v>СФО, Р.Алтай, Д</v>
      </c>
      <c r="F42" s="149">
        <f>VLOOKUP(B42,'пр.взв.'!B6:G133,5,FALSE)</f>
        <v>0</v>
      </c>
      <c r="G42" s="143" t="str">
        <f>VLOOKUP(B42,'пр.взв.'!B6:G169,6,FALSE)</f>
        <v>Яйтаков А.М.</v>
      </c>
    </row>
    <row r="43" spans="1:7" ht="11.25" customHeight="1">
      <c r="A43" s="145"/>
      <c r="B43" s="146"/>
      <c r="C43" s="144"/>
      <c r="D43" s="148"/>
      <c r="E43" s="148"/>
      <c r="F43" s="150"/>
      <c r="G43" s="144"/>
    </row>
    <row r="44" spans="1:7" ht="11.25" customHeight="1">
      <c r="A44" s="145" t="s">
        <v>241</v>
      </c>
      <c r="B44" s="146">
        <v>25</v>
      </c>
      <c r="C44" s="143" t="str">
        <f>VLOOKUP(B44,'пр.взв.'!B6:G133,2,FALSE)</f>
        <v>Акатьев Ерасыл Альбертович</v>
      </c>
      <c r="D44" s="147" t="str">
        <f>VLOOKUP(B44,'пр.взв.'!B5:G171,3,FALSE)</f>
        <v>27.05.1992, КМС</v>
      </c>
      <c r="E44" s="147" t="str">
        <f>VLOOKUP(B44,'пр.взв.'!B6:G133,4,FALSE)</f>
        <v>СФО, Р.Алтай, Д</v>
      </c>
      <c r="F44" s="149">
        <f>VLOOKUP(B44,'пр.взв.'!B6:G133,5,FALSE)</f>
        <v>0</v>
      </c>
      <c r="G44" s="143" t="str">
        <f>VLOOKUP(B44,'пр.взв.'!B6:G171,6,FALSE)</f>
        <v>Яйтаков А.М.</v>
      </c>
    </row>
    <row r="45" spans="1:7" ht="11.25" customHeight="1">
      <c r="A45" s="145"/>
      <c r="B45" s="146"/>
      <c r="C45" s="144"/>
      <c r="D45" s="148"/>
      <c r="E45" s="148"/>
      <c r="F45" s="150"/>
      <c r="G45" s="144"/>
    </row>
    <row r="46" spans="1:7" ht="11.25" customHeight="1">
      <c r="A46" s="145" t="s">
        <v>241</v>
      </c>
      <c r="B46" s="146">
        <v>21</v>
      </c>
      <c r="C46" s="143" t="str">
        <f>VLOOKUP(B46,'пр.взв.'!B6:G133,2,FALSE)</f>
        <v>Махмудов Мирфаиз Шарофович</v>
      </c>
      <c r="D46" s="147" t="str">
        <f>VLOOKUP(B46,'пр.взв.'!B6:G133,3,FALSE)</f>
        <v>04.01.1993, 1р</v>
      </c>
      <c r="E46" s="147" t="str">
        <f>VLOOKUP(B46,'пр.взв.'!B6:G133,4,FALSE)</f>
        <v>УФО, Свердловская, Арти, МО</v>
      </c>
      <c r="F46" s="149">
        <f>VLOOKUP(B46,'пр.взв.'!B6:G133,5,FALSE)</f>
        <v>0</v>
      </c>
      <c r="G46" s="143" t="str">
        <f>VLOOKUP(B46,'пр.взв.'!B6:G173,6,FALSE)</f>
        <v>Мельцов Ю.В,</v>
      </c>
    </row>
    <row r="47" spans="1:7" ht="11.25" customHeight="1">
      <c r="A47" s="145"/>
      <c r="B47" s="146"/>
      <c r="C47" s="144"/>
      <c r="D47" s="148"/>
      <c r="E47" s="148"/>
      <c r="F47" s="150"/>
      <c r="G47" s="144"/>
    </row>
    <row r="48" spans="1:7" ht="11.25" customHeight="1">
      <c r="A48" s="145" t="s">
        <v>241</v>
      </c>
      <c r="B48" s="146">
        <v>13</v>
      </c>
      <c r="C48" s="143" t="str">
        <f>VLOOKUP(B48,'пр.взв.'!B6:G133,2,FALSE)</f>
        <v>Ондар Начын Салимович</v>
      </c>
      <c r="D48" s="147" t="str">
        <f>VLOOKUP(B48,'пр.взв.'!B6:G133,3,FALSE)</f>
        <v>28.09.1992, 1р</v>
      </c>
      <c r="E48" s="147" t="str">
        <f>VLOOKUP(B48,'пр.взв.'!B6:G133,4,FALSE)</f>
        <v>СФО, Р.Тыва, Кызыл, МО</v>
      </c>
      <c r="F48" s="149">
        <f>VLOOKUP(B48,'пр.взв.'!B6:G133,5,FALSE)</f>
        <v>0</v>
      </c>
      <c r="G48" s="143" t="str">
        <f>VLOOKUP(B48,'пр.взв.'!B6:G175,6,FALSE)</f>
        <v>Лоовай Д.Д.</v>
      </c>
    </row>
    <row r="49" spans="1:7" ht="11.25" customHeight="1">
      <c r="A49" s="145"/>
      <c r="B49" s="146"/>
      <c r="C49" s="144"/>
      <c r="D49" s="148"/>
      <c r="E49" s="148"/>
      <c r="F49" s="150"/>
      <c r="G49" s="144"/>
    </row>
    <row r="50" spans="1:7" ht="11.25" customHeight="1">
      <c r="A50" s="145" t="s">
        <v>241</v>
      </c>
      <c r="B50" s="146">
        <v>19</v>
      </c>
      <c r="C50" s="143" t="str">
        <f>VLOOKUP(B50,'пр.взв.'!B6:G133,2,FALSE)</f>
        <v>Падерин Владислав Олегович</v>
      </c>
      <c r="D50" s="147" t="str">
        <f>VLOOKUP(B50,'пр.взв.'!B6:G133,3,FALSE)</f>
        <v>19.09.1992,КМС</v>
      </c>
      <c r="E50" s="147" t="str">
        <f>VLOOKUP(B50,'пр.взв.'!B6:G133,4,FALSE)</f>
        <v>УФО,ХМАО,      Радужный,МО</v>
      </c>
      <c r="F50" s="149">
        <f>VLOOKUP(B50,'пр.взв.'!B6:G133,5,FALSE)</f>
        <v>0</v>
      </c>
      <c r="G50" s="143" t="str">
        <f>VLOOKUP(B50,'пр.взв.'!B6:G177,6,FALSE)</f>
        <v>Саркисян А.А.     Шмелёв А.В.</v>
      </c>
    </row>
    <row r="51" spans="1:7" ht="11.25" customHeight="1">
      <c r="A51" s="145"/>
      <c r="B51" s="146"/>
      <c r="C51" s="144"/>
      <c r="D51" s="148"/>
      <c r="E51" s="148"/>
      <c r="F51" s="150"/>
      <c r="G51" s="144"/>
    </row>
    <row r="52" spans="1:7" ht="11.25" customHeight="1">
      <c r="A52" s="145" t="s">
        <v>241</v>
      </c>
      <c r="B52" s="146">
        <v>27</v>
      </c>
      <c r="C52" s="143" t="str">
        <f>VLOOKUP(B52,'пр.взв.'!B6:G133,2,FALSE)</f>
        <v>Вяткин Кирилл Олегович</v>
      </c>
      <c r="D52" s="147" t="str">
        <f>VLOOKUP(B52,'пр.взв.'!B6:G133,3,FALSE)</f>
        <v>27.09.1993,1р.</v>
      </c>
      <c r="E52" s="147" t="str">
        <f>VLOOKUP(B52,'пр.взв.'!B6:G133,4,FALSE)</f>
        <v>СФО,Томская,Строжевой,МО</v>
      </c>
      <c r="F52" s="149">
        <f>VLOOKUP(B52,'пр.взв.'!B6:G133,5,FALSE)</f>
        <v>0</v>
      </c>
      <c r="G52" s="143" t="str">
        <f>VLOOKUP(B52,'пр.взв.'!B6:G179,6,FALSE)</f>
        <v>Кузин Д.А.</v>
      </c>
    </row>
    <row r="53" spans="1:7" ht="11.25" customHeight="1">
      <c r="A53" s="145"/>
      <c r="B53" s="146"/>
      <c r="C53" s="144"/>
      <c r="D53" s="148"/>
      <c r="E53" s="148"/>
      <c r="F53" s="150"/>
      <c r="G53" s="144"/>
    </row>
    <row r="54" spans="1:7" ht="11.25" customHeight="1">
      <c r="A54" s="145" t="s">
        <v>241</v>
      </c>
      <c r="B54" s="146">
        <v>23</v>
      </c>
      <c r="C54" s="143" t="str">
        <f>VLOOKUP(B54,'пр.взв.'!B6:G133,2,FALSE)</f>
        <v>Сосновский Денис Дмитриевич</v>
      </c>
      <c r="D54" s="147" t="str">
        <f>VLOOKUP(B54,'пр.взв.'!B6:G133,3,FALSE)</f>
        <v>31.12.1993, 1р</v>
      </c>
      <c r="E54" s="147" t="str">
        <f>VLOOKUP(B54,'пр.взв.'!B6:G133,4,FALSE)</f>
        <v>УФО, Челябинская, Аргаяш, МО</v>
      </c>
      <c r="F54" s="149">
        <f>VLOOKUP(B54,'пр.взв.'!B6:G133,5,FALSE)</f>
        <v>0</v>
      </c>
      <c r="G54" s="143" t="str">
        <f>VLOOKUP(B54,'пр.взв.'!B6:G181,6,FALSE)</f>
        <v>Ермаков Ю.А.</v>
      </c>
    </row>
    <row r="55" spans="1:7" ht="11.25" customHeight="1">
      <c r="A55" s="145"/>
      <c r="B55" s="146"/>
      <c r="C55" s="144"/>
      <c r="D55" s="148"/>
      <c r="E55" s="148"/>
      <c r="F55" s="150"/>
      <c r="G55" s="144"/>
    </row>
    <row r="56" spans="1:7" ht="11.25" customHeight="1">
      <c r="A56" s="145" t="s">
        <v>241</v>
      </c>
      <c r="B56" s="146">
        <v>31</v>
      </c>
      <c r="C56" s="143" t="str">
        <f>VLOOKUP(B56,'пр.взв.'!B6:G133,2,FALSE)</f>
        <v>Петров Александр Олегович</v>
      </c>
      <c r="D56" s="147" t="str">
        <f>VLOOKUP(B56,'пр.взв.'!B6:G133,3,FALSE)</f>
        <v>01.04.1994, 1р</v>
      </c>
      <c r="E56" s="147" t="str">
        <f>VLOOKUP(B56,'пр.взв.'!B6:G133,4,FALSE)</f>
        <v>УФО, Свердловская, Екатеринбург, МО</v>
      </c>
      <c r="F56" s="149">
        <f>VLOOKUP(B56,'пр.взв.'!B6:G133,5,FALSE)</f>
        <v>0</v>
      </c>
      <c r="G56" s="143" t="str">
        <f>VLOOKUP(B56,'пр.взв.'!B6:G183,6,FALSE)</f>
        <v>Бекетов В.В.</v>
      </c>
    </row>
    <row r="57" spans="1:7" ht="11.25" customHeight="1">
      <c r="A57" s="145"/>
      <c r="B57" s="146"/>
      <c r="C57" s="144"/>
      <c r="D57" s="148"/>
      <c r="E57" s="148"/>
      <c r="F57" s="150"/>
      <c r="G57" s="144"/>
    </row>
    <row r="58" spans="1:7" ht="11.25" customHeight="1">
      <c r="A58" s="145" t="s">
        <v>241</v>
      </c>
      <c r="B58" s="146">
        <v>18</v>
      </c>
      <c r="C58" s="143" t="str">
        <f>VLOOKUP(B58,'пр.взв.'!B6:G133,2,FALSE)</f>
        <v>Манды Артыш Алдын-Оолович</v>
      </c>
      <c r="D58" s="147" t="str">
        <f>VLOOKUP(B58,'пр.взв.'!B6:G133,3,FALSE)</f>
        <v>1992, КМС</v>
      </c>
      <c r="E58" s="147" t="str">
        <f>VLOOKUP(B58,'пр.взв.'!B6:G133,4,FALSE)</f>
        <v>СФО, Омская, Омск, МО</v>
      </c>
      <c r="F58" s="149">
        <f>VLOOKUP(B58,'пр.взв.'!B6:G133,5,FALSE)</f>
        <v>0</v>
      </c>
      <c r="G58" s="143" t="str">
        <f>VLOOKUP(B58,'пр.взв.'!B6:G185,6,FALSE)</f>
        <v>Новосельцев А.П., Горбунов А.В.</v>
      </c>
    </row>
    <row r="59" spans="1:7" ht="11.25" customHeight="1">
      <c r="A59" s="145"/>
      <c r="B59" s="146"/>
      <c r="C59" s="144"/>
      <c r="D59" s="148"/>
      <c r="E59" s="148"/>
      <c r="F59" s="150"/>
      <c r="G59" s="144"/>
    </row>
    <row r="60" spans="1:7" ht="11.25" customHeight="1">
      <c r="A60" s="145" t="s">
        <v>241</v>
      </c>
      <c r="B60" s="146">
        <v>26</v>
      </c>
      <c r="C60" s="143" t="str">
        <f>VLOOKUP(B60,'пр.взв.'!B6:G133,2,FALSE)</f>
        <v>Чашков Алексей Станиславович</v>
      </c>
      <c r="D60" s="147" t="str">
        <f>VLOOKUP(B60,'пр.взв.'!B6:G133,3,FALSE)</f>
        <v>07.12.1992, КМС</v>
      </c>
      <c r="E60" s="147" t="str">
        <f>VLOOKUP(B60,'пр.взв.'!B6:G133,4,FALSE)</f>
        <v>УФО, Свердловская, В.Пышма, МО</v>
      </c>
      <c r="F60" s="149">
        <f>VLOOKUP(B60,'пр.взв.'!B6:G133,5,FALSE)</f>
        <v>0</v>
      </c>
      <c r="G60" s="143" t="str">
        <f>VLOOKUP(B60,'пр.взв.'!B6:G187,6,FALSE)</f>
        <v>Перминов И.Р.</v>
      </c>
    </row>
    <row r="61" spans="1:7" ht="11.25" customHeight="1">
      <c r="A61" s="145"/>
      <c r="B61" s="146"/>
      <c r="C61" s="144"/>
      <c r="D61" s="148"/>
      <c r="E61" s="148"/>
      <c r="F61" s="150"/>
      <c r="G61" s="144"/>
    </row>
    <row r="62" spans="1:7" ht="12.75" customHeight="1">
      <c r="A62" s="145" t="s">
        <v>241</v>
      </c>
      <c r="B62" s="146">
        <v>6</v>
      </c>
      <c r="C62" s="143" t="str">
        <f>VLOOKUP(B62,'пр.взв.'!B6:G133,2,FALSE)</f>
        <v>Ануев Павел Петрович</v>
      </c>
      <c r="D62" s="147" t="str">
        <f>VLOOKUP(B62,'пр.взв.'!B6:G133,3,FALSE)</f>
        <v>03.09.1993, КМС</v>
      </c>
      <c r="E62" s="147" t="str">
        <f>VLOOKUP(B62,'пр.взв.'!B6:G133,4,FALSE)</f>
        <v>СФО, Р.Бурятия, У-Удэ, МО</v>
      </c>
      <c r="F62" s="149">
        <f>VLOOKUP(B62,'пр.взв.'!B6:G133,5,FALSE)</f>
        <v>0</v>
      </c>
      <c r="G62" s="143" t="str">
        <f>VLOOKUP(B62,'пр.взв.'!B6:G189,6,FALSE)</f>
        <v>Санжиев Т.Ш., Салданов К.В.</v>
      </c>
    </row>
    <row r="63" spans="1:7" ht="12.75" customHeight="1">
      <c r="A63" s="145"/>
      <c r="B63" s="146"/>
      <c r="C63" s="144"/>
      <c r="D63" s="148"/>
      <c r="E63" s="148"/>
      <c r="F63" s="150"/>
      <c r="G63" s="144"/>
    </row>
    <row r="64" spans="1:7" ht="12.75" customHeight="1">
      <c r="A64" s="145" t="s">
        <v>241</v>
      </c>
      <c r="B64" s="146">
        <v>14</v>
      </c>
      <c r="C64" s="143" t="str">
        <f>VLOOKUP(B64,'пр.взв.'!B6:G133,2,FALSE)</f>
        <v>Петросян Врам Арамович</v>
      </c>
      <c r="D64" s="147" t="str">
        <f>VLOOKUP(B64,'пр.взв.'!B6:G133,3,FALSE)</f>
        <v>27.03.1992, КМС</v>
      </c>
      <c r="E64" s="147" t="str">
        <f>VLOOKUP(B64,'пр.взв.'!B6:G133,4,FALSE)</f>
        <v>СФО, Новосибирская, Болотное, СС</v>
      </c>
      <c r="F64" s="149">
        <f>VLOOKUP(B64,'пр.взв.'!B6:G133,5,FALSE)</f>
        <v>0</v>
      </c>
      <c r="G64" s="143" t="str">
        <f>VLOOKUP(B64,'пр.взв.'!B6:G191,6,FALSE)</f>
        <v>Александров Ю.П.</v>
      </c>
    </row>
    <row r="65" spans="1:7" ht="12.75" customHeight="1">
      <c r="A65" s="145"/>
      <c r="B65" s="146"/>
      <c r="C65" s="144"/>
      <c r="D65" s="148"/>
      <c r="E65" s="148"/>
      <c r="F65" s="150"/>
      <c r="G65" s="144"/>
    </row>
    <row r="66" spans="1:7" ht="11.25" customHeight="1">
      <c r="A66" s="145" t="s">
        <v>241</v>
      </c>
      <c r="B66" s="146">
        <v>4</v>
      </c>
      <c r="C66" s="143" t="str">
        <f>VLOOKUP(B66,'пр.взв.'!B6:G133,2,FALSE)</f>
        <v>Замирбек Уулу Ильяз</v>
      </c>
      <c r="D66" s="147" t="str">
        <f>VLOOKUP(B66,'пр.взв.'!B6:G133,3,FALSE)</f>
        <v>15.10.1993, 1р</v>
      </c>
      <c r="E66" s="147" t="str">
        <f>VLOOKUP(B66,'пр.взв.'!B6:G133,4,FALSE)</f>
        <v>УФО, Челябинская, Челябинск, МО</v>
      </c>
      <c r="F66" s="149">
        <f>VLOOKUP(B66,'пр.взв.'!B6:G133,5,FALSE)</f>
        <v>0</v>
      </c>
      <c r="G66" s="143" t="str">
        <f>VLOOKUP(B66,'пр.взв.'!B6:G193,6,FALSE)</f>
        <v>Брызгалов В.А.</v>
      </c>
    </row>
    <row r="67" spans="1:7" ht="11.25" customHeight="1">
      <c r="A67" s="145"/>
      <c r="B67" s="146"/>
      <c r="C67" s="144"/>
      <c r="D67" s="148"/>
      <c r="E67" s="148"/>
      <c r="F67" s="150"/>
      <c r="G67" s="144"/>
    </row>
    <row r="68" spans="1:7" ht="11.25" customHeight="1">
      <c r="A68" s="145" t="s">
        <v>241</v>
      </c>
      <c r="B68" s="146">
        <v>12</v>
      </c>
      <c r="C68" s="143" t="str">
        <f>VLOOKUP(B68,'пр.взв.'!B6:G133,2,FALSE)</f>
        <v>Прокопьев Николай Евгеньевич</v>
      </c>
      <c r="D68" s="147" t="str">
        <f>VLOOKUP(B68,'пр.взв.'!B6:G133,3,FALSE)</f>
        <v>24.07.1993, 2р</v>
      </c>
      <c r="E68" s="147" t="str">
        <f>VLOOKUP(B68,'пр.взв.'!B6:G133,4,FALSE)</f>
        <v>УФО, Курганская, Щучье, МО</v>
      </c>
      <c r="F68" s="149">
        <f>VLOOKUP(B68,'пр.взв.'!B6:G133,5,FALSE)</f>
        <v>0</v>
      </c>
      <c r="G68" s="143" t="str">
        <f>VLOOKUP(B68,'пр.взв.'!B6:G195,6,FALSE)</f>
        <v>Астапов Л.Н.</v>
      </c>
    </row>
    <row r="69" spans="1:7" ht="11.25" customHeight="1">
      <c r="A69" s="145"/>
      <c r="B69" s="146"/>
      <c r="C69" s="144"/>
      <c r="D69" s="148"/>
      <c r="E69" s="148"/>
      <c r="F69" s="150"/>
      <c r="G69" s="144"/>
    </row>
    <row r="70" spans="1:7" ht="11.25" customHeight="1">
      <c r="A70" s="145" t="s">
        <v>241</v>
      </c>
      <c r="B70" s="146">
        <v>8</v>
      </c>
      <c r="C70" s="143" t="str">
        <f>VLOOKUP(B70,'пр.взв.'!B6:G133,2,FALSE)</f>
        <v>Полковников Максим Игоревич</v>
      </c>
      <c r="D70" s="147" t="str">
        <f>VLOOKUP(B70,'пр.взв.'!B6:G133,3,FALSE)</f>
        <v>12.07.1992, 1р</v>
      </c>
      <c r="E70" s="147" t="str">
        <f>VLOOKUP(B70,'пр.взв.'!B6:G133,4,FALSE)</f>
        <v>УФО, Свердловская, Качканар, МО</v>
      </c>
      <c r="F70" s="149">
        <f>VLOOKUP(B70,'пр.взв.'!B6:G133,5,FALSE)</f>
        <v>0</v>
      </c>
      <c r="G70" s="143" t="str">
        <f>VLOOKUP(B70,'пр.взв.'!B6:G197,6,FALSE)</f>
        <v>Сапунов Д.П.</v>
      </c>
    </row>
    <row r="71" spans="1:7" ht="11.25" customHeight="1">
      <c r="A71" s="145"/>
      <c r="B71" s="146"/>
      <c r="C71" s="144"/>
      <c r="D71" s="148"/>
      <c r="E71" s="148"/>
      <c r="F71" s="150"/>
      <c r="G71" s="144"/>
    </row>
    <row r="72" spans="1:7" ht="11.25" customHeight="1">
      <c r="A72" s="145" t="s">
        <v>241</v>
      </c>
      <c r="B72" s="146">
        <v>16</v>
      </c>
      <c r="C72" s="143" t="str">
        <f>VLOOKUP(B72,'пр.взв.'!B6:G133,2,FALSE)</f>
        <v>Папикян Левон Спартакович</v>
      </c>
      <c r="D72" s="147" t="str">
        <f>VLOOKUP(B72,'пр.взв.'!B6:G133,3,FALSE)</f>
        <v>16.09.1994, 1р</v>
      </c>
      <c r="E72" s="147" t="str">
        <f>VLOOKUP(B72,'пр.взв.'!B6:G133,4,FALSE)</f>
        <v>СФО, Иркутская, Иркутск, Д</v>
      </c>
      <c r="F72" s="149">
        <f>VLOOKUP(B72,'пр.взв.'!B6:G133,5,FALSE)</f>
        <v>0</v>
      </c>
      <c r="G72" s="143" t="str">
        <f>VLOOKUP(B72,'пр.взв.'!B6:G199,6,FALSE)</f>
        <v>Магура И.Б.</v>
      </c>
    </row>
    <row r="73" spans="1:7" ht="11.25" customHeight="1">
      <c r="A73" s="145"/>
      <c r="B73" s="146"/>
      <c r="C73" s="144"/>
      <c r="D73" s="148"/>
      <c r="E73" s="148"/>
      <c r="F73" s="150"/>
      <c r="G73" s="144"/>
    </row>
    <row r="74" spans="1:7" ht="11.25" customHeight="1">
      <c r="A74" s="145" t="s">
        <v>242</v>
      </c>
      <c r="B74" s="146">
        <v>35</v>
      </c>
      <c r="C74" s="143" t="str">
        <f>VLOOKUP(B74,'пр.взв.'!B6:G133,2,FALSE)</f>
        <v>Казанин Игорь Владимирович</v>
      </c>
      <c r="D74" s="147" t="str">
        <f>VLOOKUP(B74,'пр.взв.'!B6:G133,3,FALSE)</f>
        <v>11.03.1992, КМС</v>
      </c>
      <c r="E74" s="147" t="str">
        <f>VLOOKUP(B74,'пр.взв.'!B6:G133,4,FALSE)</f>
        <v>СФО, Р.Алтай, Д</v>
      </c>
      <c r="F74" s="147" t="str">
        <f>VLOOKUP(B74,'пр.взв.'!B6:G133,5,FALSE)</f>
        <v>002727</v>
      </c>
      <c r="G74" s="143" t="str">
        <f>VLOOKUP(B74,'пр.взв.'!B6:G201,6,FALSE)</f>
        <v>Яйтаков А.М.</v>
      </c>
    </row>
    <row r="75" spans="1:7" ht="11.25" customHeight="1">
      <c r="A75" s="145"/>
      <c r="B75" s="146"/>
      <c r="C75" s="144"/>
      <c r="D75" s="148"/>
      <c r="E75" s="148"/>
      <c r="F75" s="148"/>
      <c r="G75" s="144"/>
    </row>
    <row r="76" spans="1:7" ht="11.25" customHeight="1">
      <c r="A76" s="145" t="s">
        <v>242</v>
      </c>
      <c r="B76" s="146">
        <v>36</v>
      </c>
      <c r="C76" s="143" t="str">
        <f>VLOOKUP(B76,'пр.взв.'!B6:G133,2,FALSE)</f>
        <v>Дусаев Вячаслав Эдуардович</v>
      </c>
      <c r="D76" s="147" t="str">
        <f>VLOOKUP(B76,'пр.взв.'!B6:G133,3,FALSE)</f>
        <v>12.05.1992,КМС</v>
      </c>
      <c r="E76" s="147" t="str">
        <f>VLOOKUP(B76,'пр.взв.'!B6:G133,4,FALSE)</f>
        <v>СФО, Кемеровская,А-Судженск,МО</v>
      </c>
      <c r="F76" s="149">
        <f>VLOOKUP(B76,'пр.взв.'!B6:G133,5,FALSE)</f>
        <v>0</v>
      </c>
      <c r="G76" s="143" t="str">
        <f>VLOOKUP(B76,'пр.взв.'!B6:G203,6,FALSE)</f>
        <v>Попов А.Н.</v>
      </c>
    </row>
    <row r="77" spans="1:7" ht="11.25" customHeight="1">
      <c r="A77" s="145"/>
      <c r="B77" s="146"/>
      <c r="C77" s="144"/>
      <c r="D77" s="148"/>
      <c r="E77" s="148"/>
      <c r="F77" s="150"/>
      <c r="G77" s="144"/>
    </row>
    <row r="78" spans="1:7" ht="11.25" customHeight="1" hidden="1">
      <c r="A78" s="145" t="s">
        <v>67</v>
      </c>
      <c r="B78" s="146"/>
      <c r="C78" s="143" t="e">
        <f>VLOOKUP(B78,'пр.взв.'!B6:G133,2,FALSE)</f>
        <v>#N/A</v>
      </c>
      <c r="D78" s="147" t="e">
        <f>VLOOKUP(B78,'пр.взв.'!B6:G133,3,FALSE)</f>
        <v>#N/A</v>
      </c>
      <c r="E78" s="147" t="e">
        <f>VLOOKUP(B78,'пр.взв.'!B6:G133,4,FALSE)</f>
        <v>#N/A</v>
      </c>
      <c r="F78" s="147" t="e">
        <f>VLOOKUP(B78,'пр.взв.'!B6:G133,5,FALSE)</f>
        <v>#N/A</v>
      </c>
      <c r="G78" s="143" t="e">
        <f>VLOOKUP(B78,'пр.взв.'!B6:G205,6,FALSE)</f>
        <v>#N/A</v>
      </c>
    </row>
    <row r="79" spans="1:7" ht="11.25" customHeight="1" hidden="1">
      <c r="A79" s="145"/>
      <c r="B79" s="146"/>
      <c r="C79" s="144"/>
      <c r="D79" s="148"/>
      <c r="E79" s="148"/>
      <c r="F79" s="148"/>
      <c r="G79" s="144"/>
    </row>
    <row r="80" spans="1:7" ht="11.25" customHeight="1" hidden="1">
      <c r="A80" s="145" t="s">
        <v>68</v>
      </c>
      <c r="B80" s="146"/>
      <c r="C80" s="143" t="e">
        <f>VLOOKUP(B80,'пр.взв.'!B6:G133,2,FALSE)</f>
        <v>#N/A</v>
      </c>
      <c r="D80" s="147" t="e">
        <f>VLOOKUP(B80,'пр.взв.'!B6:G133,3,FALSE)</f>
        <v>#N/A</v>
      </c>
      <c r="E80" s="147" t="e">
        <f>VLOOKUP(B80,'пр.взв.'!B6:G133,4,FALSE)</f>
        <v>#N/A</v>
      </c>
      <c r="F80" s="147" t="e">
        <f>VLOOKUP(B80,'пр.взв.'!B6:G133,5,FALSE)</f>
        <v>#N/A</v>
      </c>
      <c r="G80" s="143" t="e">
        <f>VLOOKUP(B80,'пр.взв.'!B6:G207,6,FALSE)</f>
        <v>#N/A</v>
      </c>
    </row>
    <row r="81" spans="1:7" ht="11.25" customHeight="1" hidden="1">
      <c r="A81" s="145"/>
      <c r="B81" s="146"/>
      <c r="C81" s="144"/>
      <c r="D81" s="148"/>
      <c r="E81" s="148"/>
      <c r="F81" s="148"/>
      <c r="G81" s="144"/>
    </row>
    <row r="82" spans="1:7" ht="11.25" customHeight="1" hidden="1">
      <c r="A82" s="145" t="s">
        <v>69</v>
      </c>
      <c r="B82" s="146"/>
      <c r="C82" s="143" t="e">
        <f>VLOOKUP(B82,'пр.взв.'!B6:G133,2,FALSE)</f>
        <v>#N/A</v>
      </c>
      <c r="D82" s="147" t="e">
        <f>VLOOKUP(B82,'пр.взв.'!B6:G133,3,FALSE)</f>
        <v>#N/A</v>
      </c>
      <c r="E82" s="147" t="e">
        <f>VLOOKUP(B82,'пр.взв.'!B6:G133,4,FALSE)</f>
        <v>#N/A</v>
      </c>
      <c r="F82" s="147" t="e">
        <f>VLOOKUP(B82,'пр.взв.'!B6:G133,5,FALSE)</f>
        <v>#N/A</v>
      </c>
      <c r="G82" s="143" t="e">
        <f>VLOOKUP(B82,'пр.взв.'!B6:G209,6,FALSE)</f>
        <v>#N/A</v>
      </c>
    </row>
    <row r="83" spans="1:7" ht="11.25" customHeight="1" hidden="1">
      <c r="A83" s="145"/>
      <c r="B83" s="146"/>
      <c r="C83" s="144"/>
      <c r="D83" s="148"/>
      <c r="E83" s="148"/>
      <c r="F83" s="148"/>
      <c r="G83" s="144"/>
    </row>
    <row r="84" spans="1:7" ht="11.25" customHeight="1" hidden="1">
      <c r="A84" s="145" t="s">
        <v>70</v>
      </c>
      <c r="B84" s="146"/>
      <c r="C84" s="143" t="e">
        <f>VLOOKUP(B84,'пр.взв.'!B6:G133,2,FALSE)</f>
        <v>#N/A</v>
      </c>
      <c r="D84" s="147" t="e">
        <f>VLOOKUP(B84,'пр.взв.'!B6:G133,3,FALSE)</f>
        <v>#N/A</v>
      </c>
      <c r="E84" s="147" t="e">
        <f>VLOOKUP(B84,'пр.взв.'!B6:G133,4,FALSE)</f>
        <v>#N/A</v>
      </c>
      <c r="F84" s="147" t="e">
        <f>VLOOKUP(B84,'пр.взв.'!B6:G133,5,FALSE)</f>
        <v>#N/A</v>
      </c>
      <c r="G84" s="143" t="e">
        <f>VLOOKUP(B84,'пр.взв.'!B6:G211,6,FALSE)</f>
        <v>#N/A</v>
      </c>
    </row>
    <row r="85" spans="1:7" ht="11.25" customHeight="1" hidden="1">
      <c r="A85" s="145"/>
      <c r="B85" s="146"/>
      <c r="C85" s="144"/>
      <c r="D85" s="148"/>
      <c r="E85" s="148"/>
      <c r="F85" s="148"/>
      <c r="G85" s="144"/>
    </row>
    <row r="86" spans="1:7" ht="11.25" customHeight="1" hidden="1">
      <c r="A86" s="145" t="s">
        <v>71</v>
      </c>
      <c r="B86" s="146"/>
      <c r="C86" s="143" t="e">
        <f>VLOOKUP(B86,'пр.взв.'!B6:G133,2,FALSE)</f>
        <v>#N/A</v>
      </c>
      <c r="D86" s="147" t="e">
        <f>VLOOKUP(B86,'пр.взв.'!B6:G133,3,FALSE)</f>
        <v>#N/A</v>
      </c>
      <c r="E86" s="147" t="e">
        <f>VLOOKUP(B86,'пр.взв.'!B6:G133,4,FALSE)</f>
        <v>#N/A</v>
      </c>
      <c r="F86" s="147" t="e">
        <f>VLOOKUP(B86,'пр.взв.'!B6:G133,5,FALSE)</f>
        <v>#N/A</v>
      </c>
      <c r="G86" s="143" t="e">
        <f>VLOOKUP(B86,'пр.взв.'!B6:G213,6,FALSE)</f>
        <v>#N/A</v>
      </c>
    </row>
    <row r="87" spans="1:7" ht="11.25" customHeight="1" hidden="1">
      <c r="A87" s="145"/>
      <c r="B87" s="146"/>
      <c r="C87" s="144"/>
      <c r="D87" s="148"/>
      <c r="E87" s="148"/>
      <c r="F87" s="148"/>
      <c r="G87" s="144"/>
    </row>
    <row r="88" spans="1:7" ht="11.25" customHeight="1" hidden="1">
      <c r="A88" s="145" t="s">
        <v>72</v>
      </c>
      <c r="B88" s="146"/>
      <c r="C88" s="143" t="e">
        <f>VLOOKUP(B88,'пр.взв.'!B6:G133,2,FALSE)</f>
        <v>#N/A</v>
      </c>
      <c r="D88" s="147" t="e">
        <f>VLOOKUP(B88,'пр.взв.'!B6:G133,3,FALSE)</f>
        <v>#N/A</v>
      </c>
      <c r="E88" s="147" t="e">
        <f>VLOOKUP(B88,'пр.взв.'!B6:G133,4,FALSE)</f>
        <v>#N/A</v>
      </c>
      <c r="F88" s="147" t="e">
        <f>VLOOKUP(B88,'пр.взв.'!B6:G133,5,FALSE)</f>
        <v>#N/A</v>
      </c>
      <c r="G88" s="143" t="e">
        <f>VLOOKUP(B88,'пр.взв.'!B6:G215,6,FALSE)</f>
        <v>#N/A</v>
      </c>
    </row>
    <row r="89" spans="1:7" ht="11.25" customHeight="1" hidden="1">
      <c r="A89" s="145"/>
      <c r="B89" s="146"/>
      <c r="C89" s="144"/>
      <c r="D89" s="148"/>
      <c r="E89" s="148"/>
      <c r="F89" s="148"/>
      <c r="G89" s="144"/>
    </row>
    <row r="90" spans="1:7" ht="11.25" customHeight="1" hidden="1">
      <c r="A90" s="145" t="s">
        <v>73</v>
      </c>
      <c r="B90" s="146"/>
      <c r="C90" s="143" t="e">
        <f>VLOOKUP(B90,'пр.взв.'!B6:G133,2,FALSE)</f>
        <v>#N/A</v>
      </c>
      <c r="D90" s="147" t="e">
        <f>VLOOKUP(B90,'пр.взв.'!B6:G133,3,FALSE)</f>
        <v>#N/A</v>
      </c>
      <c r="E90" s="147" t="e">
        <f>VLOOKUP(B90,'пр.взв.'!B6:G133,4,FALSE)</f>
        <v>#N/A</v>
      </c>
      <c r="F90" s="147" t="e">
        <f>VLOOKUP(B90,'пр.взв.'!B6:G133,5,FALSE)</f>
        <v>#N/A</v>
      </c>
      <c r="G90" s="143" t="e">
        <f>VLOOKUP(B90,'пр.взв.'!B6:G217,6,FALSE)</f>
        <v>#N/A</v>
      </c>
    </row>
    <row r="91" spans="1:7" ht="11.25" customHeight="1" hidden="1">
      <c r="A91" s="145"/>
      <c r="B91" s="146"/>
      <c r="C91" s="144"/>
      <c r="D91" s="148"/>
      <c r="E91" s="148"/>
      <c r="F91" s="148"/>
      <c r="G91" s="144"/>
    </row>
    <row r="92" spans="1:7" ht="12.75" hidden="1">
      <c r="A92" s="145" t="s">
        <v>74</v>
      </c>
      <c r="B92" s="146"/>
      <c r="C92" s="143" t="e">
        <f>VLOOKUP(B92,'пр.взв.'!B6:G133,2,FALSE)</f>
        <v>#N/A</v>
      </c>
      <c r="D92" s="147" t="e">
        <f>VLOOKUP(B92,'пр.взв.'!B6:G133,3,FALSE)</f>
        <v>#N/A</v>
      </c>
      <c r="E92" s="147" t="e">
        <f>VLOOKUP(B92,'пр.взв.'!B6:G133,4,FALSE)</f>
        <v>#N/A</v>
      </c>
      <c r="F92" s="147" t="e">
        <f>VLOOKUP(B92,'пр.взв.'!B6:G133,5,FALSE)</f>
        <v>#N/A</v>
      </c>
      <c r="G92" s="143" t="e">
        <f>VLOOKUP(B92,'пр.взв.'!B6:G219,6,FALSE)</f>
        <v>#N/A</v>
      </c>
    </row>
    <row r="93" spans="1:7" ht="12.75" hidden="1">
      <c r="A93" s="145"/>
      <c r="B93" s="146"/>
      <c r="C93" s="144"/>
      <c r="D93" s="148"/>
      <c r="E93" s="148"/>
      <c r="F93" s="148"/>
      <c r="G93" s="144"/>
    </row>
    <row r="94" spans="1:7" ht="12.75" hidden="1">
      <c r="A94" s="145" t="s">
        <v>75</v>
      </c>
      <c r="B94" s="146"/>
      <c r="C94" s="143" t="e">
        <f>VLOOKUP(B94,'пр.взв.'!B6:G133,2,FALSE)</f>
        <v>#N/A</v>
      </c>
      <c r="D94" s="147" t="e">
        <f>VLOOKUP(B94,'пр.взв.'!B6:G133,3,FALSE)</f>
        <v>#N/A</v>
      </c>
      <c r="E94" s="147" t="e">
        <f>VLOOKUP(B94,'пр.взв.'!B6:G133,4,FALSE)</f>
        <v>#N/A</v>
      </c>
      <c r="F94" s="147" t="e">
        <f>VLOOKUP(B94,'пр.взв.'!B6:G133,5,FALSE)</f>
        <v>#N/A</v>
      </c>
      <c r="G94" s="143" t="e">
        <f>VLOOKUP(B94,'пр.взв.'!B6:G221,6,FALSE)</f>
        <v>#N/A</v>
      </c>
    </row>
    <row r="95" spans="1:7" ht="12.75" hidden="1">
      <c r="A95" s="145"/>
      <c r="B95" s="146"/>
      <c r="C95" s="144"/>
      <c r="D95" s="148"/>
      <c r="E95" s="148"/>
      <c r="F95" s="148"/>
      <c r="G95" s="144"/>
    </row>
    <row r="96" spans="1:7" ht="12.75" hidden="1">
      <c r="A96" s="145" t="s">
        <v>76</v>
      </c>
      <c r="B96" s="146"/>
      <c r="C96" s="143" t="e">
        <f>VLOOKUP(B96,'пр.взв.'!B6:G133,2,FALSE)</f>
        <v>#N/A</v>
      </c>
      <c r="D96" s="147" t="e">
        <f>VLOOKUP(B96,'пр.взв.'!B6:G133,3,FALSE)</f>
        <v>#N/A</v>
      </c>
      <c r="E96" s="147" t="e">
        <f>VLOOKUP(B96,'пр.взв.'!B6:G133,4,FALSE)</f>
        <v>#N/A</v>
      </c>
      <c r="F96" s="147" t="e">
        <f>VLOOKUP(B96,'пр.взв.'!B6:G133,5,FALSE)</f>
        <v>#N/A</v>
      </c>
      <c r="G96" s="143" t="e">
        <f>VLOOKUP(B96,'пр.взв.'!B6:G223,6,FALSE)</f>
        <v>#N/A</v>
      </c>
    </row>
    <row r="97" spans="1:7" ht="12.75" hidden="1">
      <c r="A97" s="145"/>
      <c r="B97" s="146"/>
      <c r="C97" s="144"/>
      <c r="D97" s="148"/>
      <c r="E97" s="148"/>
      <c r="F97" s="148"/>
      <c r="G97" s="144"/>
    </row>
    <row r="98" spans="1:7" ht="12.75" hidden="1">
      <c r="A98" s="145" t="s">
        <v>77</v>
      </c>
      <c r="B98" s="146"/>
      <c r="C98" s="143" t="e">
        <f>VLOOKUP(B98,'пр.взв.'!B6:G133,2,FALSE)</f>
        <v>#N/A</v>
      </c>
      <c r="D98" s="147" t="e">
        <f>VLOOKUP(B98,'пр.взв.'!B6:G133,3,FALSE)</f>
        <v>#N/A</v>
      </c>
      <c r="E98" s="147" t="e">
        <f>VLOOKUP(B98,'пр.взв.'!B6:G133,4,FALSE)</f>
        <v>#N/A</v>
      </c>
      <c r="F98" s="147" t="e">
        <f>VLOOKUP(B98,'пр.взв.'!B6:G133,5,FALSE)</f>
        <v>#N/A</v>
      </c>
      <c r="G98" s="143" t="e">
        <f>VLOOKUP(B98,'пр.взв.'!B6:G225,6,FALSE)</f>
        <v>#N/A</v>
      </c>
    </row>
    <row r="99" spans="1:7" ht="12.75" hidden="1">
      <c r="A99" s="145"/>
      <c r="B99" s="146"/>
      <c r="C99" s="144"/>
      <c r="D99" s="148"/>
      <c r="E99" s="148"/>
      <c r="F99" s="148"/>
      <c r="G99" s="144"/>
    </row>
    <row r="100" spans="1:7" ht="12.75" hidden="1">
      <c r="A100" s="145" t="s">
        <v>78</v>
      </c>
      <c r="B100" s="146"/>
      <c r="C100" s="143" t="e">
        <f>VLOOKUP(B100,'пр.взв.'!B6:G133,2,FALSE)</f>
        <v>#N/A</v>
      </c>
      <c r="D100" s="147" t="e">
        <f>VLOOKUP(B100,'пр.взв.'!B6:G133,3,FALSE)</f>
        <v>#N/A</v>
      </c>
      <c r="E100" s="147" t="e">
        <f>VLOOKUP(B100,'пр.взв.'!B6:G133,4,FALSE)</f>
        <v>#N/A</v>
      </c>
      <c r="F100" s="147" t="e">
        <f>VLOOKUP(B100,'пр.взв.'!B6:G133,5,FALSE)</f>
        <v>#N/A</v>
      </c>
      <c r="G100" s="143" t="e">
        <f>VLOOKUP(B100,'пр.взв.'!B6:G227,6,FALSE)</f>
        <v>#N/A</v>
      </c>
    </row>
    <row r="101" spans="1:7" ht="12.75" hidden="1">
      <c r="A101" s="145"/>
      <c r="B101" s="146"/>
      <c r="C101" s="144"/>
      <c r="D101" s="148"/>
      <c r="E101" s="148"/>
      <c r="F101" s="148"/>
      <c r="G101" s="144"/>
    </row>
    <row r="102" spans="1:7" ht="12.75" hidden="1">
      <c r="A102" s="145" t="s">
        <v>79</v>
      </c>
      <c r="B102" s="146"/>
      <c r="C102" s="143" t="e">
        <f>VLOOKUP(B102,'пр.взв.'!B6:G133,2,FALSE)</f>
        <v>#N/A</v>
      </c>
      <c r="D102" s="147" t="e">
        <f>VLOOKUP(B102,'пр.взв.'!B6:G133,3,FALSE)</f>
        <v>#N/A</v>
      </c>
      <c r="E102" s="147" t="e">
        <f>VLOOKUP(B102,'пр.взв.'!B6:G133,4,FALSE)</f>
        <v>#N/A</v>
      </c>
      <c r="F102" s="147" t="e">
        <f>VLOOKUP(B102,'пр.взв.'!B6:G133,5,FALSE)</f>
        <v>#N/A</v>
      </c>
      <c r="G102" s="143" t="e">
        <f>VLOOKUP(B102,'пр.взв.'!B6:G229,6,FALSE)</f>
        <v>#N/A</v>
      </c>
    </row>
    <row r="103" spans="1:7" ht="12.75" hidden="1">
      <c r="A103" s="145"/>
      <c r="B103" s="146"/>
      <c r="C103" s="144"/>
      <c r="D103" s="148"/>
      <c r="E103" s="148"/>
      <c r="F103" s="148"/>
      <c r="G103" s="144"/>
    </row>
    <row r="104" spans="1:7" ht="12.75" hidden="1">
      <c r="A104" s="145" t="s">
        <v>80</v>
      </c>
      <c r="B104" s="146"/>
      <c r="C104" s="143" t="e">
        <f>VLOOKUP(B104,'пр.взв.'!B6:G133,2,FALSE)</f>
        <v>#N/A</v>
      </c>
      <c r="D104" s="147" t="e">
        <f>VLOOKUP(B104,'пр.взв.'!B6:G133,3,FALSE)</f>
        <v>#N/A</v>
      </c>
      <c r="E104" s="147" t="e">
        <f>VLOOKUP(B104,'пр.взв.'!B6:G133,4,FALSE)</f>
        <v>#N/A</v>
      </c>
      <c r="F104" s="147" t="e">
        <f>VLOOKUP(B104,'пр.взв.'!B6:G133,5,FALSE)</f>
        <v>#N/A</v>
      </c>
      <c r="G104" s="143" t="e">
        <f>VLOOKUP(B104,'пр.взв.'!B6:G231,6,FALSE)</f>
        <v>#N/A</v>
      </c>
    </row>
    <row r="105" spans="1:7" ht="12.75" hidden="1">
      <c r="A105" s="145"/>
      <c r="B105" s="146"/>
      <c r="C105" s="144"/>
      <c r="D105" s="148"/>
      <c r="E105" s="148"/>
      <c r="F105" s="148"/>
      <c r="G105" s="144"/>
    </row>
    <row r="106" spans="1:7" ht="12.75" hidden="1">
      <c r="A106" s="145" t="s">
        <v>81</v>
      </c>
      <c r="B106" s="146"/>
      <c r="C106" s="143" t="e">
        <f>VLOOKUP(B106,'пр.взв.'!B6:G133,2,FALSE)</f>
        <v>#N/A</v>
      </c>
      <c r="D106" s="147" t="e">
        <f>VLOOKUP(B106,'пр.взв.'!B6:G133,3,FALSE)</f>
        <v>#N/A</v>
      </c>
      <c r="E106" s="147" t="e">
        <f>VLOOKUP(B106,'пр.взв.'!B6:G133,4,FALSE)</f>
        <v>#N/A</v>
      </c>
      <c r="F106" s="147" t="e">
        <f>VLOOKUP(B106,'пр.взв.'!B6:G133,5,FALSE)</f>
        <v>#N/A</v>
      </c>
      <c r="G106" s="143" t="e">
        <f>VLOOKUP(B106,'пр.взв.'!B6:G233,6,FALSE)</f>
        <v>#N/A</v>
      </c>
    </row>
    <row r="107" spans="1:7" ht="12.75" hidden="1">
      <c r="A107" s="145"/>
      <c r="B107" s="146"/>
      <c r="C107" s="144"/>
      <c r="D107" s="148"/>
      <c r="E107" s="148"/>
      <c r="F107" s="148"/>
      <c r="G107" s="144"/>
    </row>
    <row r="108" spans="1:7" ht="12.75" hidden="1">
      <c r="A108" s="145" t="s">
        <v>82</v>
      </c>
      <c r="B108" s="146"/>
      <c r="C108" s="143" t="e">
        <f>VLOOKUP(B108,'пр.взв.'!B6:G133,2,FALSE)</f>
        <v>#N/A</v>
      </c>
      <c r="D108" s="147" t="e">
        <f>VLOOKUP(B108,'пр.взв.'!B6:G133,3,FALSE)</f>
        <v>#N/A</v>
      </c>
      <c r="E108" s="147" t="e">
        <f>VLOOKUP(B108,'пр.взв.'!B6:G133,4,FALSE)</f>
        <v>#N/A</v>
      </c>
      <c r="F108" s="147" t="e">
        <f>VLOOKUP(B108,'пр.взв.'!B6:G133,5,FALSE)</f>
        <v>#N/A</v>
      </c>
      <c r="G108" s="143" t="e">
        <f>VLOOKUP(B108,'пр.взв.'!B6:G235,6,FALSE)</f>
        <v>#N/A</v>
      </c>
    </row>
    <row r="109" spans="1:7" ht="12.75" hidden="1">
      <c r="A109" s="145"/>
      <c r="B109" s="146"/>
      <c r="C109" s="144"/>
      <c r="D109" s="148"/>
      <c r="E109" s="148"/>
      <c r="F109" s="148"/>
      <c r="G109" s="144"/>
    </row>
    <row r="110" spans="1:7" ht="12.75" hidden="1">
      <c r="A110" s="145" t="s">
        <v>83</v>
      </c>
      <c r="B110" s="146"/>
      <c r="C110" s="143" t="e">
        <f>VLOOKUP(B110,'пр.взв.'!B6:G133,2,FALSE)</f>
        <v>#N/A</v>
      </c>
      <c r="D110" s="147" t="e">
        <f>VLOOKUP(B110,'пр.взв.'!B6:G133,3,FALSE)</f>
        <v>#N/A</v>
      </c>
      <c r="E110" s="147" t="e">
        <f>VLOOKUP(B110,'пр.взв.'!B6:G133,4,FALSE)</f>
        <v>#N/A</v>
      </c>
      <c r="F110" s="147" t="e">
        <f>VLOOKUP(B110,'пр.взв.'!B6:G133,5,FALSE)</f>
        <v>#N/A</v>
      </c>
      <c r="G110" s="143" t="e">
        <f>VLOOKUP(B110,'пр.взв.'!B6:G237,6,FALSE)</f>
        <v>#N/A</v>
      </c>
    </row>
    <row r="111" spans="1:7" ht="12.75" hidden="1">
      <c r="A111" s="145"/>
      <c r="B111" s="146"/>
      <c r="C111" s="144"/>
      <c r="D111" s="148"/>
      <c r="E111" s="148"/>
      <c r="F111" s="148"/>
      <c r="G111" s="144"/>
    </row>
    <row r="112" spans="1:7" ht="12.75" hidden="1">
      <c r="A112" s="145" t="s">
        <v>84</v>
      </c>
      <c r="B112" s="146"/>
      <c r="C112" s="143" t="e">
        <f>VLOOKUP(B112,'пр.взв.'!B6:G133,2,FALSE)</f>
        <v>#N/A</v>
      </c>
      <c r="D112" s="147" t="e">
        <f>VLOOKUP(B112,'пр.взв.'!B6:G133,3,FALSE)</f>
        <v>#N/A</v>
      </c>
      <c r="E112" s="147" t="e">
        <f>VLOOKUP(B112,'пр.взв.'!B16:G133,4,FALSE)</f>
        <v>#N/A</v>
      </c>
      <c r="F112" s="147" t="e">
        <f>VLOOKUP(B112,'пр.взв.'!B6:G133,5,FALSE)</f>
        <v>#N/A</v>
      </c>
      <c r="G112" s="143" t="e">
        <f>VLOOKUP(B112,'пр.взв.'!B6:G239,6,FALSE)</f>
        <v>#N/A</v>
      </c>
    </row>
    <row r="113" spans="1:7" ht="12.75" hidden="1">
      <c r="A113" s="145"/>
      <c r="B113" s="146"/>
      <c r="C113" s="144"/>
      <c r="D113" s="148"/>
      <c r="E113" s="148"/>
      <c r="F113" s="148"/>
      <c r="G113" s="144"/>
    </row>
    <row r="114" spans="1:7" ht="12.75" hidden="1">
      <c r="A114" s="145" t="s">
        <v>85</v>
      </c>
      <c r="B114" s="146"/>
      <c r="C114" s="143" t="e">
        <f>VLOOKUP(B114,'пр.взв.'!B6:G131,2,FALSE)</f>
        <v>#N/A</v>
      </c>
      <c r="D114" s="147" t="e">
        <f>VLOOKUP(B114,'пр.взв.'!B6:G133,3,FALSE)</f>
        <v>#N/A</v>
      </c>
      <c r="E114" s="147" t="e">
        <f>VLOOKUP(B114,'пр.взв.'!B6:G133,4,FALSE)</f>
        <v>#N/A</v>
      </c>
      <c r="F114" s="147" t="e">
        <f>VLOOKUP(B114,'пр.взв.'!B6:G133,5,FALSE)</f>
        <v>#N/A</v>
      </c>
      <c r="G114" s="143" t="e">
        <f>VLOOKUP(B114,'пр.взв.'!B6:G241,6,FALSE)</f>
        <v>#N/A</v>
      </c>
    </row>
    <row r="115" spans="1:7" ht="12.75" hidden="1">
      <c r="A115" s="145"/>
      <c r="B115" s="146"/>
      <c r="C115" s="144"/>
      <c r="D115" s="148"/>
      <c r="E115" s="148"/>
      <c r="F115" s="148"/>
      <c r="G115" s="144"/>
    </row>
    <row r="116" spans="1:7" ht="12.75" hidden="1">
      <c r="A116" s="145" t="s">
        <v>86</v>
      </c>
      <c r="B116" s="146"/>
      <c r="C116" s="143" t="e">
        <f>VLOOKUP(B116,'пр.взв.'!B6:G133,2,FALSE)</f>
        <v>#N/A</v>
      </c>
      <c r="D116" s="147" t="e">
        <f>VLOOKUP(B116,'пр.взв.'!B6:G133,3,FALSE)</f>
        <v>#N/A</v>
      </c>
      <c r="E116" s="147" t="e">
        <f>VLOOKUP(B116,'пр.взв.'!B6:G133,4,FALSE)</f>
        <v>#N/A</v>
      </c>
      <c r="F116" s="147" t="e">
        <f>VLOOKUP(B116,'пр.взв.'!B16:G133,5,FALSE)</f>
        <v>#N/A</v>
      </c>
      <c r="G116" s="143" t="e">
        <f>VLOOKUP(B116,'пр.взв.'!B6:G243,6,FALSE)</f>
        <v>#N/A</v>
      </c>
    </row>
    <row r="117" spans="1:7" ht="12.75" hidden="1">
      <c r="A117" s="145"/>
      <c r="B117" s="146"/>
      <c r="C117" s="144"/>
      <c r="D117" s="148"/>
      <c r="E117" s="148"/>
      <c r="F117" s="148"/>
      <c r="G117" s="144"/>
    </row>
    <row r="118" spans="1:7" ht="12.75" hidden="1">
      <c r="A118" s="145" t="s">
        <v>87</v>
      </c>
      <c r="B118" s="146"/>
      <c r="C118" s="143" t="e">
        <f>VLOOKUP(B118,'пр.взв.'!B6:G133,2,FALSE)</f>
        <v>#N/A</v>
      </c>
      <c r="D118" s="147" t="e">
        <f>VLOOKUP(B118,'пр.взв.'!B6:G133,3,FALSE)</f>
        <v>#N/A</v>
      </c>
      <c r="E118" s="147" t="e">
        <f>VLOOKUP(B118,'пр.взв.'!B6:G133,4,FALSE)</f>
        <v>#N/A</v>
      </c>
      <c r="F118" s="147" t="e">
        <f>VLOOKUP(B118,'пр.взв.'!B6:G133,5,FALSE)</f>
        <v>#N/A</v>
      </c>
      <c r="G118" s="143" t="e">
        <f>VLOOKUP(B118,'пр.взв.'!B6:G245,6,FALSE)</f>
        <v>#N/A</v>
      </c>
    </row>
    <row r="119" spans="1:7" ht="12.75" hidden="1">
      <c r="A119" s="145"/>
      <c r="B119" s="146"/>
      <c r="C119" s="144"/>
      <c r="D119" s="148"/>
      <c r="E119" s="148"/>
      <c r="F119" s="148"/>
      <c r="G119" s="144"/>
    </row>
    <row r="120" spans="1:7" ht="12.75" hidden="1">
      <c r="A120" s="145" t="s">
        <v>88</v>
      </c>
      <c r="B120" s="146"/>
      <c r="C120" s="143" t="e">
        <f>VLOOKUP(B120,'пр.взв.'!B6:G133,2,FALSE)</f>
        <v>#N/A</v>
      </c>
      <c r="D120" s="147" t="e">
        <f>VLOOKUP(B120,'пр.взв.'!B6:G133,3,FALSE)</f>
        <v>#N/A</v>
      </c>
      <c r="E120" s="147" t="e">
        <f>VLOOKUP(B120,'пр.взв.'!B6:G133,4,FALSE)</f>
        <v>#N/A</v>
      </c>
      <c r="F120" s="147" t="e">
        <f>VLOOKUP(B120,'пр.взв.'!B6:G133,5,FALSE)</f>
        <v>#N/A</v>
      </c>
      <c r="G120" s="143" t="e">
        <f>VLOOKUP(B120,'пр.взв.'!B6:G247,6,FALSE)</f>
        <v>#N/A</v>
      </c>
    </row>
    <row r="121" spans="1:7" ht="12.75" hidden="1">
      <c r="A121" s="145"/>
      <c r="B121" s="146"/>
      <c r="C121" s="144"/>
      <c r="D121" s="148"/>
      <c r="E121" s="148"/>
      <c r="F121" s="148"/>
      <c r="G121" s="144"/>
    </row>
    <row r="122" spans="1:7" ht="12.75" hidden="1">
      <c r="A122" s="145" t="s">
        <v>89</v>
      </c>
      <c r="B122" s="146"/>
      <c r="C122" s="143" t="e">
        <f>VLOOKUP(B122,'пр.взв.'!B6:G133,2,FALSE)</f>
        <v>#N/A</v>
      </c>
      <c r="D122" s="147" t="e">
        <f>VLOOKUP(B122,'пр.взв.'!B6:G133,3,FALSE)</f>
        <v>#N/A</v>
      </c>
      <c r="E122" s="147" t="e">
        <f>VLOOKUP(B122,'пр.взв.'!B6:G133,4,FALSE)</f>
        <v>#N/A</v>
      </c>
      <c r="F122" s="147" t="e">
        <f>VLOOKUP(B122,'пр.взв.'!B6:G2133,5,FALSE)</f>
        <v>#N/A</v>
      </c>
      <c r="G122" s="143" t="e">
        <f>VLOOKUP(B122,'пр.взв.'!B6:G249,6,FALSE)</f>
        <v>#N/A</v>
      </c>
    </row>
    <row r="123" spans="1:7" ht="12.75" hidden="1">
      <c r="A123" s="145"/>
      <c r="B123" s="146"/>
      <c r="C123" s="144"/>
      <c r="D123" s="148"/>
      <c r="E123" s="148"/>
      <c r="F123" s="148"/>
      <c r="G123" s="144"/>
    </row>
    <row r="124" spans="1:7" ht="12.75" hidden="1">
      <c r="A124" s="145" t="s">
        <v>90</v>
      </c>
      <c r="B124" s="146"/>
      <c r="C124" s="143" t="e">
        <f>VLOOKUP(B124,'пр.взв.'!B6:G133,2,FALSE)</f>
        <v>#N/A</v>
      </c>
      <c r="D124" s="147" t="e">
        <f>VLOOKUP(B124,'пр.взв.'!B6:G133,3,FALSE)</f>
        <v>#N/A</v>
      </c>
      <c r="E124" s="147" t="e">
        <f>VLOOKUP(B124,'пр.взв.'!B6:G133,4,FALSE)</f>
        <v>#N/A</v>
      </c>
      <c r="F124" s="147" t="e">
        <f>VLOOKUP(B124,'пр.взв.'!B6:G133,5,FALSE)</f>
        <v>#N/A</v>
      </c>
      <c r="G124" s="143" t="e">
        <f>VLOOKUP(B124,'пр.взв.'!B6:G251,6,FALSE)</f>
        <v>#N/A</v>
      </c>
    </row>
    <row r="125" spans="1:7" ht="12.75" hidden="1">
      <c r="A125" s="145"/>
      <c r="B125" s="146"/>
      <c r="C125" s="144"/>
      <c r="D125" s="148"/>
      <c r="E125" s="148"/>
      <c r="F125" s="148"/>
      <c r="G125" s="144"/>
    </row>
    <row r="126" spans="1:7" ht="12.75" hidden="1">
      <c r="A126" s="145" t="s">
        <v>91</v>
      </c>
      <c r="B126" s="146"/>
      <c r="C126" s="143" t="e">
        <f>VLOOKUP(B126,'пр.взв.'!B6:G133,2,FALSE)</f>
        <v>#N/A</v>
      </c>
      <c r="D126" s="147" t="e">
        <f>VLOOKUP(B126,'пр.взв.'!B6:G133,3,FALSE)</f>
        <v>#N/A</v>
      </c>
      <c r="E126" s="147" t="e">
        <f>VLOOKUP(B126,'пр.взв.'!B6:G133,4,FALSE)</f>
        <v>#N/A</v>
      </c>
      <c r="F126" s="147" t="e">
        <f>VLOOKUP(B126,'пр.взв.'!B6:G133,5,FALSE)</f>
        <v>#N/A</v>
      </c>
      <c r="G126" s="143" t="e">
        <f>VLOOKUP(B126,'пр.взв.'!B6:G253,6,FALSE)</f>
        <v>#N/A</v>
      </c>
    </row>
    <row r="127" spans="1:7" ht="12.75" hidden="1">
      <c r="A127" s="145"/>
      <c r="B127" s="146"/>
      <c r="C127" s="144"/>
      <c r="D127" s="148"/>
      <c r="E127" s="148"/>
      <c r="F127" s="148"/>
      <c r="G127" s="144"/>
    </row>
    <row r="128" spans="1:7" ht="12.75" hidden="1">
      <c r="A128" s="145" t="s">
        <v>92</v>
      </c>
      <c r="B128" s="146"/>
      <c r="C128" s="143" t="e">
        <f>VLOOKUP(B128,'пр.взв.'!B6:G133,2,FALSE)</f>
        <v>#N/A</v>
      </c>
      <c r="D128" s="147" t="e">
        <f>VLOOKUP(B128,'пр.взв.'!B6:G133,3,FALSE)</f>
        <v>#N/A</v>
      </c>
      <c r="E128" s="147" t="e">
        <f>VLOOKUP(B128,'пр.взв.'!B6:G133,4,FALSE)</f>
        <v>#N/A</v>
      </c>
      <c r="F128" s="147" t="e">
        <f>VLOOKUP(B128,'пр.взв.'!B6:G133,5,FALSE)</f>
        <v>#N/A</v>
      </c>
      <c r="G128" s="143" t="e">
        <f>VLOOKUP(B128,'пр.взв.'!B6:G255,6,FALSE)</f>
        <v>#N/A</v>
      </c>
    </row>
    <row r="129" spans="1:7" ht="12.75" hidden="1">
      <c r="A129" s="145"/>
      <c r="B129" s="146"/>
      <c r="C129" s="144"/>
      <c r="D129" s="148"/>
      <c r="E129" s="148"/>
      <c r="F129" s="148"/>
      <c r="G129" s="144"/>
    </row>
    <row r="130" spans="1:7" ht="12.75" hidden="1">
      <c r="A130" s="145" t="s">
        <v>93</v>
      </c>
      <c r="B130" s="146"/>
      <c r="C130" s="143" t="e">
        <f>VLOOKUP(B130,'пр.взв.'!B6:G133,2,FALSE)</f>
        <v>#N/A</v>
      </c>
      <c r="D130" s="147" t="e">
        <f>VLOOKUP(B130,'пр.взв.'!B6:G133,3,FALSE)</f>
        <v>#N/A</v>
      </c>
      <c r="E130" s="147" t="e">
        <f>VLOOKUP(B130,'пр.взв.'!B6:G133,4,FALSE)</f>
        <v>#N/A</v>
      </c>
      <c r="F130" s="147" t="e">
        <f>VLOOKUP(B130,'пр.взв.'!B6:G133,5,FALSE)</f>
        <v>#N/A</v>
      </c>
      <c r="G130" s="143" t="e">
        <f>VLOOKUP(B130,'пр.взв.'!B6:G257,6,FALSE)</f>
        <v>#N/A</v>
      </c>
    </row>
    <row r="131" spans="1:7" ht="12.75" hidden="1">
      <c r="A131" s="145"/>
      <c r="B131" s="146"/>
      <c r="C131" s="144"/>
      <c r="D131" s="148"/>
      <c r="E131" s="148"/>
      <c r="F131" s="148"/>
      <c r="G131" s="144"/>
    </row>
    <row r="132" spans="1:7" ht="12.75" hidden="1">
      <c r="A132" s="145" t="s">
        <v>94</v>
      </c>
      <c r="B132" s="146"/>
      <c r="C132" s="143" t="e">
        <f>VLOOKUP(B132,'пр.взв.'!B6:G133,2,FALSE)</f>
        <v>#N/A</v>
      </c>
      <c r="D132" s="147" t="e">
        <f>VLOOKUP(B132,'пр.взв.'!B6:G133,3,FALSE)</f>
        <v>#N/A</v>
      </c>
      <c r="E132" s="147" t="e">
        <f>VLOOKUP(B132,'пр.взв.'!B6:G133,4,FALSE)</f>
        <v>#N/A</v>
      </c>
      <c r="F132" s="147" t="e">
        <f>VLOOKUP(B132,'пр.взв.'!B6:G133,5,FALSE)</f>
        <v>#N/A</v>
      </c>
      <c r="G132" s="143" t="e">
        <f>VLOOKUP(B132,'пр.взв.'!B6:G259,6,FALSE)</f>
        <v>#N/A</v>
      </c>
    </row>
    <row r="133" spans="1:7" ht="12.75" hidden="1">
      <c r="A133" s="145"/>
      <c r="B133" s="146"/>
      <c r="C133" s="144"/>
      <c r="D133" s="148"/>
      <c r="E133" s="148"/>
      <c r="F133" s="148"/>
      <c r="G133" s="144"/>
    </row>
    <row r="134" ht="7.5" customHeight="1"/>
    <row r="135" spans="1:8" ht="16.5" customHeight="1">
      <c r="A135" s="99" t="str">
        <f>HYPERLINK('[1]реквизиты'!$A$6)</f>
        <v>Гл. судья, судья МК</v>
      </c>
      <c r="C135" s="12"/>
      <c r="D135" s="100"/>
      <c r="E135" s="101"/>
      <c r="F135" s="101"/>
      <c r="G135" s="102" t="str">
        <f>HYPERLINK('[1]реквизиты'!$G$6)</f>
        <v>Р.Г.Залеев</v>
      </c>
      <c r="H135" s="12"/>
    </row>
    <row r="136" spans="1:8" ht="11.25" customHeight="1">
      <c r="A136" s="12"/>
      <c r="C136" s="12"/>
      <c r="D136" s="100"/>
      <c r="E136" s="12"/>
      <c r="F136" s="12"/>
      <c r="G136" s="103" t="str">
        <f>HYPERLINK('[1]реквизиты'!$G$7)</f>
        <v>/Октябрьск/</v>
      </c>
      <c r="H136" s="12"/>
    </row>
    <row r="137" spans="1:8" ht="3.75" customHeight="1">
      <c r="A137" s="12"/>
      <c r="C137" s="12"/>
      <c r="D137" s="100"/>
      <c r="E137" s="12"/>
      <c r="F137" s="12"/>
      <c r="G137" s="12"/>
      <c r="H137" s="12"/>
    </row>
    <row r="138" spans="1:8" ht="12.75">
      <c r="A138" s="99" t="str">
        <f>HYPERLINK('[1]реквизиты'!$A$8)</f>
        <v>Гл. секретарь, судья МК</v>
      </c>
      <c r="C138" s="12"/>
      <c r="D138" s="100"/>
      <c r="E138" s="101"/>
      <c r="F138" s="101"/>
      <c r="G138" s="102" t="str">
        <f>HYPERLINK('[1]реквизиты'!$G$8)</f>
        <v>С.М.Трескин</v>
      </c>
      <c r="H138" s="12"/>
    </row>
    <row r="139" spans="1:8" ht="12.75">
      <c r="A139" s="75"/>
      <c r="B139" s="12"/>
      <c r="C139" s="12"/>
      <c r="D139" s="12"/>
      <c r="E139" s="12"/>
      <c r="F139" s="12"/>
      <c r="G139" s="103" t="str">
        <f>HYPERLINK('[1]реквизиты'!$G$9)</f>
        <v>/Бийск/</v>
      </c>
      <c r="H139" s="12"/>
    </row>
  </sheetData>
  <sheetProtection/>
  <mergeCells count="460">
    <mergeCell ref="G68:G69"/>
    <mergeCell ref="A68:A69"/>
    <mergeCell ref="B68:B69"/>
    <mergeCell ref="C68:C69"/>
    <mergeCell ref="D68:D69"/>
    <mergeCell ref="E68:E69"/>
    <mergeCell ref="C66:C67"/>
    <mergeCell ref="D66:D67"/>
    <mergeCell ref="C64:C65"/>
    <mergeCell ref="D64:D65"/>
    <mergeCell ref="C86:C87"/>
    <mergeCell ref="D86:D87"/>
    <mergeCell ref="E82:E83"/>
    <mergeCell ref="F82:F83"/>
    <mergeCell ref="C82:C83"/>
    <mergeCell ref="D82:D83"/>
    <mergeCell ref="E86:E87"/>
    <mergeCell ref="F86:F87"/>
    <mergeCell ref="G90:G91"/>
    <mergeCell ref="A90:A91"/>
    <mergeCell ref="B90:B91"/>
    <mergeCell ref="C90:C91"/>
    <mergeCell ref="D90:D91"/>
    <mergeCell ref="E90:E91"/>
    <mergeCell ref="F90:F91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C76:C77"/>
    <mergeCell ref="E78:E79"/>
    <mergeCell ref="F78:F79"/>
    <mergeCell ref="C78:C79"/>
    <mergeCell ref="D78:D79"/>
    <mergeCell ref="G80:G81"/>
    <mergeCell ref="A78:A79"/>
    <mergeCell ref="B78:B79"/>
    <mergeCell ref="G78:G79"/>
    <mergeCell ref="A80:A81"/>
    <mergeCell ref="B80:B81"/>
    <mergeCell ref="C80:C81"/>
    <mergeCell ref="D80:D81"/>
    <mergeCell ref="E80:E81"/>
    <mergeCell ref="F80:F81"/>
    <mergeCell ref="G76:G77"/>
    <mergeCell ref="A74:A75"/>
    <mergeCell ref="B74:B75"/>
    <mergeCell ref="C74:C75"/>
    <mergeCell ref="D74:D75"/>
    <mergeCell ref="E74:E75"/>
    <mergeCell ref="F74:F75"/>
    <mergeCell ref="G74:G75"/>
    <mergeCell ref="A76:A77"/>
    <mergeCell ref="B76:B77"/>
    <mergeCell ref="A72:A73"/>
    <mergeCell ref="B72:B73"/>
    <mergeCell ref="C72:C73"/>
    <mergeCell ref="D72:D73"/>
    <mergeCell ref="E72:E73"/>
    <mergeCell ref="F72:F73"/>
    <mergeCell ref="D76:D77"/>
    <mergeCell ref="E76:E77"/>
    <mergeCell ref="F76:F77"/>
    <mergeCell ref="E52:E53"/>
    <mergeCell ref="G72:G73"/>
    <mergeCell ref="E62:E63"/>
    <mergeCell ref="F62:F63"/>
    <mergeCell ref="G62:G63"/>
    <mergeCell ref="E64:E65"/>
    <mergeCell ref="F64:F65"/>
    <mergeCell ref="F70:F71"/>
    <mergeCell ref="G64:G65"/>
    <mergeCell ref="G70:G71"/>
    <mergeCell ref="A70:A71"/>
    <mergeCell ref="B70:B71"/>
    <mergeCell ref="C70:C71"/>
    <mergeCell ref="A62:A63"/>
    <mergeCell ref="B62:B63"/>
    <mergeCell ref="C62:C63"/>
    <mergeCell ref="A64:A65"/>
    <mergeCell ref="B64:B65"/>
    <mergeCell ref="A66:A67"/>
    <mergeCell ref="B66:B67"/>
    <mergeCell ref="E48:E49"/>
    <mergeCell ref="E50:E51"/>
    <mergeCell ref="E44:E45"/>
    <mergeCell ref="E46:E47"/>
    <mergeCell ref="A60:A61"/>
    <mergeCell ref="B60:B61"/>
    <mergeCell ref="C60:C61"/>
    <mergeCell ref="D60:D61"/>
    <mergeCell ref="D70:D71"/>
    <mergeCell ref="F60:F61"/>
    <mergeCell ref="G60:G61"/>
    <mergeCell ref="E70:E71"/>
    <mergeCell ref="E60:E61"/>
    <mergeCell ref="E66:E67"/>
    <mergeCell ref="F66:F67"/>
    <mergeCell ref="D62:D63"/>
    <mergeCell ref="G66:G67"/>
    <mergeCell ref="F68:F69"/>
    <mergeCell ref="A56:A57"/>
    <mergeCell ref="B56:B57"/>
    <mergeCell ref="G54:G55"/>
    <mergeCell ref="E56:E57"/>
    <mergeCell ref="F56:F57"/>
    <mergeCell ref="G56:G57"/>
    <mergeCell ref="E54:E55"/>
    <mergeCell ref="F54:F55"/>
    <mergeCell ref="C58:C59"/>
    <mergeCell ref="D58:D59"/>
    <mergeCell ref="A58:A59"/>
    <mergeCell ref="B58:B59"/>
    <mergeCell ref="A54:A55"/>
    <mergeCell ref="B54:B55"/>
    <mergeCell ref="C54:C55"/>
    <mergeCell ref="D54:D55"/>
    <mergeCell ref="C56:C57"/>
    <mergeCell ref="D56:D57"/>
    <mergeCell ref="A50:A51"/>
    <mergeCell ref="B50:B51"/>
    <mergeCell ref="C50:C51"/>
    <mergeCell ref="D50:D51"/>
    <mergeCell ref="A52:A53"/>
    <mergeCell ref="B52:B53"/>
    <mergeCell ref="C52:C53"/>
    <mergeCell ref="D52:D53"/>
    <mergeCell ref="A48:A49"/>
    <mergeCell ref="B48:B49"/>
    <mergeCell ref="C48:C49"/>
    <mergeCell ref="D48:D49"/>
    <mergeCell ref="A46:A47"/>
    <mergeCell ref="B46:B47"/>
    <mergeCell ref="C46:C47"/>
    <mergeCell ref="D46:D47"/>
    <mergeCell ref="D44:D45"/>
    <mergeCell ref="E40:E41"/>
    <mergeCell ref="A42:A43"/>
    <mergeCell ref="B42:B43"/>
    <mergeCell ref="C42:C43"/>
    <mergeCell ref="D42:D43"/>
    <mergeCell ref="E42:E43"/>
    <mergeCell ref="A44:A45"/>
    <mergeCell ref="B44:B45"/>
    <mergeCell ref="C44:C45"/>
    <mergeCell ref="B38:B39"/>
    <mergeCell ref="C38:C39"/>
    <mergeCell ref="A36:A37"/>
    <mergeCell ref="B36:B37"/>
    <mergeCell ref="C36:C37"/>
    <mergeCell ref="A38:A39"/>
    <mergeCell ref="A40:A41"/>
    <mergeCell ref="B40:B41"/>
    <mergeCell ref="C40:C41"/>
    <mergeCell ref="D40:D41"/>
    <mergeCell ref="D34:D35"/>
    <mergeCell ref="D36:D37"/>
    <mergeCell ref="F52:F53"/>
    <mergeCell ref="G52:G53"/>
    <mergeCell ref="F48:F49"/>
    <mergeCell ref="G48:G49"/>
    <mergeCell ref="F50:F51"/>
    <mergeCell ref="G50:G51"/>
    <mergeCell ref="E34:E35"/>
    <mergeCell ref="E36:E37"/>
    <mergeCell ref="A1:G1"/>
    <mergeCell ref="A32:A33"/>
    <mergeCell ref="B32:B33"/>
    <mergeCell ref="C32:C33"/>
    <mergeCell ref="D32:D33"/>
    <mergeCell ref="E32:E33"/>
    <mergeCell ref="F24:F25"/>
    <mergeCell ref="F26:F27"/>
    <mergeCell ref="F28:F29"/>
    <mergeCell ref="G30:G31"/>
    <mergeCell ref="A34:A35"/>
    <mergeCell ref="B34:B35"/>
    <mergeCell ref="F44:F45"/>
    <mergeCell ref="G44:G45"/>
    <mergeCell ref="F36:F37"/>
    <mergeCell ref="G36:G37"/>
    <mergeCell ref="F38:F39"/>
    <mergeCell ref="G38:G39"/>
    <mergeCell ref="D38:D39"/>
    <mergeCell ref="C34:C35"/>
    <mergeCell ref="E8:E9"/>
    <mergeCell ref="F40:F41"/>
    <mergeCell ref="G40:G41"/>
    <mergeCell ref="F42:F43"/>
    <mergeCell ref="G42:G43"/>
    <mergeCell ref="F34:F35"/>
    <mergeCell ref="G34:G35"/>
    <mergeCell ref="E38:E39"/>
    <mergeCell ref="A8:A9"/>
    <mergeCell ref="G32:G33"/>
    <mergeCell ref="A4:A5"/>
    <mergeCell ref="B4:B5"/>
    <mergeCell ref="C4:C5"/>
    <mergeCell ref="D4:D5"/>
    <mergeCell ref="F8:F9"/>
    <mergeCell ref="F10:F11"/>
    <mergeCell ref="E16:E17"/>
    <mergeCell ref="E4:E5"/>
    <mergeCell ref="A10:A11"/>
    <mergeCell ref="A6:A7"/>
    <mergeCell ref="F32:F33"/>
    <mergeCell ref="G4:G5"/>
    <mergeCell ref="E6:E7"/>
    <mergeCell ref="G6:G7"/>
    <mergeCell ref="F4:F5"/>
    <mergeCell ref="F6:F7"/>
    <mergeCell ref="G8:G9"/>
    <mergeCell ref="B6:B7"/>
    <mergeCell ref="A12:A13"/>
    <mergeCell ref="B12:B13"/>
    <mergeCell ref="C12:C13"/>
    <mergeCell ref="D12:D13"/>
    <mergeCell ref="B8:B9"/>
    <mergeCell ref="C8:C9"/>
    <mergeCell ref="D8:D9"/>
    <mergeCell ref="C6:C7"/>
    <mergeCell ref="D6:D7"/>
    <mergeCell ref="E10:E11"/>
    <mergeCell ref="G16:G17"/>
    <mergeCell ref="F16:F17"/>
    <mergeCell ref="B10:B11"/>
    <mergeCell ref="C10:C11"/>
    <mergeCell ref="D10:D11"/>
    <mergeCell ref="G10:G11"/>
    <mergeCell ref="E12:E13"/>
    <mergeCell ref="G12:G13"/>
    <mergeCell ref="E14:E15"/>
    <mergeCell ref="G14:G15"/>
    <mergeCell ref="F12:F13"/>
    <mergeCell ref="F14:F15"/>
    <mergeCell ref="C16:C17"/>
    <mergeCell ref="D16:D17"/>
    <mergeCell ref="C14:C15"/>
    <mergeCell ref="D14:D15"/>
    <mergeCell ref="A14:A15"/>
    <mergeCell ref="B14:B15"/>
    <mergeCell ref="A16:A17"/>
    <mergeCell ref="B16:B17"/>
    <mergeCell ref="A18:A19"/>
    <mergeCell ref="B18:B19"/>
    <mergeCell ref="C18:C19"/>
    <mergeCell ref="D18:D19"/>
    <mergeCell ref="A20:A21"/>
    <mergeCell ref="B20:B21"/>
    <mergeCell ref="C20:C21"/>
    <mergeCell ref="D20:D21"/>
    <mergeCell ref="F20:F21"/>
    <mergeCell ref="F22:F23"/>
    <mergeCell ref="E18:E19"/>
    <mergeCell ref="G18:G19"/>
    <mergeCell ref="E20:E21"/>
    <mergeCell ref="G20:G21"/>
    <mergeCell ref="E22:E23"/>
    <mergeCell ref="G22:G23"/>
    <mergeCell ref="F18:F19"/>
    <mergeCell ref="E24:E25"/>
    <mergeCell ref="G24:G25"/>
    <mergeCell ref="A22:A23"/>
    <mergeCell ref="B22:B23"/>
    <mergeCell ref="A24:A25"/>
    <mergeCell ref="B24:B25"/>
    <mergeCell ref="C24:C25"/>
    <mergeCell ref="D24:D25"/>
    <mergeCell ref="C22:C23"/>
    <mergeCell ref="D22:D23"/>
    <mergeCell ref="A30:A31"/>
    <mergeCell ref="B30:B31"/>
    <mergeCell ref="C30:C31"/>
    <mergeCell ref="D30:D31"/>
    <mergeCell ref="A28:A29"/>
    <mergeCell ref="B28:B29"/>
    <mergeCell ref="C28:C29"/>
    <mergeCell ref="D28:D29"/>
    <mergeCell ref="E26:E27"/>
    <mergeCell ref="G26:G27"/>
    <mergeCell ref="E30:E31"/>
    <mergeCell ref="F30:F31"/>
    <mergeCell ref="A26:A27"/>
    <mergeCell ref="B26:B27"/>
    <mergeCell ref="C26:C27"/>
    <mergeCell ref="D26:D27"/>
    <mergeCell ref="C92:C93"/>
    <mergeCell ref="D92:D93"/>
    <mergeCell ref="E92:E93"/>
    <mergeCell ref="F92:F93"/>
    <mergeCell ref="E94:E95"/>
    <mergeCell ref="F94:F95"/>
    <mergeCell ref="E28:E29"/>
    <mergeCell ref="G28:G29"/>
    <mergeCell ref="G92:G93"/>
    <mergeCell ref="F46:F47"/>
    <mergeCell ref="G46:G47"/>
    <mergeCell ref="F58:F59"/>
    <mergeCell ref="E58:E59"/>
    <mergeCell ref="G58:G59"/>
    <mergeCell ref="A94:A95"/>
    <mergeCell ref="B94:B95"/>
    <mergeCell ref="C94:C95"/>
    <mergeCell ref="D94:D95"/>
    <mergeCell ref="E98:E99"/>
    <mergeCell ref="F98:F99"/>
    <mergeCell ref="G94:G95"/>
    <mergeCell ref="A92:A93"/>
    <mergeCell ref="B92:B93"/>
    <mergeCell ref="C96:C97"/>
    <mergeCell ref="D96:D97"/>
    <mergeCell ref="E96:E97"/>
    <mergeCell ref="F96:F97"/>
    <mergeCell ref="G96:G97"/>
    <mergeCell ref="A98:A99"/>
    <mergeCell ref="B98:B99"/>
    <mergeCell ref="C98:C99"/>
    <mergeCell ref="D98:D99"/>
    <mergeCell ref="E102:E103"/>
    <mergeCell ref="F102:F103"/>
    <mergeCell ref="G98:G99"/>
    <mergeCell ref="A96:A97"/>
    <mergeCell ref="B96:B97"/>
    <mergeCell ref="C100:C101"/>
    <mergeCell ref="D100:D101"/>
    <mergeCell ref="E100:E101"/>
    <mergeCell ref="F100:F101"/>
    <mergeCell ref="G100:G101"/>
    <mergeCell ref="A102:A103"/>
    <mergeCell ref="B102:B103"/>
    <mergeCell ref="C102:C103"/>
    <mergeCell ref="D102:D103"/>
    <mergeCell ref="E106:E107"/>
    <mergeCell ref="F106:F107"/>
    <mergeCell ref="G102:G103"/>
    <mergeCell ref="A100:A101"/>
    <mergeCell ref="B100:B101"/>
    <mergeCell ref="C104:C105"/>
    <mergeCell ref="D104:D105"/>
    <mergeCell ref="E104:E105"/>
    <mergeCell ref="F104:F105"/>
    <mergeCell ref="G104:G105"/>
    <mergeCell ref="A106:A107"/>
    <mergeCell ref="B106:B107"/>
    <mergeCell ref="C106:C107"/>
    <mergeCell ref="D106:D107"/>
    <mergeCell ref="E110:E111"/>
    <mergeCell ref="F110:F111"/>
    <mergeCell ref="G106:G107"/>
    <mergeCell ref="A104:A105"/>
    <mergeCell ref="B104:B105"/>
    <mergeCell ref="C108:C109"/>
    <mergeCell ref="D108:D109"/>
    <mergeCell ref="E108:E109"/>
    <mergeCell ref="F108:F109"/>
    <mergeCell ref="G108:G109"/>
    <mergeCell ref="A110:A111"/>
    <mergeCell ref="B110:B111"/>
    <mergeCell ref="C110:C111"/>
    <mergeCell ref="D110:D111"/>
    <mergeCell ref="E114:E115"/>
    <mergeCell ref="F114:F115"/>
    <mergeCell ref="G110:G111"/>
    <mergeCell ref="A108:A109"/>
    <mergeCell ref="B108:B109"/>
    <mergeCell ref="C112:C113"/>
    <mergeCell ref="D112:D113"/>
    <mergeCell ref="E112:E113"/>
    <mergeCell ref="F112:F113"/>
    <mergeCell ref="G112:G113"/>
    <mergeCell ref="A114:A115"/>
    <mergeCell ref="B114:B115"/>
    <mergeCell ref="C114:C115"/>
    <mergeCell ref="D114:D115"/>
    <mergeCell ref="E118:E119"/>
    <mergeCell ref="F118:F119"/>
    <mergeCell ref="G114:G115"/>
    <mergeCell ref="A112:A113"/>
    <mergeCell ref="B112:B113"/>
    <mergeCell ref="C116:C117"/>
    <mergeCell ref="D116:D117"/>
    <mergeCell ref="E116:E117"/>
    <mergeCell ref="F116:F117"/>
    <mergeCell ref="G116:G117"/>
    <mergeCell ref="A118:A119"/>
    <mergeCell ref="B118:B119"/>
    <mergeCell ref="C118:C119"/>
    <mergeCell ref="D118:D119"/>
    <mergeCell ref="E122:E123"/>
    <mergeCell ref="F122:F123"/>
    <mergeCell ref="G118:G119"/>
    <mergeCell ref="A116:A117"/>
    <mergeCell ref="B116:B117"/>
    <mergeCell ref="C120:C121"/>
    <mergeCell ref="D120:D121"/>
    <mergeCell ref="E120:E121"/>
    <mergeCell ref="F120:F121"/>
    <mergeCell ref="G120:G121"/>
    <mergeCell ref="A122:A123"/>
    <mergeCell ref="B122:B123"/>
    <mergeCell ref="C122:C123"/>
    <mergeCell ref="D122:D123"/>
    <mergeCell ref="E126:E127"/>
    <mergeCell ref="F126:F127"/>
    <mergeCell ref="G122:G123"/>
    <mergeCell ref="A120:A121"/>
    <mergeCell ref="B120:B121"/>
    <mergeCell ref="C124:C125"/>
    <mergeCell ref="D124:D125"/>
    <mergeCell ref="E124:E125"/>
    <mergeCell ref="F124:F125"/>
    <mergeCell ref="G124:G125"/>
    <mergeCell ref="A126:A127"/>
    <mergeCell ref="B126:B127"/>
    <mergeCell ref="C126:C127"/>
    <mergeCell ref="D126:D127"/>
    <mergeCell ref="E130:E131"/>
    <mergeCell ref="F130:F131"/>
    <mergeCell ref="G126:G127"/>
    <mergeCell ref="A124:A125"/>
    <mergeCell ref="B124:B125"/>
    <mergeCell ref="C128:C129"/>
    <mergeCell ref="D128:D129"/>
    <mergeCell ref="E128:E129"/>
    <mergeCell ref="F128:F129"/>
    <mergeCell ref="G128:G129"/>
    <mergeCell ref="A130:A131"/>
    <mergeCell ref="B130:B131"/>
    <mergeCell ref="C130:C131"/>
    <mergeCell ref="D130:D131"/>
    <mergeCell ref="G130:G131"/>
    <mergeCell ref="A128:A129"/>
    <mergeCell ref="B128:B129"/>
    <mergeCell ref="E132:E133"/>
    <mergeCell ref="F132:F133"/>
    <mergeCell ref="G132:G133"/>
    <mergeCell ref="A132:A133"/>
    <mergeCell ref="B132:B133"/>
    <mergeCell ref="C132:C133"/>
    <mergeCell ref="D132:D133"/>
    <mergeCell ref="B2:C2"/>
    <mergeCell ref="D2:G2"/>
    <mergeCell ref="C3:D3"/>
    <mergeCell ref="F3:G3"/>
  </mergeCells>
  <printOptions horizontalCentered="1"/>
  <pageMargins left="0" right="0" top="0" bottom="0" header="0" footer="0"/>
  <pageSetup horizontalDpi="300" verticalDpi="3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G136"/>
  <sheetViews>
    <sheetView zoomScalePageLayoutView="0" workbookViewId="0" topLeftCell="A118">
      <selection activeCell="I13" sqref="I13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8.57421875" style="0" customWidth="1"/>
    <col min="7" max="7" width="19.57421875" style="0" customWidth="1"/>
  </cols>
  <sheetData>
    <row r="1" spans="1:7" ht="21.75" customHeight="1" thickBot="1">
      <c r="A1" s="155" t="s">
        <v>27</v>
      </c>
      <c r="B1" s="155"/>
      <c r="C1" s="155"/>
      <c r="D1" s="155"/>
      <c r="E1" s="155"/>
      <c r="F1" s="155"/>
      <c r="G1" s="155"/>
    </row>
    <row r="2" spans="2:7" ht="28.5" customHeight="1" thickBot="1">
      <c r="B2" s="136" t="s">
        <v>30</v>
      </c>
      <c r="C2" s="136"/>
      <c r="D2" s="137" t="str">
        <f>HYPERLINK('[1]реквизиты'!$A$2)</f>
        <v>Первенство Азиатских федеральных округов России (УФО, СФО, ДВФО) по самбо среди юношей 1992-93г.р.</v>
      </c>
      <c r="E2" s="138"/>
      <c r="F2" s="138"/>
      <c r="G2" s="139"/>
    </row>
    <row r="3" spans="2:7" ht="25.5" customHeight="1" thickBot="1">
      <c r="B3" s="104"/>
      <c r="C3" s="140" t="str">
        <f>HYPERLINK('[1]реквизиты'!$A$3)</f>
        <v>23.-24.04.2010г.                                               г.Челябинск</v>
      </c>
      <c r="D3" s="140"/>
      <c r="F3" s="179" t="s">
        <v>228</v>
      </c>
      <c r="G3" s="179"/>
    </row>
    <row r="4" spans="1:7" ht="12.75" customHeight="1">
      <c r="A4" s="171" t="s">
        <v>2</v>
      </c>
      <c r="B4" s="166" t="s">
        <v>3</v>
      </c>
      <c r="C4" s="166" t="s">
        <v>4</v>
      </c>
      <c r="D4" s="166" t="s">
        <v>5</v>
      </c>
      <c r="E4" s="166" t="s">
        <v>6</v>
      </c>
      <c r="F4" s="166" t="s">
        <v>9</v>
      </c>
      <c r="G4" s="168" t="s">
        <v>7</v>
      </c>
    </row>
    <row r="5" spans="1:7" ht="12.75" customHeight="1" thickBot="1">
      <c r="A5" s="172"/>
      <c r="B5" s="167"/>
      <c r="C5" s="167"/>
      <c r="D5" s="167"/>
      <c r="E5" s="167"/>
      <c r="F5" s="167"/>
      <c r="G5" s="169"/>
    </row>
    <row r="6" spans="1:7" ht="12.75" customHeight="1">
      <c r="A6" s="164" t="s">
        <v>31</v>
      </c>
      <c r="B6" s="165">
        <v>1</v>
      </c>
      <c r="C6" s="157" t="s">
        <v>190</v>
      </c>
      <c r="D6" s="163" t="s">
        <v>188</v>
      </c>
      <c r="E6" s="156" t="s">
        <v>193</v>
      </c>
      <c r="F6" s="159"/>
      <c r="G6" s="157" t="s">
        <v>243</v>
      </c>
    </row>
    <row r="7" spans="1:7" ht="15" customHeight="1">
      <c r="A7" s="161"/>
      <c r="B7" s="162"/>
      <c r="C7" s="158"/>
      <c r="D7" s="152"/>
      <c r="E7" s="132"/>
      <c r="F7" s="160"/>
      <c r="G7" s="158"/>
    </row>
    <row r="8" spans="1:7" ht="12.75" customHeight="1">
      <c r="A8" s="161" t="s">
        <v>32</v>
      </c>
      <c r="B8" s="162">
        <v>2</v>
      </c>
      <c r="C8" s="157" t="s">
        <v>153</v>
      </c>
      <c r="D8" s="163" t="s">
        <v>154</v>
      </c>
      <c r="E8" s="156" t="s">
        <v>155</v>
      </c>
      <c r="F8" s="159"/>
      <c r="G8" s="157" t="s">
        <v>156</v>
      </c>
    </row>
    <row r="9" spans="1:7" ht="15" customHeight="1">
      <c r="A9" s="161"/>
      <c r="B9" s="162"/>
      <c r="C9" s="158"/>
      <c r="D9" s="152"/>
      <c r="E9" s="132"/>
      <c r="F9" s="160"/>
      <c r="G9" s="158"/>
    </row>
    <row r="10" spans="1:7" ht="15" customHeight="1">
      <c r="A10" s="161" t="s">
        <v>33</v>
      </c>
      <c r="B10" s="162">
        <v>3</v>
      </c>
      <c r="C10" s="157" t="s">
        <v>103</v>
      </c>
      <c r="D10" s="163" t="s">
        <v>104</v>
      </c>
      <c r="E10" s="156" t="s">
        <v>105</v>
      </c>
      <c r="F10" s="159"/>
      <c r="G10" s="157" t="s">
        <v>106</v>
      </c>
    </row>
    <row r="11" spans="1:7" ht="15.75" customHeight="1">
      <c r="A11" s="161"/>
      <c r="B11" s="162"/>
      <c r="C11" s="158"/>
      <c r="D11" s="152"/>
      <c r="E11" s="132"/>
      <c r="F11" s="160"/>
      <c r="G11" s="158"/>
    </row>
    <row r="12" spans="1:7" ht="12.75" customHeight="1">
      <c r="A12" s="161" t="s">
        <v>34</v>
      </c>
      <c r="B12" s="162">
        <v>4</v>
      </c>
      <c r="C12" s="157" t="s">
        <v>203</v>
      </c>
      <c r="D12" s="163" t="s">
        <v>204</v>
      </c>
      <c r="E12" s="156" t="s">
        <v>201</v>
      </c>
      <c r="F12" s="159"/>
      <c r="G12" s="157" t="s">
        <v>205</v>
      </c>
    </row>
    <row r="13" spans="1:7" ht="15" customHeight="1">
      <c r="A13" s="161"/>
      <c r="B13" s="162"/>
      <c r="C13" s="158"/>
      <c r="D13" s="152"/>
      <c r="E13" s="132"/>
      <c r="F13" s="160"/>
      <c r="G13" s="158"/>
    </row>
    <row r="14" spans="1:7" ht="12.75" customHeight="1">
      <c r="A14" s="161" t="s">
        <v>35</v>
      </c>
      <c r="B14" s="162">
        <v>5</v>
      </c>
      <c r="C14" s="157" t="s">
        <v>173</v>
      </c>
      <c r="D14" s="163" t="s">
        <v>174</v>
      </c>
      <c r="E14" s="156" t="s">
        <v>175</v>
      </c>
      <c r="F14" s="159"/>
      <c r="G14" s="157" t="s">
        <v>176</v>
      </c>
    </row>
    <row r="15" spans="1:7" ht="15" customHeight="1">
      <c r="A15" s="161"/>
      <c r="B15" s="162"/>
      <c r="C15" s="158"/>
      <c r="D15" s="152"/>
      <c r="E15" s="132"/>
      <c r="F15" s="160"/>
      <c r="G15" s="158"/>
    </row>
    <row r="16" spans="1:7" ht="12.75" customHeight="1">
      <c r="A16" s="161" t="s">
        <v>36</v>
      </c>
      <c r="B16" s="162">
        <v>6</v>
      </c>
      <c r="C16" s="157" t="s">
        <v>133</v>
      </c>
      <c r="D16" s="163" t="s">
        <v>134</v>
      </c>
      <c r="E16" s="156" t="s">
        <v>131</v>
      </c>
      <c r="F16" s="159"/>
      <c r="G16" s="157" t="s">
        <v>135</v>
      </c>
    </row>
    <row r="17" spans="1:7" ht="15" customHeight="1">
      <c r="A17" s="161"/>
      <c r="B17" s="162"/>
      <c r="C17" s="158"/>
      <c r="D17" s="152"/>
      <c r="E17" s="132"/>
      <c r="F17" s="160"/>
      <c r="G17" s="158"/>
    </row>
    <row r="18" spans="1:7" ht="12.75" customHeight="1">
      <c r="A18" s="161" t="s">
        <v>37</v>
      </c>
      <c r="B18" s="162">
        <v>7</v>
      </c>
      <c r="C18" s="157" t="s">
        <v>181</v>
      </c>
      <c r="D18" s="163" t="s">
        <v>130</v>
      </c>
      <c r="E18" s="156" t="s">
        <v>131</v>
      </c>
      <c r="F18" s="159"/>
      <c r="G18" s="157" t="s">
        <v>132</v>
      </c>
    </row>
    <row r="19" spans="1:7" ht="15" customHeight="1">
      <c r="A19" s="161"/>
      <c r="B19" s="162"/>
      <c r="C19" s="158"/>
      <c r="D19" s="152"/>
      <c r="E19" s="132"/>
      <c r="F19" s="160"/>
      <c r="G19" s="158"/>
    </row>
    <row r="20" spans="1:7" ht="12.75" customHeight="1">
      <c r="A20" s="161" t="s">
        <v>38</v>
      </c>
      <c r="B20" s="162">
        <v>8</v>
      </c>
      <c r="C20" s="157" t="s">
        <v>206</v>
      </c>
      <c r="D20" s="163" t="s">
        <v>207</v>
      </c>
      <c r="E20" s="156" t="s">
        <v>208</v>
      </c>
      <c r="F20" s="159"/>
      <c r="G20" s="157" t="s">
        <v>209</v>
      </c>
    </row>
    <row r="21" spans="1:7" ht="15" customHeight="1">
      <c r="A21" s="161"/>
      <c r="B21" s="162"/>
      <c r="C21" s="158"/>
      <c r="D21" s="152"/>
      <c r="E21" s="132"/>
      <c r="F21" s="160"/>
      <c r="G21" s="158"/>
    </row>
    <row r="22" spans="1:7" ht="12.75" customHeight="1">
      <c r="A22" s="161" t="s">
        <v>39</v>
      </c>
      <c r="B22" s="162">
        <v>9</v>
      </c>
      <c r="C22" s="157" t="s">
        <v>126</v>
      </c>
      <c r="D22" s="163" t="s">
        <v>127</v>
      </c>
      <c r="E22" s="156" t="s">
        <v>125</v>
      </c>
      <c r="F22" s="159"/>
      <c r="G22" s="157" t="s">
        <v>128</v>
      </c>
    </row>
    <row r="23" spans="1:7" ht="15" customHeight="1">
      <c r="A23" s="161"/>
      <c r="B23" s="162"/>
      <c r="C23" s="158"/>
      <c r="D23" s="152"/>
      <c r="E23" s="132"/>
      <c r="F23" s="160"/>
      <c r="G23" s="158"/>
    </row>
    <row r="24" spans="1:7" ht="12.75" customHeight="1">
      <c r="A24" s="161" t="s">
        <v>40</v>
      </c>
      <c r="B24" s="162">
        <v>10</v>
      </c>
      <c r="C24" s="157" t="s">
        <v>184</v>
      </c>
      <c r="D24" s="163" t="s">
        <v>185</v>
      </c>
      <c r="E24" s="156" t="s">
        <v>186</v>
      </c>
      <c r="F24" s="159"/>
      <c r="G24" s="157" t="s">
        <v>187</v>
      </c>
    </row>
    <row r="25" spans="1:7" ht="15" customHeight="1">
      <c r="A25" s="161"/>
      <c r="B25" s="162"/>
      <c r="C25" s="158"/>
      <c r="D25" s="152"/>
      <c r="E25" s="132"/>
      <c r="F25" s="160"/>
      <c r="G25" s="158"/>
    </row>
    <row r="26" spans="1:7" ht="12.75" customHeight="1">
      <c r="A26" s="161" t="s">
        <v>41</v>
      </c>
      <c r="B26" s="162">
        <v>11</v>
      </c>
      <c r="C26" s="157" t="s">
        <v>167</v>
      </c>
      <c r="D26" s="163" t="s">
        <v>168</v>
      </c>
      <c r="E26" s="156" t="s">
        <v>155</v>
      </c>
      <c r="F26" s="159"/>
      <c r="G26" s="157" t="s">
        <v>156</v>
      </c>
    </row>
    <row r="27" spans="1:7" ht="15" customHeight="1">
      <c r="A27" s="161"/>
      <c r="B27" s="162"/>
      <c r="C27" s="158"/>
      <c r="D27" s="152"/>
      <c r="E27" s="132"/>
      <c r="F27" s="160"/>
      <c r="G27" s="158"/>
    </row>
    <row r="28" spans="1:7" ht="15.75" customHeight="1">
      <c r="A28" s="161" t="s">
        <v>42</v>
      </c>
      <c r="B28" s="162">
        <v>12</v>
      </c>
      <c r="C28" s="157" t="s">
        <v>122</v>
      </c>
      <c r="D28" s="163" t="s">
        <v>183</v>
      </c>
      <c r="E28" s="156" t="s">
        <v>123</v>
      </c>
      <c r="F28" s="159"/>
      <c r="G28" s="157" t="s">
        <v>124</v>
      </c>
    </row>
    <row r="29" spans="1:7" ht="15" customHeight="1">
      <c r="A29" s="161"/>
      <c r="B29" s="162"/>
      <c r="C29" s="158"/>
      <c r="D29" s="152"/>
      <c r="E29" s="132"/>
      <c r="F29" s="160"/>
      <c r="G29" s="158"/>
    </row>
    <row r="30" spans="1:7" ht="12.75" customHeight="1">
      <c r="A30" s="161" t="s">
        <v>43</v>
      </c>
      <c r="B30" s="162">
        <v>13</v>
      </c>
      <c r="C30" s="157" t="s">
        <v>136</v>
      </c>
      <c r="D30" s="163" t="s">
        <v>137</v>
      </c>
      <c r="E30" s="156" t="s">
        <v>138</v>
      </c>
      <c r="F30" s="159"/>
      <c r="G30" s="157" t="s">
        <v>139</v>
      </c>
    </row>
    <row r="31" spans="1:7" ht="15" customHeight="1">
      <c r="A31" s="161"/>
      <c r="B31" s="162"/>
      <c r="C31" s="158"/>
      <c r="D31" s="152"/>
      <c r="E31" s="132"/>
      <c r="F31" s="160"/>
      <c r="G31" s="158"/>
    </row>
    <row r="32" spans="1:7" ht="12.75" customHeight="1">
      <c r="A32" s="161" t="s">
        <v>44</v>
      </c>
      <c r="B32" s="162">
        <v>14</v>
      </c>
      <c r="C32" s="157" t="s">
        <v>177</v>
      </c>
      <c r="D32" s="163" t="s">
        <v>178</v>
      </c>
      <c r="E32" s="151" t="s">
        <v>179</v>
      </c>
      <c r="F32" s="151"/>
      <c r="G32" s="151" t="s">
        <v>180</v>
      </c>
    </row>
    <row r="33" spans="1:7" ht="15" customHeight="1">
      <c r="A33" s="161"/>
      <c r="B33" s="162"/>
      <c r="C33" s="158"/>
      <c r="D33" s="152"/>
      <c r="E33" s="152"/>
      <c r="F33" s="152"/>
      <c r="G33" s="152"/>
    </row>
    <row r="34" spans="1:7" ht="12.75" customHeight="1">
      <c r="A34" s="161" t="s">
        <v>45</v>
      </c>
      <c r="B34" s="162">
        <v>15</v>
      </c>
      <c r="C34" s="157" t="s">
        <v>214</v>
      </c>
      <c r="D34" s="163" t="s">
        <v>215</v>
      </c>
      <c r="E34" s="156" t="s">
        <v>208</v>
      </c>
      <c r="F34" s="159"/>
      <c r="G34" s="157" t="s">
        <v>209</v>
      </c>
    </row>
    <row r="35" spans="1:7" ht="15" customHeight="1">
      <c r="A35" s="161"/>
      <c r="B35" s="162"/>
      <c r="C35" s="158"/>
      <c r="D35" s="152"/>
      <c r="E35" s="132"/>
      <c r="F35" s="160"/>
      <c r="G35" s="158"/>
    </row>
    <row r="36" spans="1:7" ht="15.75" customHeight="1">
      <c r="A36" s="161" t="s">
        <v>46</v>
      </c>
      <c r="B36" s="162">
        <v>16</v>
      </c>
      <c r="C36" s="157" t="s">
        <v>216</v>
      </c>
      <c r="D36" s="163" t="s">
        <v>217</v>
      </c>
      <c r="E36" s="156" t="s">
        <v>218</v>
      </c>
      <c r="F36" s="159"/>
      <c r="G36" s="157" t="s">
        <v>219</v>
      </c>
    </row>
    <row r="37" spans="1:7" ht="12.75" customHeight="1">
      <c r="A37" s="161"/>
      <c r="B37" s="162"/>
      <c r="C37" s="158"/>
      <c r="D37" s="152"/>
      <c r="E37" s="132"/>
      <c r="F37" s="160"/>
      <c r="G37" s="158"/>
    </row>
    <row r="38" spans="1:7" ht="12.75" customHeight="1">
      <c r="A38" s="161" t="s">
        <v>47</v>
      </c>
      <c r="B38" s="162">
        <v>17</v>
      </c>
      <c r="C38" s="157" t="s">
        <v>195</v>
      </c>
      <c r="D38" s="163" t="s">
        <v>196</v>
      </c>
      <c r="E38" s="156" t="s">
        <v>201</v>
      </c>
      <c r="F38" s="159"/>
      <c r="G38" s="157" t="s">
        <v>198</v>
      </c>
    </row>
    <row r="39" spans="1:7" ht="12.75" customHeight="1">
      <c r="A39" s="161"/>
      <c r="B39" s="162"/>
      <c r="C39" s="158"/>
      <c r="D39" s="152"/>
      <c r="E39" s="132"/>
      <c r="F39" s="160"/>
      <c r="G39" s="158"/>
    </row>
    <row r="40" spans="1:7" ht="12.75" customHeight="1">
      <c r="A40" s="161" t="s">
        <v>48</v>
      </c>
      <c r="B40" s="162">
        <v>18</v>
      </c>
      <c r="C40" s="157" t="s">
        <v>146</v>
      </c>
      <c r="D40" s="163" t="s">
        <v>129</v>
      </c>
      <c r="E40" s="156" t="s">
        <v>147</v>
      </c>
      <c r="F40" s="159"/>
      <c r="G40" s="157" t="s">
        <v>148</v>
      </c>
    </row>
    <row r="41" spans="1:7" ht="12.75" customHeight="1">
      <c r="A41" s="161"/>
      <c r="B41" s="162"/>
      <c r="C41" s="158"/>
      <c r="D41" s="152"/>
      <c r="E41" s="132"/>
      <c r="F41" s="160"/>
      <c r="G41" s="158"/>
    </row>
    <row r="42" spans="1:7" ht="12.75" customHeight="1">
      <c r="A42" s="161" t="s">
        <v>49</v>
      </c>
      <c r="B42" s="162">
        <v>19</v>
      </c>
      <c r="C42" s="157" t="s">
        <v>107</v>
      </c>
      <c r="D42" s="163" t="s">
        <v>182</v>
      </c>
      <c r="E42" s="156" t="s">
        <v>108</v>
      </c>
      <c r="F42" s="159"/>
      <c r="G42" s="157" t="s">
        <v>109</v>
      </c>
    </row>
    <row r="43" spans="1:7" ht="12.75" customHeight="1">
      <c r="A43" s="161"/>
      <c r="B43" s="162"/>
      <c r="C43" s="158"/>
      <c r="D43" s="170"/>
      <c r="E43" s="132"/>
      <c r="F43" s="160"/>
      <c r="G43" s="158"/>
    </row>
    <row r="44" spans="1:7" ht="12.75" customHeight="1">
      <c r="A44" s="161" t="s">
        <v>50</v>
      </c>
      <c r="B44" s="162">
        <v>20</v>
      </c>
      <c r="C44" s="157" t="s">
        <v>169</v>
      </c>
      <c r="D44" s="163" t="s">
        <v>170</v>
      </c>
      <c r="E44" s="156" t="s">
        <v>171</v>
      </c>
      <c r="F44" s="159"/>
      <c r="G44" s="157" t="s">
        <v>172</v>
      </c>
    </row>
    <row r="45" spans="1:7" ht="12.75" customHeight="1">
      <c r="A45" s="161"/>
      <c r="B45" s="162"/>
      <c r="C45" s="158"/>
      <c r="D45" s="152"/>
      <c r="E45" s="132"/>
      <c r="F45" s="160"/>
      <c r="G45" s="158"/>
    </row>
    <row r="46" spans="1:7" ht="12.75" customHeight="1">
      <c r="A46" s="161" t="s">
        <v>51</v>
      </c>
      <c r="B46" s="162">
        <v>21</v>
      </c>
      <c r="C46" s="157" t="s">
        <v>210</v>
      </c>
      <c r="D46" s="163" t="s">
        <v>211</v>
      </c>
      <c r="E46" s="156" t="s">
        <v>212</v>
      </c>
      <c r="F46" s="159"/>
      <c r="G46" s="157" t="s">
        <v>213</v>
      </c>
    </row>
    <row r="47" spans="1:7" ht="12.75" customHeight="1">
      <c r="A47" s="161"/>
      <c r="B47" s="162"/>
      <c r="C47" s="158"/>
      <c r="D47" s="152"/>
      <c r="E47" s="132"/>
      <c r="F47" s="160"/>
      <c r="G47" s="158"/>
    </row>
    <row r="48" spans="1:7" ht="12.75" customHeight="1">
      <c r="A48" s="161" t="s">
        <v>52</v>
      </c>
      <c r="B48" s="162">
        <v>22</v>
      </c>
      <c r="C48" s="157" t="s">
        <v>110</v>
      </c>
      <c r="D48" s="163" t="s">
        <v>111</v>
      </c>
      <c r="E48" s="156" t="s">
        <v>112</v>
      </c>
      <c r="F48" s="159"/>
      <c r="G48" s="157" t="s">
        <v>113</v>
      </c>
    </row>
    <row r="49" spans="1:7" ht="12.75" customHeight="1">
      <c r="A49" s="161"/>
      <c r="B49" s="162"/>
      <c r="C49" s="158"/>
      <c r="D49" s="170"/>
      <c r="E49" s="132"/>
      <c r="F49" s="160"/>
      <c r="G49" s="170"/>
    </row>
    <row r="50" spans="1:7" ht="12.75" customHeight="1">
      <c r="A50" s="161" t="s">
        <v>53</v>
      </c>
      <c r="B50" s="162">
        <v>23</v>
      </c>
      <c r="C50" s="157" t="s">
        <v>199</v>
      </c>
      <c r="D50" s="163" t="s">
        <v>200</v>
      </c>
      <c r="E50" s="156" t="s">
        <v>197</v>
      </c>
      <c r="F50" s="159"/>
      <c r="G50" s="157" t="s">
        <v>202</v>
      </c>
    </row>
    <row r="51" spans="1:7" ht="12.75" customHeight="1">
      <c r="A51" s="161"/>
      <c r="B51" s="162"/>
      <c r="C51" s="158"/>
      <c r="D51" s="152"/>
      <c r="E51" s="132"/>
      <c r="F51" s="160"/>
      <c r="G51" s="158"/>
    </row>
    <row r="52" spans="1:7" ht="12.75" customHeight="1">
      <c r="A52" s="161" t="s">
        <v>54</v>
      </c>
      <c r="B52" s="162">
        <v>24</v>
      </c>
      <c r="C52" s="157" t="s">
        <v>163</v>
      </c>
      <c r="D52" s="163" t="s">
        <v>164</v>
      </c>
      <c r="E52" s="156" t="s">
        <v>155</v>
      </c>
      <c r="F52" s="159"/>
      <c r="G52" s="157" t="s">
        <v>156</v>
      </c>
    </row>
    <row r="53" spans="1:7" ht="12.75" customHeight="1">
      <c r="A53" s="161"/>
      <c r="B53" s="162"/>
      <c r="C53" s="158"/>
      <c r="D53" s="170"/>
      <c r="E53" s="132"/>
      <c r="F53" s="160"/>
      <c r="G53" s="158"/>
    </row>
    <row r="54" spans="1:7" ht="12.75" customHeight="1">
      <c r="A54" s="161" t="s">
        <v>55</v>
      </c>
      <c r="B54" s="162">
        <v>25</v>
      </c>
      <c r="C54" s="157" t="s">
        <v>165</v>
      </c>
      <c r="D54" s="163" t="s">
        <v>166</v>
      </c>
      <c r="E54" s="156" t="s">
        <v>155</v>
      </c>
      <c r="F54" s="159"/>
      <c r="G54" s="157" t="s">
        <v>156</v>
      </c>
    </row>
    <row r="55" spans="1:7" ht="12.75" customHeight="1">
      <c r="A55" s="161"/>
      <c r="B55" s="162"/>
      <c r="C55" s="158"/>
      <c r="D55" s="152"/>
      <c r="E55" s="132"/>
      <c r="F55" s="160"/>
      <c r="G55" s="158"/>
    </row>
    <row r="56" spans="1:7" ht="12.75" customHeight="1">
      <c r="A56" s="161" t="s">
        <v>56</v>
      </c>
      <c r="B56" s="162">
        <v>26</v>
      </c>
      <c r="C56" s="157" t="s">
        <v>191</v>
      </c>
      <c r="D56" s="163" t="s">
        <v>192</v>
      </c>
      <c r="E56" s="156" t="s">
        <v>189</v>
      </c>
      <c r="F56" s="159"/>
      <c r="G56" s="157" t="s">
        <v>194</v>
      </c>
    </row>
    <row r="57" spans="1:7" ht="12.75" customHeight="1">
      <c r="A57" s="161"/>
      <c r="B57" s="162"/>
      <c r="C57" s="158"/>
      <c r="D57" s="152"/>
      <c r="E57" s="132"/>
      <c r="F57" s="160"/>
      <c r="G57" s="158"/>
    </row>
    <row r="58" spans="1:7" ht="12.75" customHeight="1">
      <c r="A58" s="161" t="s">
        <v>57</v>
      </c>
      <c r="B58" s="162">
        <v>27</v>
      </c>
      <c r="C58" s="157" t="s">
        <v>114</v>
      </c>
      <c r="D58" s="151" t="s">
        <v>115</v>
      </c>
      <c r="E58" s="156" t="s">
        <v>116</v>
      </c>
      <c r="F58" s="159"/>
      <c r="G58" s="157" t="s">
        <v>117</v>
      </c>
    </row>
    <row r="59" spans="1:7" ht="12.75" customHeight="1">
      <c r="A59" s="161"/>
      <c r="B59" s="162"/>
      <c r="C59" s="158"/>
      <c r="D59" s="152"/>
      <c r="E59" s="132"/>
      <c r="F59" s="160"/>
      <c r="G59" s="158"/>
    </row>
    <row r="60" spans="1:7" ht="12.75" customHeight="1">
      <c r="A60" s="161" t="s">
        <v>58</v>
      </c>
      <c r="B60" s="162">
        <v>28</v>
      </c>
      <c r="C60" s="157" t="s">
        <v>118</v>
      </c>
      <c r="D60" s="151" t="s">
        <v>119</v>
      </c>
      <c r="E60" s="156" t="s">
        <v>120</v>
      </c>
      <c r="F60" s="159"/>
      <c r="G60" s="157" t="s">
        <v>121</v>
      </c>
    </row>
    <row r="61" spans="1:7" ht="12.75" customHeight="1">
      <c r="A61" s="161"/>
      <c r="B61" s="162"/>
      <c r="C61" s="158"/>
      <c r="D61" s="152"/>
      <c r="E61" s="132"/>
      <c r="F61" s="160"/>
      <c r="G61" s="170"/>
    </row>
    <row r="62" spans="1:7" ht="12.75" customHeight="1">
      <c r="A62" s="161" t="s">
        <v>59</v>
      </c>
      <c r="B62" s="162">
        <v>29</v>
      </c>
      <c r="C62" s="157" t="s">
        <v>157</v>
      </c>
      <c r="D62" s="163" t="s">
        <v>158</v>
      </c>
      <c r="E62" s="156" t="s">
        <v>155</v>
      </c>
      <c r="F62" s="159" t="s">
        <v>159</v>
      </c>
      <c r="G62" s="157" t="s">
        <v>156</v>
      </c>
    </row>
    <row r="63" spans="1:7" ht="12.75" customHeight="1">
      <c r="A63" s="161"/>
      <c r="B63" s="162"/>
      <c r="C63" s="158"/>
      <c r="D63" s="152"/>
      <c r="E63" s="132"/>
      <c r="F63" s="160"/>
      <c r="G63" s="158"/>
    </row>
    <row r="64" spans="1:7" ht="12.75" customHeight="1">
      <c r="A64" s="161" t="s">
        <v>60</v>
      </c>
      <c r="B64" s="162">
        <v>30</v>
      </c>
      <c r="C64" s="157" t="s">
        <v>140</v>
      </c>
      <c r="D64" s="151" t="s">
        <v>141</v>
      </c>
      <c r="E64" s="156" t="s">
        <v>138</v>
      </c>
      <c r="F64" s="159"/>
      <c r="G64" s="157" t="s">
        <v>139</v>
      </c>
    </row>
    <row r="65" spans="1:7" ht="12.75" customHeight="1">
      <c r="A65" s="161"/>
      <c r="B65" s="162"/>
      <c r="C65" s="158"/>
      <c r="D65" s="152"/>
      <c r="E65" s="132"/>
      <c r="F65" s="160"/>
      <c r="G65" s="158"/>
    </row>
    <row r="66" spans="1:7" ht="12.75" customHeight="1">
      <c r="A66" s="161" t="s">
        <v>61</v>
      </c>
      <c r="B66" s="162">
        <v>31</v>
      </c>
      <c r="C66" s="157" t="s">
        <v>224</v>
      </c>
      <c r="D66" s="163" t="s">
        <v>225</v>
      </c>
      <c r="E66" s="156" t="s">
        <v>226</v>
      </c>
      <c r="F66" s="159"/>
      <c r="G66" s="157" t="s">
        <v>227</v>
      </c>
    </row>
    <row r="67" spans="1:7" ht="12.75" customHeight="1">
      <c r="A67" s="161"/>
      <c r="B67" s="162"/>
      <c r="C67" s="158"/>
      <c r="D67" s="152"/>
      <c r="E67" s="132"/>
      <c r="F67" s="160"/>
      <c r="G67" s="158"/>
    </row>
    <row r="68" spans="1:7" ht="12.75" customHeight="1">
      <c r="A68" s="161" t="s">
        <v>62</v>
      </c>
      <c r="B68" s="162">
        <v>32</v>
      </c>
      <c r="C68" s="157" t="s">
        <v>220</v>
      </c>
      <c r="D68" s="163" t="s">
        <v>221</v>
      </c>
      <c r="E68" s="156" t="s">
        <v>212</v>
      </c>
      <c r="F68" s="159"/>
      <c r="G68" s="157" t="s">
        <v>213</v>
      </c>
    </row>
    <row r="69" spans="1:7" ht="12.75" customHeight="1">
      <c r="A69" s="161"/>
      <c r="B69" s="162"/>
      <c r="C69" s="158"/>
      <c r="D69" s="152"/>
      <c r="E69" s="132"/>
      <c r="F69" s="160"/>
      <c r="G69" s="158"/>
    </row>
    <row r="70" spans="1:7" ht="12.75" customHeight="1">
      <c r="A70" s="161" t="s">
        <v>63</v>
      </c>
      <c r="B70" s="162">
        <v>33</v>
      </c>
      <c r="C70" s="157" t="s">
        <v>222</v>
      </c>
      <c r="D70" s="163" t="s">
        <v>223</v>
      </c>
      <c r="E70" s="156" t="s">
        <v>186</v>
      </c>
      <c r="F70" s="159"/>
      <c r="G70" s="157" t="s">
        <v>187</v>
      </c>
    </row>
    <row r="71" spans="1:7" ht="12.75" customHeight="1">
      <c r="A71" s="161"/>
      <c r="B71" s="162"/>
      <c r="C71" s="158"/>
      <c r="D71" s="152"/>
      <c r="E71" s="132"/>
      <c r="F71" s="160"/>
      <c r="G71" s="158"/>
    </row>
    <row r="72" spans="1:7" ht="12.75" customHeight="1">
      <c r="A72" s="161" t="s">
        <v>64</v>
      </c>
      <c r="B72" s="162">
        <v>34</v>
      </c>
      <c r="C72" s="157" t="s">
        <v>142</v>
      </c>
      <c r="D72" s="163" t="s">
        <v>143</v>
      </c>
      <c r="E72" s="156" t="s">
        <v>144</v>
      </c>
      <c r="F72" s="159"/>
      <c r="G72" s="157" t="s">
        <v>145</v>
      </c>
    </row>
    <row r="73" spans="1:7" ht="12.75" customHeight="1">
      <c r="A73" s="161"/>
      <c r="B73" s="162"/>
      <c r="C73" s="158"/>
      <c r="D73" s="152"/>
      <c r="E73" s="132"/>
      <c r="F73" s="160"/>
      <c r="G73" s="158"/>
    </row>
    <row r="74" spans="1:7" ht="12.75" customHeight="1">
      <c r="A74" s="161" t="s">
        <v>65</v>
      </c>
      <c r="B74" s="162">
        <v>35</v>
      </c>
      <c r="C74" s="157" t="s">
        <v>160</v>
      </c>
      <c r="D74" s="163" t="s">
        <v>161</v>
      </c>
      <c r="E74" s="156" t="s">
        <v>155</v>
      </c>
      <c r="F74" s="159" t="s">
        <v>162</v>
      </c>
      <c r="G74" s="157" t="s">
        <v>156</v>
      </c>
    </row>
    <row r="75" spans="1:7" ht="12.75" customHeight="1">
      <c r="A75" s="161"/>
      <c r="B75" s="162"/>
      <c r="C75" s="158"/>
      <c r="D75" s="170"/>
      <c r="E75" s="132"/>
      <c r="F75" s="160"/>
      <c r="G75" s="158"/>
    </row>
    <row r="76" spans="1:7" ht="12.75" customHeight="1">
      <c r="A76" s="161" t="s">
        <v>66</v>
      </c>
      <c r="B76" s="162">
        <v>36</v>
      </c>
      <c r="C76" s="157" t="s">
        <v>149</v>
      </c>
      <c r="D76" s="163" t="s">
        <v>150</v>
      </c>
      <c r="E76" s="156" t="s">
        <v>151</v>
      </c>
      <c r="F76" s="159"/>
      <c r="G76" s="157" t="s">
        <v>152</v>
      </c>
    </row>
    <row r="77" spans="1:7" ht="12.75" customHeight="1">
      <c r="A77" s="161"/>
      <c r="B77" s="162"/>
      <c r="C77" s="158"/>
      <c r="D77" s="152"/>
      <c r="E77" s="132"/>
      <c r="F77" s="160"/>
      <c r="G77" s="158"/>
    </row>
    <row r="78" spans="1:7" ht="12.75" customHeight="1">
      <c r="A78" s="161"/>
      <c r="B78" s="162"/>
      <c r="C78" s="157"/>
      <c r="D78" s="163"/>
      <c r="E78" s="156"/>
      <c r="F78" s="159"/>
      <c r="G78" s="157"/>
    </row>
    <row r="79" spans="1:7" ht="12.75" customHeight="1">
      <c r="A79" s="161"/>
      <c r="B79" s="162"/>
      <c r="C79" s="158"/>
      <c r="D79" s="152"/>
      <c r="E79" s="132"/>
      <c r="F79" s="160"/>
      <c r="G79" s="158"/>
    </row>
    <row r="80" spans="1:7" ht="12.75" customHeight="1">
      <c r="A80" s="161"/>
      <c r="B80" s="162"/>
      <c r="C80" s="157"/>
      <c r="D80" s="163"/>
      <c r="E80" s="156"/>
      <c r="F80" s="159"/>
      <c r="G80" s="157"/>
    </row>
    <row r="81" spans="1:7" ht="12.75" customHeight="1">
      <c r="A81" s="161"/>
      <c r="B81" s="162"/>
      <c r="C81" s="158"/>
      <c r="D81" s="152"/>
      <c r="E81" s="132"/>
      <c r="F81" s="160"/>
      <c r="G81" s="158"/>
    </row>
    <row r="82" spans="1:7" ht="12.75" customHeight="1">
      <c r="A82" s="161"/>
      <c r="B82" s="162"/>
      <c r="C82" s="157"/>
      <c r="D82" s="163"/>
      <c r="E82" s="156"/>
      <c r="F82" s="159"/>
      <c r="G82" s="157"/>
    </row>
    <row r="83" spans="1:7" ht="12.75" customHeight="1">
      <c r="A83" s="161"/>
      <c r="B83" s="162"/>
      <c r="C83" s="158"/>
      <c r="D83" s="152"/>
      <c r="E83" s="132"/>
      <c r="F83" s="160"/>
      <c r="G83" s="158"/>
    </row>
    <row r="84" spans="1:7" ht="12.75" customHeight="1">
      <c r="A84" s="173"/>
      <c r="B84" s="162"/>
      <c r="C84" s="174"/>
      <c r="D84" s="175"/>
      <c r="E84" s="176"/>
      <c r="F84" s="177"/>
      <c r="G84" s="157"/>
    </row>
    <row r="85" spans="1:7" ht="12.75" customHeight="1">
      <c r="A85" s="173"/>
      <c r="B85" s="162"/>
      <c r="C85" s="174"/>
      <c r="D85" s="175"/>
      <c r="E85" s="176"/>
      <c r="F85" s="177"/>
      <c r="G85" s="158"/>
    </row>
    <row r="86" spans="1:7" ht="12.75" customHeight="1">
      <c r="A86" s="173"/>
      <c r="B86" s="162"/>
      <c r="C86" s="174"/>
      <c r="D86" s="175"/>
      <c r="E86" s="176"/>
      <c r="F86" s="177"/>
      <c r="G86" s="174"/>
    </row>
    <row r="87" spans="1:7" ht="12.75" customHeight="1">
      <c r="A87" s="173"/>
      <c r="B87" s="162"/>
      <c r="C87" s="174"/>
      <c r="D87" s="175"/>
      <c r="E87" s="176"/>
      <c r="F87" s="177"/>
      <c r="G87" s="157"/>
    </row>
    <row r="88" spans="1:7" ht="12.75" customHeight="1">
      <c r="A88" s="173"/>
      <c r="B88" s="162"/>
      <c r="C88" s="174"/>
      <c r="D88" s="175"/>
      <c r="E88" s="176"/>
      <c r="F88" s="177"/>
      <c r="G88" s="174"/>
    </row>
    <row r="89" spans="1:7" ht="12.75" customHeight="1">
      <c r="A89" s="173"/>
      <c r="B89" s="162"/>
      <c r="C89" s="174"/>
      <c r="D89" s="175"/>
      <c r="E89" s="176"/>
      <c r="F89" s="177"/>
      <c r="G89" s="157"/>
    </row>
    <row r="90" spans="1:7" ht="12.75" customHeight="1">
      <c r="A90" s="173"/>
      <c r="B90" s="162"/>
      <c r="C90" s="174"/>
      <c r="D90" s="175"/>
      <c r="E90" s="176"/>
      <c r="F90" s="177"/>
      <c r="G90" s="174"/>
    </row>
    <row r="91" spans="1:7" ht="12.75" customHeight="1">
      <c r="A91" s="173"/>
      <c r="B91" s="162"/>
      <c r="C91" s="174"/>
      <c r="D91" s="175"/>
      <c r="E91" s="176"/>
      <c r="F91" s="177"/>
      <c r="G91" s="157"/>
    </row>
    <row r="92" spans="1:7" ht="12.75" customHeight="1">
      <c r="A92" s="173"/>
      <c r="B92" s="162"/>
      <c r="C92" s="178"/>
      <c r="D92" s="173"/>
      <c r="E92" s="173"/>
      <c r="F92" s="177"/>
      <c r="G92" s="173"/>
    </row>
    <row r="93" spans="1:7" ht="12.75" customHeight="1">
      <c r="A93" s="173"/>
      <c r="B93" s="162"/>
      <c r="C93" s="178"/>
      <c r="D93" s="173"/>
      <c r="E93" s="173"/>
      <c r="F93" s="177"/>
      <c r="G93" s="173"/>
    </row>
    <row r="94" spans="1:7" ht="12.75" customHeight="1">
      <c r="A94" s="173"/>
      <c r="B94" s="162"/>
      <c r="C94" s="178"/>
      <c r="D94" s="173"/>
      <c r="E94" s="173"/>
      <c r="F94" s="177"/>
      <c r="G94" s="173"/>
    </row>
    <row r="95" spans="1:7" ht="12.75" customHeight="1">
      <c r="A95" s="173"/>
      <c r="B95" s="162"/>
      <c r="C95" s="178"/>
      <c r="D95" s="173"/>
      <c r="E95" s="173"/>
      <c r="F95" s="177"/>
      <c r="G95" s="173"/>
    </row>
    <row r="96" spans="1:7" ht="12.75" customHeight="1">
      <c r="A96" s="173"/>
      <c r="B96" s="162"/>
      <c r="C96" s="178"/>
      <c r="D96" s="173"/>
      <c r="E96" s="173"/>
      <c r="F96" s="177"/>
      <c r="G96" s="173"/>
    </row>
    <row r="97" spans="1:7" ht="12.75" customHeight="1">
      <c r="A97" s="173"/>
      <c r="B97" s="162"/>
      <c r="C97" s="178"/>
      <c r="D97" s="173"/>
      <c r="E97" s="173"/>
      <c r="F97" s="177"/>
      <c r="G97" s="173"/>
    </row>
    <row r="98" spans="1:7" ht="12.75" customHeight="1">
      <c r="A98" s="173"/>
      <c r="B98" s="162"/>
      <c r="C98" s="178"/>
      <c r="D98" s="173"/>
      <c r="E98" s="173"/>
      <c r="F98" s="177"/>
      <c r="G98" s="173"/>
    </row>
    <row r="99" spans="1:7" ht="12.75" customHeight="1">
      <c r="A99" s="173"/>
      <c r="B99" s="162"/>
      <c r="C99" s="178"/>
      <c r="D99" s="173"/>
      <c r="E99" s="173"/>
      <c r="F99" s="177"/>
      <c r="G99" s="173"/>
    </row>
    <row r="100" spans="1:7" ht="12.75" customHeight="1">
      <c r="A100" s="173"/>
      <c r="B100" s="162"/>
      <c r="C100" s="178"/>
      <c r="D100" s="173"/>
      <c r="E100" s="173"/>
      <c r="F100" s="177"/>
      <c r="G100" s="173"/>
    </row>
    <row r="101" spans="1:7" ht="12.75" customHeight="1">
      <c r="A101" s="173"/>
      <c r="B101" s="162"/>
      <c r="C101" s="178"/>
      <c r="D101" s="173"/>
      <c r="E101" s="173"/>
      <c r="F101" s="177"/>
      <c r="G101" s="173"/>
    </row>
    <row r="102" spans="1:7" ht="12.75" customHeight="1">
      <c r="A102" s="173"/>
      <c r="B102" s="162"/>
      <c r="C102" s="178"/>
      <c r="D102" s="173"/>
      <c r="E102" s="173"/>
      <c r="F102" s="177"/>
      <c r="G102" s="173"/>
    </row>
    <row r="103" spans="1:7" ht="12.75" customHeight="1">
      <c r="A103" s="173"/>
      <c r="B103" s="162"/>
      <c r="C103" s="178"/>
      <c r="D103" s="173"/>
      <c r="E103" s="173"/>
      <c r="F103" s="177"/>
      <c r="G103" s="173"/>
    </row>
    <row r="104" spans="1:7" ht="12.75" customHeight="1">
      <c r="A104" s="173"/>
      <c r="B104" s="162"/>
      <c r="C104" s="178"/>
      <c r="D104" s="173"/>
      <c r="E104" s="173"/>
      <c r="F104" s="177"/>
      <c r="G104" s="173"/>
    </row>
    <row r="105" spans="1:7" ht="12.75" customHeight="1">
      <c r="A105" s="173"/>
      <c r="B105" s="162"/>
      <c r="C105" s="178"/>
      <c r="D105" s="173"/>
      <c r="E105" s="173"/>
      <c r="F105" s="177"/>
      <c r="G105" s="173"/>
    </row>
    <row r="106" spans="1:7" ht="12.75" customHeight="1">
      <c r="A106" s="173"/>
      <c r="B106" s="162"/>
      <c r="C106" s="178"/>
      <c r="D106" s="173"/>
      <c r="E106" s="173"/>
      <c r="F106" s="177"/>
      <c r="G106" s="173"/>
    </row>
    <row r="107" spans="1:7" ht="12.75" customHeight="1">
      <c r="A107" s="173"/>
      <c r="B107" s="162"/>
      <c r="C107" s="178"/>
      <c r="D107" s="173"/>
      <c r="E107" s="173"/>
      <c r="F107" s="177"/>
      <c r="G107" s="173"/>
    </row>
    <row r="108" spans="1:7" ht="12.75" customHeight="1">
      <c r="A108" s="173"/>
      <c r="B108" s="162"/>
      <c r="C108" s="178"/>
      <c r="D108" s="173"/>
      <c r="E108" s="173"/>
      <c r="F108" s="177"/>
      <c r="G108" s="173"/>
    </row>
    <row r="109" spans="1:7" ht="12.75" customHeight="1">
      <c r="A109" s="173"/>
      <c r="B109" s="162"/>
      <c r="C109" s="178"/>
      <c r="D109" s="173"/>
      <c r="E109" s="173"/>
      <c r="F109" s="177"/>
      <c r="G109" s="173"/>
    </row>
    <row r="110" spans="1:7" ht="12.75" customHeight="1">
      <c r="A110" s="173"/>
      <c r="B110" s="162"/>
      <c r="C110" s="178"/>
      <c r="D110" s="173"/>
      <c r="E110" s="173"/>
      <c r="F110" s="177"/>
      <c r="G110" s="173"/>
    </row>
    <row r="111" spans="1:7" ht="12.75" customHeight="1">
      <c r="A111" s="173"/>
      <c r="B111" s="162"/>
      <c r="C111" s="178"/>
      <c r="D111" s="173"/>
      <c r="E111" s="173"/>
      <c r="F111" s="177"/>
      <c r="G111" s="173"/>
    </row>
    <row r="112" spans="1:7" ht="12.75" customHeight="1">
      <c r="A112" s="173"/>
      <c r="B112" s="162"/>
      <c r="C112" s="178"/>
      <c r="D112" s="173"/>
      <c r="E112" s="173"/>
      <c r="F112" s="177"/>
      <c r="G112" s="173"/>
    </row>
    <row r="113" spans="1:7" ht="12.75" customHeight="1">
      <c r="A113" s="173"/>
      <c r="B113" s="162"/>
      <c r="C113" s="178"/>
      <c r="D113" s="173"/>
      <c r="E113" s="173"/>
      <c r="F113" s="177"/>
      <c r="G113" s="173"/>
    </row>
    <row r="114" spans="1:7" ht="12.75" customHeight="1">
      <c r="A114" s="173"/>
      <c r="B114" s="162"/>
      <c r="C114" s="178"/>
      <c r="D114" s="173"/>
      <c r="E114" s="173"/>
      <c r="F114" s="177"/>
      <c r="G114" s="173"/>
    </row>
    <row r="115" spans="1:7" ht="12.75" customHeight="1">
      <c r="A115" s="173"/>
      <c r="B115" s="162"/>
      <c r="C115" s="178"/>
      <c r="D115" s="173"/>
      <c r="E115" s="173"/>
      <c r="F115" s="177"/>
      <c r="G115" s="173"/>
    </row>
    <row r="116" spans="1:7" ht="12.75" customHeight="1">
      <c r="A116" s="173"/>
      <c r="B116" s="162"/>
      <c r="C116" s="178"/>
      <c r="D116" s="173"/>
      <c r="E116" s="173"/>
      <c r="F116" s="177"/>
      <c r="G116" s="173"/>
    </row>
    <row r="117" spans="1:7" ht="12.75" customHeight="1">
      <c r="A117" s="173"/>
      <c r="B117" s="162"/>
      <c r="C117" s="178"/>
      <c r="D117" s="173"/>
      <c r="E117" s="173"/>
      <c r="F117" s="177"/>
      <c r="G117" s="173"/>
    </row>
    <row r="118" spans="1:7" ht="12.75" customHeight="1">
      <c r="A118" s="173"/>
      <c r="B118" s="162"/>
      <c r="C118" s="178"/>
      <c r="D118" s="173"/>
      <c r="E118" s="173"/>
      <c r="F118" s="177"/>
      <c r="G118" s="173"/>
    </row>
    <row r="119" spans="1:7" ht="12.75" customHeight="1">
      <c r="A119" s="173"/>
      <c r="B119" s="162"/>
      <c r="C119" s="178"/>
      <c r="D119" s="173"/>
      <c r="E119" s="173"/>
      <c r="F119" s="177"/>
      <c r="G119" s="173"/>
    </row>
    <row r="120" spans="1:7" ht="12.75" customHeight="1">
      <c r="A120" s="173"/>
      <c r="B120" s="162"/>
      <c r="C120" s="178"/>
      <c r="D120" s="173"/>
      <c r="E120" s="173"/>
      <c r="F120" s="177"/>
      <c r="G120" s="173"/>
    </row>
    <row r="121" spans="1:7" ht="12.75" customHeight="1">
      <c r="A121" s="173"/>
      <c r="B121" s="162"/>
      <c r="C121" s="178"/>
      <c r="D121" s="173"/>
      <c r="E121" s="173"/>
      <c r="F121" s="177"/>
      <c r="G121" s="173"/>
    </row>
    <row r="122" spans="1:7" ht="12.75" customHeight="1">
      <c r="A122" s="173"/>
      <c r="B122" s="162"/>
      <c r="C122" s="178"/>
      <c r="D122" s="173"/>
      <c r="E122" s="173"/>
      <c r="F122" s="177"/>
      <c r="G122" s="173"/>
    </row>
    <row r="123" spans="1:7" ht="12.75" customHeight="1">
      <c r="A123" s="173"/>
      <c r="B123" s="162"/>
      <c r="C123" s="178"/>
      <c r="D123" s="173"/>
      <c r="E123" s="173"/>
      <c r="F123" s="177"/>
      <c r="G123" s="173"/>
    </row>
    <row r="124" spans="1:7" ht="12.75" customHeight="1">
      <c r="A124" s="173"/>
      <c r="B124" s="162"/>
      <c r="C124" s="178"/>
      <c r="D124" s="173"/>
      <c r="E124" s="173"/>
      <c r="F124" s="177"/>
      <c r="G124" s="173"/>
    </row>
    <row r="125" spans="1:7" ht="12.75" customHeight="1">
      <c r="A125" s="173"/>
      <c r="B125" s="162"/>
      <c r="C125" s="178"/>
      <c r="D125" s="173"/>
      <c r="E125" s="173"/>
      <c r="F125" s="177"/>
      <c r="G125" s="173"/>
    </row>
    <row r="126" spans="1:7" ht="12.75" customHeight="1">
      <c r="A126" s="173"/>
      <c r="B126" s="162"/>
      <c r="C126" s="178"/>
      <c r="D126" s="173"/>
      <c r="E126" s="173"/>
      <c r="F126" s="177"/>
      <c r="G126" s="173"/>
    </row>
    <row r="127" spans="1:7" ht="12.75" customHeight="1">
      <c r="A127" s="173"/>
      <c r="B127" s="162"/>
      <c r="C127" s="178"/>
      <c r="D127" s="173"/>
      <c r="E127" s="173"/>
      <c r="F127" s="177"/>
      <c r="G127" s="173"/>
    </row>
    <row r="128" spans="1:7" ht="12.75" customHeight="1">
      <c r="A128" s="173"/>
      <c r="B128" s="162"/>
      <c r="C128" s="178"/>
      <c r="D128" s="173"/>
      <c r="E128" s="173"/>
      <c r="F128" s="177"/>
      <c r="G128" s="173"/>
    </row>
    <row r="129" spans="1:7" ht="12.75" customHeight="1">
      <c r="A129" s="173"/>
      <c r="B129" s="162"/>
      <c r="C129" s="178"/>
      <c r="D129" s="173"/>
      <c r="E129" s="173"/>
      <c r="F129" s="177"/>
      <c r="G129" s="173"/>
    </row>
    <row r="130" spans="1:7" ht="12.75">
      <c r="A130" s="173"/>
      <c r="B130" s="162"/>
      <c r="C130" s="178"/>
      <c r="D130" s="173"/>
      <c r="E130" s="173"/>
      <c r="F130" s="177"/>
      <c r="G130" s="173"/>
    </row>
    <row r="131" spans="1:7" ht="12.75">
      <c r="A131" s="173"/>
      <c r="B131" s="162"/>
      <c r="C131" s="178"/>
      <c r="D131" s="173"/>
      <c r="E131" s="173"/>
      <c r="F131" s="177"/>
      <c r="G131" s="173"/>
    </row>
    <row r="132" spans="1:7" ht="12.75">
      <c r="A132" s="173"/>
      <c r="B132" s="162"/>
      <c r="C132" s="178"/>
      <c r="D132" s="173"/>
      <c r="E132" s="173"/>
      <c r="F132" s="177"/>
      <c r="G132" s="173"/>
    </row>
    <row r="133" spans="1:7" ht="12.75">
      <c r="A133" s="173"/>
      <c r="B133" s="162"/>
      <c r="C133" s="178"/>
      <c r="D133" s="173"/>
      <c r="E133" s="173"/>
      <c r="F133" s="177"/>
      <c r="G133" s="173"/>
    </row>
    <row r="134" spans="1:6" ht="12.75">
      <c r="A134" s="99" t="str">
        <f>HYPERLINK('[1]реквизиты'!$A$6)</f>
        <v>Гл. судья, судья МК</v>
      </c>
      <c r="B134" s="12"/>
      <c r="C134" s="100"/>
      <c r="D134" s="101"/>
      <c r="E134" s="102" t="str">
        <f>HYPERLINK('[1]реквизиты'!$G$6)</f>
        <v>Р.Г.Залеев</v>
      </c>
      <c r="F134" s="103" t="str">
        <f>HYPERLINK('[1]реквизиты'!$G$7)</f>
        <v>/Октябрьск/</v>
      </c>
    </row>
    <row r="135" spans="1:7" ht="12.75">
      <c r="A135" s="99" t="str">
        <f>HYPERLINK('[1]реквизиты'!$A$8)</f>
        <v>Гл. секретарь, судья МК</v>
      </c>
      <c r="B135" s="12"/>
      <c r="C135" s="100"/>
      <c r="D135" s="101"/>
      <c r="E135" s="102" t="str">
        <f>HYPERLINK('[1]реквизиты'!$G$8)</f>
        <v>С.М.Трескин</v>
      </c>
      <c r="F135" s="103" t="str">
        <f>HYPERLINK('[1]реквизиты'!$G$9)</f>
        <v>/Бийск/</v>
      </c>
      <c r="G135" s="12"/>
    </row>
    <row r="136" spans="1:7" ht="12.75">
      <c r="A136" s="12"/>
      <c r="B136" s="12"/>
      <c r="C136" s="12"/>
      <c r="D136" s="12"/>
      <c r="E136" s="12"/>
      <c r="G136" s="12"/>
    </row>
  </sheetData>
  <sheetProtection/>
  <mergeCells count="460">
    <mergeCell ref="A128:A129"/>
    <mergeCell ref="B128:B129"/>
    <mergeCell ref="G126:G127"/>
    <mergeCell ref="E122:E123"/>
    <mergeCell ref="F122:F123"/>
    <mergeCell ref="C128:C129"/>
    <mergeCell ref="D128:D129"/>
    <mergeCell ref="E128:E129"/>
    <mergeCell ref="F128:F129"/>
    <mergeCell ref="G128:G129"/>
    <mergeCell ref="A1:G1"/>
    <mergeCell ref="B2:C2"/>
    <mergeCell ref="D2:G2"/>
    <mergeCell ref="C3:D3"/>
    <mergeCell ref="F3:G3"/>
    <mergeCell ref="G132:G133"/>
    <mergeCell ref="A130:A131"/>
    <mergeCell ref="B130:B131"/>
    <mergeCell ref="C130:C131"/>
    <mergeCell ref="D130:D131"/>
    <mergeCell ref="C132:C133"/>
    <mergeCell ref="D132:D133"/>
    <mergeCell ref="E132:E133"/>
    <mergeCell ref="F130:F131"/>
    <mergeCell ref="G130:G131"/>
    <mergeCell ref="F132:F133"/>
    <mergeCell ref="E130:E131"/>
    <mergeCell ref="A126:A127"/>
    <mergeCell ref="B126:B127"/>
    <mergeCell ref="C126:C127"/>
    <mergeCell ref="D126:D127"/>
    <mergeCell ref="E126:E127"/>
    <mergeCell ref="F126:F127"/>
    <mergeCell ref="A132:A133"/>
    <mergeCell ref="B132:B133"/>
    <mergeCell ref="A124:A125"/>
    <mergeCell ref="B124:B125"/>
    <mergeCell ref="C124:C125"/>
    <mergeCell ref="D124:D125"/>
    <mergeCell ref="G122:G123"/>
    <mergeCell ref="E124:E125"/>
    <mergeCell ref="F124:F125"/>
    <mergeCell ref="G124:G125"/>
    <mergeCell ref="A122:A123"/>
    <mergeCell ref="B122:B123"/>
    <mergeCell ref="C122:C123"/>
    <mergeCell ref="D122:D123"/>
    <mergeCell ref="E118:E119"/>
    <mergeCell ref="F118:F119"/>
    <mergeCell ref="C118:C119"/>
    <mergeCell ref="D118:D119"/>
    <mergeCell ref="G118:G119"/>
    <mergeCell ref="A120:A121"/>
    <mergeCell ref="B120:B121"/>
    <mergeCell ref="C120:C121"/>
    <mergeCell ref="D120:D121"/>
    <mergeCell ref="E120:E121"/>
    <mergeCell ref="F120:F121"/>
    <mergeCell ref="G120:G121"/>
    <mergeCell ref="A118:A119"/>
    <mergeCell ref="B118:B119"/>
    <mergeCell ref="E114:E115"/>
    <mergeCell ref="F114:F115"/>
    <mergeCell ref="G114:G115"/>
    <mergeCell ref="A116:A117"/>
    <mergeCell ref="B116:B117"/>
    <mergeCell ref="C116:C117"/>
    <mergeCell ref="D116:D117"/>
    <mergeCell ref="E116:E117"/>
    <mergeCell ref="F116:F117"/>
    <mergeCell ref="G116:G117"/>
    <mergeCell ref="A114:A115"/>
    <mergeCell ref="B114:B115"/>
    <mergeCell ref="C114:C115"/>
    <mergeCell ref="D114:D115"/>
    <mergeCell ref="E110:E111"/>
    <mergeCell ref="F110:F111"/>
    <mergeCell ref="C110:C111"/>
    <mergeCell ref="D110:D111"/>
    <mergeCell ref="G110:G111"/>
    <mergeCell ref="A112:A113"/>
    <mergeCell ref="B112:B113"/>
    <mergeCell ref="C112:C113"/>
    <mergeCell ref="D112:D113"/>
    <mergeCell ref="E112:E113"/>
    <mergeCell ref="F112:F113"/>
    <mergeCell ref="G112:G113"/>
    <mergeCell ref="A110:A111"/>
    <mergeCell ref="B110:B111"/>
    <mergeCell ref="E106:E107"/>
    <mergeCell ref="F106:F107"/>
    <mergeCell ref="G106:G107"/>
    <mergeCell ref="A108:A109"/>
    <mergeCell ref="B108:B109"/>
    <mergeCell ref="C108:C109"/>
    <mergeCell ref="D108:D109"/>
    <mergeCell ref="E108:E109"/>
    <mergeCell ref="F108:F109"/>
    <mergeCell ref="G108:G109"/>
    <mergeCell ref="A106:A107"/>
    <mergeCell ref="B106:B107"/>
    <mergeCell ref="C106:C107"/>
    <mergeCell ref="D106:D107"/>
    <mergeCell ref="E102:E103"/>
    <mergeCell ref="F102:F103"/>
    <mergeCell ref="C102:C103"/>
    <mergeCell ref="D102:D103"/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A102:A103"/>
    <mergeCell ref="B102:B103"/>
    <mergeCell ref="E98:E99"/>
    <mergeCell ref="F98:F99"/>
    <mergeCell ref="G98:G99"/>
    <mergeCell ref="A100:A101"/>
    <mergeCell ref="B100:B101"/>
    <mergeCell ref="C100:C101"/>
    <mergeCell ref="D100:D101"/>
    <mergeCell ref="E100:E101"/>
    <mergeCell ref="F100:F101"/>
    <mergeCell ref="G100:G101"/>
    <mergeCell ref="A98:A99"/>
    <mergeCell ref="B98:B99"/>
    <mergeCell ref="C98:C99"/>
    <mergeCell ref="D98:D99"/>
    <mergeCell ref="E94:E95"/>
    <mergeCell ref="F94:F95"/>
    <mergeCell ref="C94:C95"/>
    <mergeCell ref="D94:D95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E90:E91"/>
    <mergeCell ref="F90:F91"/>
    <mergeCell ref="G90:G91"/>
    <mergeCell ref="A92:A93"/>
    <mergeCell ref="B92:B93"/>
    <mergeCell ref="C92:C93"/>
    <mergeCell ref="D92:D93"/>
    <mergeCell ref="E92:E93"/>
    <mergeCell ref="F92:F93"/>
    <mergeCell ref="G92:G93"/>
    <mergeCell ref="A90:A91"/>
    <mergeCell ref="B90:B91"/>
    <mergeCell ref="C90:C91"/>
    <mergeCell ref="D90:D91"/>
    <mergeCell ref="E86:E87"/>
    <mergeCell ref="F86:F87"/>
    <mergeCell ref="C86:C87"/>
    <mergeCell ref="D86:D87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E82:E83"/>
    <mergeCell ref="F82:F83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C82:C83"/>
    <mergeCell ref="D82:D83"/>
    <mergeCell ref="E78:E79"/>
    <mergeCell ref="F78:F79"/>
    <mergeCell ref="C78:C79"/>
    <mergeCell ref="D78:D79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G74:G75"/>
    <mergeCell ref="A76:A77"/>
    <mergeCell ref="B76:B77"/>
    <mergeCell ref="C76:C77"/>
    <mergeCell ref="D76:D77"/>
    <mergeCell ref="E76:E77"/>
    <mergeCell ref="F76:F77"/>
    <mergeCell ref="G76:G77"/>
    <mergeCell ref="D74:D75"/>
    <mergeCell ref="E74:E75"/>
    <mergeCell ref="F74:F75"/>
    <mergeCell ref="B70:B71"/>
    <mergeCell ref="A74:A75"/>
    <mergeCell ref="B74:B75"/>
    <mergeCell ref="C74:C75"/>
    <mergeCell ref="E70:E71"/>
    <mergeCell ref="F70:F71"/>
    <mergeCell ref="C70:C71"/>
    <mergeCell ref="D70:D71"/>
    <mergeCell ref="G70:G71"/>
    <mergeCell ref="A72:A73"/>
    <mergeCell ref="B72:B73"/>
    <mergeCell ref="C72:C73"/>
    <mergeCell ref="D72:D73"/>
    <mergeCell ref="E72:E73"/>
    <mergeCell ref="F72:F73"/>
    <mergeCell ref="G72:G73"/>
    <mergeCell ref="A70:A71"/>
    <mergeCell ref="A4:A5"/>
    <mergeCell ref="F32:F33"/>
    <mergeCell ref="F14:F15"/>
    <mergeCell ref="F16:F17"/>
    <mergeCell ref="F18:F19"/>
    <mergeCell ref="F20:F21"/>
    <mergeCell ref="B4:B5"/>
    <mergeCell ref="C4:C5"/>
    <mergeCell ref="D4:D5"/>
    <mergeCell ref="F10:F11"/>
    <mergeCell ref="E66:E67"/>
    <mergeCell ref="G66:G67"/>
    <mergeCell ref="A68:A69"/>
    <mergeCell ref="B68:B69"/>
    <mergeCell ref="C68:C69"/>
    <mergeCell ref="D68:D69"/>
    <mergeCell ref="E68:E69"/>
    <mergeCell ref="G68:G69"/>
    <mergeCell ref="F66:F67"/>
    <mergeCell ref="F68:F69"/>
    <mergeCell ref="A66:A67"/>
    <mergeCell ref="B66:B67"/>
    <mergeCell ref="C66:C67"/>
    <mergeCell ref="D66:D67"/>
    <mergeCell ref="A64:A65"/>
    <mergeCell ref="B64:B65"/>
    <mergeCell ref="C64:C65"/>
    <mergeCell ref="D64:D65"/>
    <mergeCell ref="E64:E65"/>
    <mergeCell ref="G64:G65"/>
    <mergeCell ref="F62:F63"/>
    <mergeCell ref="F64:F65"/>
    <mergeCell ref="E62:E63"/>
    <mergeCell ref="G62:G63"/>
    <mergeCell ref="A62:A63"/>
    <mergeCell ref="B62:B63"/>
    <mergeCell ref="C62:C63"/>
    <mergeCell ref="D62:D63"/>
    <mergeCell ref="E58:E59"/>
    <mergeCell ref="G58:G59"/>
    <mergeCell ref="A60:A61"/>
    <mergeCell ref="B60:B61"/>
    <mergeCell ref="C60:C61"/>
    <mergeCell ref="D60:D61"/>
    <mergeCell ref="E60:E61"/>
    <mergeCell ref="G60:G61"/>
    <mergeCell ref="F58:F59"/>
    <mergeCell ref="F60:F61"/>
    <mergeCell ref="A58:A59"/>
    <mergeCell ref="B58:B59"/>
    <mergeCell ref="C58:C59"/>
    <mergeCell ref="D58:D59"/>
    <mergeCell ref="A56:A57"/>
    <mergeCell ref="B56:B57"/>
    <mergeCell ref="C56:C57"/>
    <mergeCell ref="D56:D57"/>
    <mergeCell ref="E56:E57"/>
    <mergeCell ref="G56:G57"/>
    <mergeCell ref="F54:F55"/>
    <mergeCell ref="F56:F57"/>
    <mergeCell ref="E54:E55"/>
    <mergeCell ref="G54:G55"/>
    <mergeCell ref="A54:A55"/>
    <mergeCell ref="B54:B55"/>
    <mergeCell ref="C54:C55"/>
    <mergeCell ref="D54:D55"/>
    <mergeCell ref="E50:E51"/>
    <mergeCell ref="G50:G51"/>
    <mergeCell ref="A52:A53"/>
    <mergeCell ref="B52:B53"/>
    <mergeCell ref="C52:C53"/>
    <mergeCell ref="D52:D53"/>
    <mergeCell ref="E52:E53"/>
    <mergeCell ref="G52:G53"/>
    <mergeCell ref="F50:F51"/>
    <mergeCell ref="F52:F53"/>
    <mergeCell ref="A50:A51"/>
    <mergeCell ref="B50:B51"/>
    <mergeCell ref="C50:C51"/>
    <mergeCell ref="D50:D51"/>
    <mergeCell ref="A48:A49"/>
    <mergeCell ref="B48:B49"/>
    <mergeCell ref="C48:C49"/>
    <mergeCell ref="D48:D49"/>
    <mergeCell ref="E48:E49"/>
    <mergeCell ref="G48:G49"/>
    <mergeCell ref="F46:F47"/>
    <mergeCell ref="F48:F49"/>
    <mergeCell ref="E46:E47"/>
    <mergeCell ref="G46:G47"/>
    <mergeCell ref="C42:C43"/>
    <mergeCell ref="D42:D43"/>
    <mergeCell ref="A46:A47"/>
    <mergeCell ref="B46:B47"/>
    <mergeCell ref="C46:C47"/>
    <mergeCell ref="D46:D47"/>
    <mergeCell ref="A44:A45"/>
    <mergeCell ref="B44:B45"/>
    <mergeCell ref="C44:C45"/>
    <mergeCell ref="D44:D45"/>
    <mergeCell ref="E44:E45"/>
    <mergeCell ref="G44:G45"/>
    <mergeCell ref="F42:F43"/>
    <mergeCell ref="F44:F45"/>
    <mergeCell ref="B34:B35"/>
    <mergeCell ref="B36:B37"/>
    <mergeCell ref="E42:E43"/>
    <mergeCell ref="G42:G43"/>
    <mergeCell ref="E40:E41"/>
    <mergeCell ref="G40:G41"/>
    <mergeCell ref="F40:F41"/>
    <mergeCell ref="C38:C39"/>
    <mergeCell ref="D38:D39"/>
    <mergeCell ref="E38:E39"/>
    <mergeCell ref="A42:A43"/>
    <mergeCell ref="B42:B43"/>
    <mergeCell ref="B38:B39"/>
    <mergeCell ref="B40:B41"/>
    <mergeCell ref="A34:A35"/>
    <mergeCell ref="A36:A37"/>
    <mergeCell ref="A38:A39"/>
    <mergeCell ref="A40:A41"/>
    <mergeCell ref="C40:C41"/>
    <mergeCell ref="D40:D41"/>
    <mergeCell ref="E10:E11"/>
    <mergeCell ref="G38:G39"/>
    <mergeCell ref="F38:F39"/>
    <mergeCell ref="C36:C37"/>
    <mergeCell ref="D36:D37"/>
    <mergeCell ref="E36:E37"/>
    <mergeCell ref="G36:G37"/>
    <mergeCell ref="F36:F37"/>
    <mergeCell ref="E4:E5"/>
    <mergeCell ref="G4:G5"/>
    <mergeCell ref="D8:D9"/>
    <mergeCell ref="G6:G7"/>
    <mergeCell ref="F4:F5"/>
    <mergeCell ref="F6:F7"/>
    <mergeCell ref="F8:F9"/>
    <mergeCell ref="E6:E7"/>
    <mergeCell ref="A8:A9"/>
    <mergeCell ref="B8:B9"/>
    <mergeCell ref="C8:C9"/>
    <mergeCell ref="A12:A13"/>
    <mergeCell ref="B12:B13"/>
    <mergeCell ref="A10:A11"/>
    <mergeCell ref="G10:G11"/>
    <mergeCell ref="E8:E9"/>
    <mergeCell ref="G8:G9"/>
    <mergeCell ref="C34:C35"/>
    <mergeCell ref="D34:D35"/>
    <mergeCell ref="E34:E35"/>
    <mergeCell ref="G34:G35"/>
    <mergeCell ref="F34:F35"/>
    <mergeCell ref="F26:F27"/>
    <mergeCell ref="F28:F29"/>
    <mergeCell ref="A6:A7"/>
    <mergeCell ref="B6:B7"/>
    <mergeCell ref="C6:C7"/>
    <mergeCell ref="D6:D7"/>
    <mergeCell ref="B10:B11"/>
    <mergeCell ref="C10:C11"/>
    <mergeCell ref="D10:D11"/>
    <mergeCell ref="E12:E13"/>
    <mergeCell ref="E18:E19"/>
    <mergeCell ref="G18:G19"/>
    <mergeCell ref="C12:C13"/>
    <mergeCell ref="D12:D13"/>
    <mergeCell ref="G12:G13"/>
    <mergeCell ref="E14:E15"/>
    <mergeCell ref="G14:G15"/>
    <mergeCell ref="F12:F13"/>
    <mergeCell ref="E16:E17"/>
    <mergeCell ref="G16:G17"/>
    <mergeCell ref="C16:C17"/>
    <mergeCell ref="D16:D17"/>
    <mergeCell ref="A16:A17"/>
    <mergeCell ref="B16:B17"/>
    <mergeCell ref="A18:A19"/>
    <mergeCell ref="B18:B19"/>
    <mergeCell ref="A20:A21"/>
    <mergeCell ref="B20:B21"/>
    <mergeCell ref="C20:C21"/>
    <mergeCell ref="D20:D21"/>
    <mergeCell ref="A14:A15"/>
    <mergeCell ref="B14:B15"/>
    <mergeCell ref="C14:C15"/>
    <mergeCell ref="D14:D15"/>
    <mergeCell ref="A24:A25"/>
    <mergeCell ref="B24:B25"/>
    <mergeCell ref="C18:C19"/>
    <mergeCell ref="D18:D19"/>
    <mergeCell ref="A22:A23"/>
    <mergeCell ref="B22:B23"/>
    <mergeCell ref="C22:C23"/>
    <mergeCell ref="D22:D23"/>
    <mergeCell ref="C24:C25"/>
    <mergeCell ref="D24:D25"/>
    <mergeCell ref="E20:E21"/>
    <mergeCell ref="G20:G21"/>
    <mergeCell ref="E22:E23"/>
    <mergeCell ref="G22:G23"/>
    <mergeCell ref="F22:F23"/>
    <mergeCell ref="E26:E27"/>
    <mergeCell ref="G26:G27"/>
    <mergeCell ref="E24:E25"/>
    <mergeCell ref="G24:G25"/>
    <mergeCell ref="F24:F25"/>
    <mergeCell ref="E32:E33"/>
    <mergeCell ref="G32:G33"/>
    <mergeCell ref="A30:A31"/>
    <mergeCell ref="B30:B31"/>
    <mergeCell ref="C30:C31"/>
    <mergeCell ref="D30:D31"/>
    <mergeCell ref="A26:A27"/>
    <mergeCell ref="B26:B27"/>
    <mergeCell ref="C26:C27"/>
    <mergeCell ref="D26:D27"/>
    <mergeCell ref="A28:A29"/>
    <mergeCell ref="B28:B29"/>
    <mergeCell ref="C28:C29"/>
    <mergeCell ref="D28:D29"/>
    <mergeCell ref="A32:A33"/>
    <mergeCell ref="B32:B33"/>
    <mergeCell ref="C32:C33"/>
    <mergeCell ref="D32:D33"/>
    <mergeCell ref="E28:E29"/>
    <mergeCell ref="G28:G29"/>
    <mergeCell ref="E30:E31"/>
    <mergeCell ref="G30:G31"/>
    <mergeCell ref="F30:F3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H38" sqref="A1:H38"/>
    </sheetView>
  </sheetViews>
  <sheetFormatPr defaultColWidth="9.140625" defaultRowHeight="12.75"/>
  <sheetData>
    <row r="1" spans="1:8" ht="30.75" customHeight="1" thickBot="1">
      <c r="A1" s="180" t="str">
        <f>HYPERLINK('[1]реквизиты'!$A$2)</f>
        <v>Первенство Азиатских федеральных округов России (УФО, СФО, ДВФО) по самбо среди юношей 1992-93г.р.</v>
      </c>
      <c r="B1" s="181"/>
      <c r="C1" s="181"/>
      <c r="D1" s="181"/>
      <c r="E1" s="181"/>
      <c r="F1" s="181"/>
      <c r="G1" s="181"/>
      <c r="H1" s="182"/>
    </row>
    <row r="2" spans="1:8" ht="12.75">
      <c r="A2" s="183" t="str">
        <f>HYPERLINK('[1]реквизиты'!$A$3)</f>
        <v>23.-24.04.2010г.                                               г.Челябинск</v>
      </c>
      <c r="B2" s="183"/>
      <c r="C2" s="183"/>
      <c r="D2" s="183"/>
      <c r="E2" s="183"/>
      <c r="F2" s="183"/>
      <c r="G2" s="183"/>
      <c r="H2" s="183"/>
    </row>
    <row r="3" spans="1:8" ht="18.75" thickBot="1">
      <c r="A3" s="184" t="s">
        <v>95</v>
      </c>
      <c r="B3" s="184"/>
      <c r="C3" s="184"/>
      <c r="D3" s="184"/>
      <c r="E3" s="184"/>
      <c r="F3" s="184"/>
      <c r="G3" s="184"/>
      <c r="H3" s="184"/>
    </row>
    <row r="4" spans="2:8" ht="18.75" thickBot="1">
      <c r="B4" s="111"/>
      <c r="C4" s="112"/>
      <c r="D4" s="185" t="str">
        <f>HYPERLINK('пр.взв.'!F3)</f>
        <v>в.к.56 кг</v>
      </c>
      <c r="E4" s="186"/>
      <c r="F4" s="187"/>
      <c r="G4" s="112"/>
      <c r="H4" s="112"/>
    </row>
    <row r="5" spans="1:8" ht="18.75" thickBot="1">
      <c r="A5" s="112"/>
      <c r="B5" s="112"/>
      <c r="C5" s="112"/>
      <c r="D5" s="112"/>
      <c r="E5" s="112"/>
      <c r="F5" s="112"/>
      <c r="G5" s="112"/>
      <c r="H5" s="112"/>
    </row>
    <row r="6" spans="1:10" ht="18">
      <c r="A6" s="188" t="s">
        <v>96</v>
      </c>
      <c r="B6" s="191" t="str">
        <f>VLOOKUP(J6,'пр.взв.'!B6:G133,2,FALSE)</f>
        <v>Сандин Ярослав Сергеевич</v>
      </c>
      <c r="C6" s="191"/>
      <c r="D6" s="191"/>
      <c r="E6" s="191"/>
      <c r="F6" s="191"/>
      <c r="G6" s="191"/>
      <c r="H6" s="193" t="str">
        <f>VLOOKUP(J6,'пр.взв.'!B6:G133,3,FALSE)</f>
        <v>13.08.1992, КМС</v>
      </c>
      <c r="I6" s="112"/>
      <c r="J6" s="113">
        <v>1</v>
      </c>
    </row>
    <row r="7" spans="1:10" ht="18">
      <c r="A7" s="189"/>
      <c r="B7" s="192"/>
      <c r="C7" s="192"/>
      <c r="D7" s="192"/>
      <c r="E7" s="192"/>
      <c r="F7" s="192"/>
      <c r="G7" s="192"/>
      <c r="H7" s="194"/>
      <c r="I7" s="112"/>
      <c r="J7" s="113"/>
    </row>
    <row r="8" spans="1:10" ht="18">
      <c r="A8" s="189"/>
      <c r="B8" s="195" t="str">
        <f>VLOOKUP(J6,'пр.взв.'!B6:G133,4,FALSE)</f>
        <v>УФО, Свердловская,Н.Тагил, МО</v>
      </c>
      <c r="C8" s="195"/>
      <c r="D8" s="195"/>
      <c r="E8" s="195"/>
      <c r="F8" s="195"/>
      <c r="G8" s="195"/>
      <c r="H8" s="194"/>
      <c r="I8" s="112"/>
      <c r="J8" s="113"/>
    </row>
    <row r="9" spans="1:10" ht="18.75" thickBot="1">
      <c r="A9" s="190"/>
      <c r="B9" s="196"/>
      <c r="C9" s="196"/>
      <c r="D9" s="196"/>
      <c r="E9" s="196"/>
      <c r="F9" s="196"/>
      <c r="G9" s="196"/>
      <c r="H9" s="197"/>
      <c r="I9" s="112"/>
      <c r="J9" s="113"/>
    </row>
    <row r="10" spans="1:10" ht="18.75" thickBot="1">
      <c r="A10" s="112"/>
      <c r="B10" s="112"/>
      <c r="C10" s="112"/>
      <c r="D10" s="112"/>
      <c r="E10" s="112"/>
      <c r="F10" s="112"/>
      <c r="G10" s="112"/>
      <c r="H10" s="112"/>
      <c r="I10" s="112"/>
      <c r="J10" s="113"/>
    </row>
    <row r="11" spans="1:10" ht="18">
      <c r="A11" s="198" t="s">
        <v>97</v>
      </c>
      <c r="B11" s="191" t="str">
        <f>VLOOKUP(J11,'пр.взв.'!B6:G133,2,FALSE)</f>
        <v>Васильев Сергей Геннадьевич</v>
      </c>
      <c r="C11" s="191"/>
      <c r="D11" s="191"/>
      <c r="E11" s="191"/>
      <c r="F11" s="191"/>
      <c r="G11" s="191"/>
      <c r="H11" s="193" t="str">
        <f>VLOOKUP(J11,'пр.взв.'!B6:G133,3,FALSE)</f>
        <v>31.05.1993, КМС</v>
      </c>
      <c r="I11" s="112"/>
      <c r="J11" s="113">
        <v>10</v>
      </c>
    </row>
    <row r="12" spans="1:10" ht="18">
      <c r="A12" s="199"/>
      <c r="B12" s="192"/>
      <c r="C12" s="192"/>
      <c r="D12" s="192"/>
      <c r="E12" s="192"/>
      <c r="F12" s="192"/>
      <c r="G12" s="192"/>
      <c r="H12" s="194"/>
      <c r="I12" s="112"/>
      <c r="J12" s="113"/>
    </row>
    <row r="13" spans="1:10" ht="18">
      <c r="A13" s="199"/>
      <c r="B13" s="195" t="str">
        <f>VLOOKUP(J11,'пр.взв.'!B6:G133,4,FALSE)</f>
        <v>УФО, Челябинская, Увелка, МО</v>
      </c>
      <c r="C13" s="195"/>
      <c r="D13" s="195"/>
      <c r="E13" s="195"/>
      <c r="F13" s="195"/>
      <c r="G13" s="195"/>
      <c r="H13" s="194"/>
      <c r="I13" s="112"/>
      <c r="J13" s="113"/>
    </row>
    <row r="14" spans="1:10" ht="18.75" thickBot="1">
      <c r="A14" s="200"/>
      <c r="B14" s="196"/>
      <c r="C14" s="196"/>
      <c r="D14" s="196"/>
      <c r="E14" s="196"/>
      <c r="F14" s="196"/>
      <c r="G14" s="196"/>
      <c r="H14" s="197"/>
      <c r="I14" s="112"/>
      <c r="J14" s="113"/>
    </row>
    <row r="15" spans="1:10" ht="18.75" thickBot="1">
      <c r="A15" s="112"/>
      <c r="B15" s="112"/>
      <c r="C15" s="112"/>
      <c r="D15" s="112"/>
      <c r="E15" s="112"/>
      <c r="F15" s="112"/>
      <c r="G15" s="112"/>
      <c r="H15" s="112"/>
      <c r="I15" s="112"/>
      <c r="J15" s="113"/>
    </row>
    <row r="16" spans="1:10" ht="18">
      <c r="A16" s="201" t="s">
        <v>98</v>
      </c>
      <c r="B16" s="191" t="str">
        <f>VLOOKUP(J16,'пр.взв.'!B6:G133,2,FALSE)</f>
        <v>Казанин Игорь Владимирович</v>
      </c>
      <c r="C16" s="191"/>
      <c r="D16" s="191"/>
      <c r="E16" s="191"/>
      <c r="F16" s="191"/>
      <c r="G16" s="191"/>
      <c r="H16" s="193" t="str">
        <f>VLOOKUP(J16,'пр.взв.'!B6:G133,3,FALSE)</f>
        <v>11.03.1992, КМС</v>
      </c>
      <c r="I16" s="112"/>
      <c r="J16" s="113">
        <v>35</v>
      </c>
    </row>
    <row r="17" spans="1:10" ht="18">
      <c r="A17" s="202"/>
      <c r="B17" s="192"/>
      <c r="C17" s="192"/>
      <c r="D17" s="192"/>
      <c r="E17" s="192"/>
      <c r="F17" s="192"/>
      <c r="G17" s="192"/>
      <c r="H17" s="194"/>
      <c r="I17" s="112"/>
      <c r="J17" s="113"/>
    </row>
    <row r="18" spans="1:10" ht="18">
      <c r="A18" s="202"/>
      <c r="B18" s="195" t="str">
        <f>VLOOKUP(J16,'пр.взв.'!B6:G133,4,FALSE)</f>
        <v>СФО, Р.Алтай, Д</v>
      </c>
      <c r="C18" s="195"/>
      <c r="D18" s="195"/>
      <c r="E18" s="195"/>
      <c r="F18" s="195"/>
      <c r="G18" s="195"/>
      <c r="H18" s="194"/>
      <c r="I18" s="112"/>
      <c r="J18" s="113"/>
    </row>
    <row r="19" spans="1:10" ht="18.75" thickBot="1">
      <c r="A19" s="203"/>
      <c r="B19" s="196"/>
      <c r="C19" s="196"/>
      <c r="D19" s="196"/>
      <c r="E19" s="196"/>
      <c r="F19" s="196"/>
      <c r="G19" s="196"/>
      <c r="H19" s="197"/>
      <c r="I19" s="112"/>
      <c r="J19" s="113"/>
    </row>
    <row r="20" spans="1:10" ht="18.75" thickBot="1">
      <c r="A20" s="112"/>
      <c r="B20" s="112"/>
      <c r="C20" s="112"/>
      <c r="D20" s="112"/>
      <c r="E20" s="112"/>
      <c r="F20" s="112"/>
      <c r="G20" s="112"/>
      <c r="H20" s="112"/>
      <c r="I20" s="112"/>
      <c r="J20" s="113"/>
    </row>
    <row r="21" spans="1:10" ht="18">
      <c r="A21" s="201" t="s">
        <v>98</v>
      </c>
      <c r="B21" s="191" t="str">
        <f>VLOOKUP(J21,'пр.взв.'!B6:G133,2,FALSE)</f>
        <v>Айтбаев Нурсултан Аширбекович</v>
      </c>
      <c r="C21" s="191"/>
      <c r="D21" s="191"/>
      <c r="E21" s="191"/>
      <c r="F21" s="191"/>
      <c r="G21" s="191"/>
      <c r="H21" s="193" t="str">
        <f>VLOOKUP(J21,'пр.взв.'!B6:G133,3,FALSE)</f>
        <v>20.04.1993, 1р</v>
      </c>
      <c r="I21" s="112"/>
      <c r="J21" s="113">
        <v>32</v>
      </c>
    </row>
    <row r="22" spans="1:10" ht="18">
      <c r="A22" s="202"/>
      <c r="B22" s="192"/>
      <c r="C22" s="192"/>
      <c r="D22" s="192"/>
      <c r="E22" s="192"/>
      <c r="F22" s="192"/>
      <c r="G22" s="192"/>
      <c r="H22" s="194"/>
      <c r="I22" s="112"/>
      <c r="J22" s="113"/>
    </row>
    <row r="23" spans="1:9" ht="18">
      <c r="A23" s="202"/>
      <c r="B23" s="195" t="str">
        <f>VLOOKUP(J21,'пр.взв.'!B6:G133,4,FALSE)</f>
        <v>УФО, Свердловская, Арти, МО</v>
      </c>
      <c r="C23" s="195"/>
      <c r="D23" s="195"/>
      <c r="E23" s="195"/>
      <c r="F23" s="195"/>
      <c r="G23" s="195"/>
      <c r="H23" s="194"/>
      <c r="I23" s="112"/>
    </row>
    <row r="24" spans="1:9" ht="18.75" thickBot="1">
      <c r="A24" s="203"/>
      <c r="B24" s="196"/>
      <c r="C24" s="196"/>
      <c r="D24" s="196"/>
      <c r="E24" s="196"/>
      <c r="F24" s="196"/>
      <c r="G24" s="196"/>
      <c r="H24" s="197"/>
      <c r="I24" s="112"/>
    </row>
    <row r="25" spans="1:8" ht="18">
      <c r="A25" s="112"/>
      <c r="B25" s="112"/>
      <c r="C25" s="112"/>
      <c r="D25" s="112"/>
      <c r="E25" s="112"/>
      <c r="F25" s="112"/>
      <c r="G25" s="112"/>
      <c r="H25" s="112"/>
    </row>
    <row r="26" spans="1:8" ht="18">
      <c r="A26" s="112" t="s">
        <v>99</v>
      </c>
      <c r="B26" s="112"/>
      <c r="C26" s="112"/>
      <c r="D26" s="112"/>
      <c r="E26" s="112"/>
      <c r="F26" s="112"/>
      <c r="G26" s="112"/>
      <c r="H26" s="112"/>
    </row>
    <row r="27" ht="13.5" thickBot="1"/>
    <row r="28" spans="1:10" ht="12.75">
      <c r="A28" s="204" t="str">
        <f>VLOOKUP(J28,'пр.взв.'!B3:G133,6,FALSE)</f>
        <v>Стенников В.Г., Мельников В.Н.</v>
      </c>
      <c r="B28" s="205"/>
      <c r="C28" s="205"/>
      <c r="D28" s="205"/>
      <c r="E28" s="205"/>
      <c r="F28" s="205"/>
      <c r="G28" s="205"/>
      <c r="H28" s="193"/>
      <c r="J28">
        <v>1</v>
      </c>
    </row>
    <row r="29" spans="1:8" ht="13.5" thickBot="1">
      <c r="A29" s="206"/>
      <c r="B29" s="196"/>
      <c r="C29" s="196"/>
      <c r="D29" s="196"/>
      <c r="E29" s="196"/>
      <c r="F29" s="196"/>
      <c r="G29" s="196"/>
      <c r="H29" s="197"/>
    </row>
    <row r="32" spans="1:8" ht="18">
      <c r="A32" s="112" t="s">
        <v>100</v>
      </c>
      <c r="B32" s="112"/>
      <c r="C32" s="112"/>
      <c r="D32" s="112"/>
      <c r="E32" s="112"/>
      <c r="F32" s="112"/>
      <c r="G32" s="112"/>
      <c r="H32" s="112"/>
    </row>
    <row r="33" spans="1:8" ht="18">
      <c r="A33" s="112"/>
      <c r="B33" s="112"/>
      <c r="C33" s="112"/>
      <c r="D33" s="112"/>
      <c r="E33" s="112"/>
      <c r="F33" s="112"/>
      <c r="G33" s="112"/>
      <c r="H33" s="112"/>
    </row>
    <row r="34" spans="1:8" ht="18">
      <c r="A34" s="112"/>
      <c r="B34" s="112"/>
      <c r="C34" s="112"/>
      <c r="D34" s="112"/>
      <c r="E34" s="112"/>
      <c r="F34" s="112"/>
      <c r="G34" s="112"/>
      <c r="H34" s="112"/>
    </row>
    <row r="35" spans="1:8" ht="18">
      <c r="A35" s="114"/>
      <c r="B35" s="114"/>
      <c r="C35" s="114"/>
      <c r="D35" s="114"/>
      <c r="E35" s="114"/>
      <c r="F35" s="114"/>
      <c r="G35" s="114"/>
      <c r="H35" s="114"/>
    </row>
    <row r="36" spans="1:8" ht="18">
      <c r="A36" s="115"/>
      <c r="B36" s="115"/>
      <c r="C36" s="115"/>
      <c r="D36" s="115"/>
      <c r="E36" s="115"/>
      <c r="F36" s="115"/>
      <c r="G36" s="115"/>
      <c r="H36" s="115"/>
    </row>
    <row r="37" spans="1:8" ht="18">
      <c r="A37" s="114"/>
      <c r="B37" s="114"/>
      <c r="C37" s="114"/>
      <c r="D37" s="114"/>
      <c r="E37" s="114"/>
      <c r="F37" s="114"/>
      <c r="G37" s="114"/>
      <c r="H37" s="114"/>
    </row>
    <row r="38" spans="1:8" ht="18">
      <c r="A38" s="116"/>
      <c r="B38" s="116"/>
      <c r="C38" s="116"/>
      <c r="D38" s="116"/>
      <c r="E38" s="116"/>
      <c r="F38" s="116"/>
      <c r="G38" s="116"/>
      <c r="H38" s="116"/>
    </row>
    <row r="39" spans="1:8" ht="18">
      <c r="A39" s="114"/>
      <c r="B39" s="114"/>
      <c r="C39" s="114"/>
      <c r="D39" s="114"/>
      <c r="E39" s="114"/>
      <c r="F39" s="114"/>
      <c r="G39" s="114"/>
      <c r="H39" s="114"/>
    </row>
    <row r="40" spans="1:8" ht="18">
      <c r="A40" s="116"/>
      <c r="B40" s="116"/>
      <c r="C40" s="116"/>
      <c r="D40" s="116"/>
      <c r="E40" s="116"/>
      <c r="F40" s="116"/>
      <c r="G40" s="116"/>
      <c r="H40" s="116"/>
    </row>
  </sheetData>
  <sheetProtection/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H45"/>
  <sheetViews>
    <sheetView zoomScalePageLayoutView="0" workbookViewId="0" topLeftCell="A1">
      <selection activeCell="H26" sqref="A1:H26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12.00390625" style="0" customWidth="1"/>
    <col min="6" max="6" width="21.28125" style="0" customWidth="1"/>
  </cols>
  <sheetData>
    <row r="1" spans="1:8" ht="30" customHeight="1" thickBot="1">
      <c r="A1" s="137" t="str">
        <f>HYPERLINK('[1]реквизиты'!$A$2)</f>
        <v>Первенство Азиатских федеральных округов России (УФО, СФО, ДВФО) по самбо среди юношей 1992-93г.р.</v>
      </c>
      <c r="B1" s="138"/>
      <c r="C1" s="138"/>
      <c r="D1" s="138"/>
      <c r="E1" s="138"/>
      <c r="F1" s="138"/>
      <c r="G1" s="138"/>
      <c r="H1" s="139"/>
    </row>
    <row r="2" spans="4:6" ht="12.75" customHeight="1">
      <c r="D2" s="212" t="str">
        <f>HYPERLINK('пр.взв.'!F3)</f>
        <v>в.к.56 кг</v>
      </c>
      <c r="E2" s="212"/>
      <c r="F2" s="212"/>
    </row>
    <row r="3" spans="3:6" ht="19.5" customHeight="1">
      <c r="C3" s="46" t="s">
        <v>26</v>
      </c>
      <c r="D3" s="213"/>
      <c r="E3" s="213"/>
      <c r="F3" s="213"/>
    </row>
    <row r="4" ht="21" customHeight="1">
      <c r="C4" s="47" t="s">
        <v>12</v>
      </c>
    </row>
    <row r="5" spans="1:8" ht="12.75">
      <c r="A5" s="175" t="s">
        <v>13</v>
      </c>
      <c r="B5" s="175" t="s">
        <v>3</v>
      </c>
      <c r="C5" s="152" t="s">
        <v>4</v>
      </c>
      <c r="D5" s="175" t="s">
        <v>14</v>
      </c>
      <c r="E5" s="175" t="s">
        <v>15</v>
      </c>
      <c r="F5" s="175" t="s">
        <v>16</v>
      </c>
      <c r="G5" s="175" t="s">
        <v>17</v>
      </c>
      <c r="H5" s="175" t="s">
        <v>18</v>
      </c>
    </row>
    <row r="6" spans="1:8" ht="12.75">
      <c r="A6" s="151"/>
      <c r="B6" s="151"/>
      <c r="C6" s="151"/>
      <c r="D6" s="151"/>
      <c r="E6" s="151"/>
      <c r="F6" s="151"/>
      <c r="G6" s="151"/>
      <c r="H6" s="151"/>
    </row>
    <row r="7" spans="1:8" ht="12.75">
      <c r="A7" s="211"/>
      <c r="B7" s="208">
        <v>29</v>
      </c>
      <c r="C7" s="209" t="str">
        <f>VLOOKUP(B7,'пр.взв.'!B6:C132,2,FALSE)</f>
        <v>Океев Бакытжан Есболович</v>
      </c>
      <c r="D7" s="209" t="str">
        <f>VLOOKUP(B7,'пр.взв.'!B6:D132,3,FALSE)</f>
        <v>13.11.1992, КМС</v>
      </c>
      <c r="E7" s="209" t="str">
        <f>VLOOKUP(B7,'пр.взв.'!B6:E132,4,FALSE)</f>
        <v>СФО, Р.Алтай, Д</v>
      </c>
      <c r="F7" s="210"/>
      <c r="G7" s="177"/>
      <c r="H7" s="175"/>
    </row>
    <row r="8" spans="1:8" ht="12.75">
      <c r="A8" s="211"/>
      <c r="B8" s="175"/>
      <c r="C8" s="209"/>
      <c r="D8" s="209"/>
      <c r="E8" s="209"/>
      <c r="F8" s="210"/>
      <c r="G8" s="177"/>
      <c r="H8" s="175"/>
    </row>
    <row r="9" spans="1:8" ht="12.75">
      <c r="A9" s="207"/>
      <c r="B9" s="208">
        <v>35</v>
      </c>
      <c r="C9" s="209" t="str">
        <f>VLOOKUP(B9,'пр.взв.'!B6:C132,2,FALSE)</f>
        <v>Казанин Игорь Владимирович</v>
      </c>
      <c r="D9" s="209" t="str">
        <f>VLOOKUP(B9,'пр.взв.'!B6:D132,3,FALSE)</f>
        <v>11.03.1992, КМС</v>
      </c>
      <c r="E9" s="209" t="str">
        <f>VLOOKUP(B9,'пр.взв.'!B6:E132,4,FALSE)</f>
        <v>СФО, Р.Алтай, Д</v>
      </c>
      <c r="F9" s="210"/>
      <c r="G9" s="175"/>
      <c r="H9" s="175"/>
    </row>
    <row r="10" spans="1:8" ht="12.75">
      <c r="A10" s="207"/>
      <c r="B10" s="175"/>
      <c r="C10" s="209"/>
      <c r="D10" s="209"/>
      <c r="E10" s="209"/>
      <c r="F10" s="210"/>
      <c r="G10" s="175"/>
      <c r="H10" s="175"/>
    </row>
    <row r="11" spans="1:2" ht="34.5" customHeight="1">
      <c r="A11" s="18" t="s">
        <v>19</v>
      </c>
      <c r="B11" s="18"/>
    </row>
    <row r="12" spans="2:8" ht="19.5" customHeight="1">
      <c r="B12" s="18" t="s">
        <v>0</v>
      </c>
      <c r="C12" s="48"/>
      <c r="D12" s="48"/>
      <c r="E12" s="48"/>
      <c r="F12" s="48"/>
      <c r="G12" s="48"/>
      <c r="H12" s="48"/>
    </row>
    <row r="13" spans="2:8" ht="19.5" customHeight="1">
      <c r="B13" s="18" t="s">
        <v>1</v>
      </c>
      <c r="C13" s="48"/>
      <c r="D13" s="48"/>
      <c r="E13" s="48"/>
      <c r="F13" s="48"/>
      <c r="G13" s="48"/>
      <c r="H13" s="48"/>
    </row>
    <row r="14" ht="19.5" customHeight="1"/>
    <row r="15" spans="3:7" ht="24" customHeight="1">
      <c r="C15" s="46" t="s">
        <v>26</v>
      </c>
      <c r="D15" s="213" t="str">
        <f>HYPERLINK('пр.взв.'!F3)</f>
        <v>в.к.56 кг</v>
      </c>
      <c r="E15" s="213"/>
      <c r="F15" s="213"/>
      <c r="G15" s="105"/>
    </row>
    <row r="16" spans="3:7" ht="12.75" customHeight="1">
      <c r="C16" s="47" t="s">
        <v>20</v>
      </c>
      <c r="D16" s="214"/>
      <c r="E16" s="214"/>
      <c r="F16" s="214"/>
      <c r="G16" s="106"/>
    </row>
    <row r="17" spans="1:8" ht="12.75">
      <c r="A17" s="175" t="s">
        <v>13</v>
      </c>
      <c r="B17" s="175" t="s">
        <v>3</v>
      </c>
      <c r="C17" s="152" t="s">
        <v>4</v>
      </c>
      <c r="D17" s="152" t="s">
        <v>14</v>
      </c>
      <c r="E17" s="152" t="s">
        <v>15</v>
      </c>
      <c r="F17" s="152" t="s">
        <v>16</v>
      </c>
      <c r="G17" s="152" t="s">
        <v>17</v>
      </c>
      <c r="H17" s="175" t="s">
        <v>18</v>
      </c>
    </row>
    <row r="18" spans="1:8" ht="12.75">
      <c r="A18" s="151"/>
      <c r="B18" s="151"/>
      <c r="C18" s="151"/>
      <c r="D18" s="151"/>
      <c r="E18" s="151"/>
      <c r="F18" s="151"/>
      <c r="G18" s="151"/>
      <c r="H18" s="151"/>
    </row>
    <row r="19" spans="1:8" ht="12.75">
      <c r="A19" s="211"/>
      <c r="B19" s="208">
        <v>2</v>
      </c>
      <c r="C19" s="209" t="str">
        <f>VLOOKUP(B19,'пр.взв.'!B6:C132,2,FALSE)</f>
        <v>Аратин Амаду Васильевич</v>
      </c>
      <c r="D19" s="209" t="str">
        <f>VLOOKUP(B19,'пр.взв.'!B6:D132,3,FALSE)</f>
        <v>12.08.1992, КМС</v>
      </c>
      <c r="E19" s="209" t="str">
        <f>VLOOKUP(B19,'пр.взв.'!B6:E132,4,FALSE)</f>
        <v>СФО, Р.Алтай, Д</v>
      </c>
      <c r="F19" s="210"/>
      <c r="G19" s="177"/>
      <c r="H19" s="175"/>
    </row>
    <row r="20" spans="1:8" ht="12.75">
      <c r="A20" s="211"/>
      <c r="B20" s="175"/>
      <c r="C20" s="209"/>
      <c r="D20" s="209"/>
      <c r="E20" s="209"/>
      <c r="F20" s="210"/>
      <c r="G20" s="177"/>
      <c r="H20" s="175"/>
    </row>
    <row r="21" spans="1:8" ht="12.75">
      <c r="A21" s="207"/>
      <c r="B21" s="208">
        <v>32</v>
      </c>
      <c r="C21" s="209" t="str">
        <f>VLOOKUP(B21,'пр.взв.'!B6:C132,2,FALSE)</f>
        <v>Айтбаев Нурсултан Аширбекович</v>
      </c>
      <c r="D21" s="209" t="str">
        <f>VLOOKUP(B21,'пр.взв.'!B6:D132,3,FALSE)</f>
        <v>20.04.1993, 1р</v>
      </c>
      <c r="E21" s="209" t="str">
        <f>VLOOKUP(B21,'пр.взв.'!B6:E132,4,FALSE)</f>
        <v>УФО, Свердловская, Арти, МО</v>
      </c>
      <c r="F21" s="210"/>
      <c r="G21" s="175"/>
      <c r="H21" s="175"/>
    </row>
    <row r="22" spans="1:8" ht="12.75">
      <c r="A22" s="207"/>
      <c r="B22" s="175"/>
      <c r="C22" s="209"/>
      <c r="D22" s="209"/>
      <c r="E22" s="209"/>
      <c r="F22" s="210"/>
      <c r="G22" s="175"/>
      <c r="H22" s="175"/>
    </row>
    <row r="23" spans="1:2" ht="32.25" customHeight="1">
      <c r="A23" s="18" t="s">
        <v>19</v>
      </c>
      <c r="B23" s="18"/>
    </row>
    <row r="24" spans="2:8" ht="19.5" customHeight="1">
      <c r="B24" s="18" t="s">
        <v>0</v>
      </c>
      <c r="C24" s="48"/>
      <c r="D24" s="48"/>
      <c r="E24" s="48"/>
      <c r="F24" s="48"/>
      <c r="G24" s="48"/>
      <c r="H24" s="48"/>
    </row>
    <row r="25" spans="2:8" ht="19.5" customHeight="1">
      <c r="B25" s="18" t="s">
        <v>1</v>
      </c>
      <c r="C25" s="48"/>
      <c r="D25" s="48"/>
      <c r="E25" s="48"/>
      <c r="F25" s="48"/>
      <c r="G25" s="48"/>
      <c r="H25" s="48"/>
    </row>
    <row r="27" spans="4:6" ht="12.75">
      <c r="D27" s="1"/>
      <c r="E27" s="1"/>
      <c r="F27" s="1"/>
    </row>
    <row r="28" spans="4:7" ht="12.75" customHeight="1">
      <c r="D28" s="213" t="str">
        <f>HYPERLINK('пр.взв.'!F3)</f>
        <v>в.к.56 кг</v>
      </c>
      <c r="E28" s="213"/>
      <c r="F28" s="213"/>
      <c r="G28" s="105"/>
    </row>
    <row r="29" spans="3:7" ht="15.75" customHeight="1">
      <c r="C29" s="45" t="s">
        <v>21</v>
      </c>
      <c r="D29" s="214"/>
      <c r="E29" s="214"/>
      <c r="F29" s="214"/>
      <c r="G29" s="106"/>
    </row>
    <row r="30" spans="1:8" ht="12.75">
      <c r="A30" s="175" t="s">
        <v>13</v>
      </c>
      <c r="B30" s="175" t="s">
        <v>3</v>
      </c>
      <c r="C30" s="152" t="s">
        <v>4</v>
      </c>
      <c r="D30" s="152" t="s">
        <v>14</v>
      </c>
      <c r="E30" s="152" t="s">
        <v>15</v>
      </c>
      <c r="F30" s="152" t="s">
        <v>16</v>
      </c>
      <c r="G30" s="152" t="s">
        <v>17</v>
      </c>
      <c r="H30" s="175" t="s">
        <v>18</v>
      </c>
    </row>
    <row r="31" spans="1:8" ht="12.75">
      <c r="A31" s="151"/>
      <c r="B31" s="151"/>
      <c r="C31" s="151"/>
      <c r="D31" s="151"/>
      <c r="E31" s="151"/>
      <c r="F31" s="151"/>
      <c r="G31" s="151"/>
      <c r="H31" s="151"/>
    </row>
    <row r="32" spans="1:8" ht="12.75">
      <c r="A32" s="211"/>
      <c r="B32" s="208">
        <v>1</v>
      </c>
      <c r="C32" s="209" t="str">
        <f>VLOOKUP(B32,'пр.взв.'!B6:C132,2,FALSE)</f>
        <v>Сандин Ярослав Сергеевич</v>
      </c>
      <c r="D32" s="209" t="str">
        <f>VLOOKUP(B32,'пр.взв.'!B6:D132,3,FALSE)</f>
        <v>13.08.1992, КМС</v>
      </c>
      <c r="E32" s="209" t="str">
        <f>VLOOKUP(B32,'пр.взв.'!B6:E132,4,FALSE)</f>
        <v>УФО, Свердловская,Н.Тагил, МО</v>
      </c>
      <c r="F32" s="210"/>
      <c r="G32" s="177"/>
      <c r="H32" s="175"/>
    </row>
    <row r="33" spans="1:8" ht="12.75">
      <c r="A33" s="211"/>
      <c r="B33" s="175"/>
      <c r="C33" s="209"/>
      <c r="D33" s="209"/>
      <c r="E33" s="209"/>
      <c r="F33" s="210"/>
      <c r="G33" s="177"/>
      <c r="H33" s="175"/>
    </row>
    <row r="34" spans="1:8" ht="12.75">
      <c r="A34" s="207"/>
      <c r="B34" s="208">
        <v>10</v>
      </c>
      <c r="C34" s="209" t="str">
        <f>VLOOKUP(B34,'пр.взв.'!B6:C132,2,FALSE)</f>
        <v>Васильев Сергей Геннадьевич</v>
      </c>
      <c r="D34" s="209" t="str">
        <f>VLOOKUP(B34,'пр.взв.'!B6:D132,3,FALSE)</f>
        <v>31.05.1993, КМС</v>
      </c>
      <c r="E34" s="209" t="str">
        <f>VLOOKUP(B34,'пр.взв.'!B6:E132,4,FALSE)</f>
        <v>УФО, Челябинская, Увелка, МО</v>
      </c>
      <c r="F34" s="210"/>
      <c r="G34" s="175"/>
      <c r="H34" s="175"/>
    </row>
    <row r="35" spans="1:8" ht="12.75">
      <c r="A35" s="207"/>
      <c r="B35" s="175"/>
      <c r="C35" s="209"/>
      <c r="D35" s="209"/>
      <c r="E35" s="209"/>
      <c r="F35" s="210"/>
      <c r="G35" s="175"/>
      <c r="H35" s="175"/>
    </row>
    <row r="36" spans="1:2" ht="38.25" customHeight="1">
      <c r="A36" s="18" t="s">
        <v>19</v>
      </c>
      <c r="B36" s="18"/>
    </row>
    <row r="37" spans="2:8" ht="19.5" customHeight="1">
      <c r="B37" s="18" t="s">
        <v>0</v>
      </c>
      <c r="C37" s="48"/>
      <c r="D37" s="48"/>
      <c r="E37" s="48"/>
      <c r="F37" s="48"/>
      <c r="G37" s="48"/>
      <c r="H37" s="48"/>
    </row>
    <row r="38" spans="2:8" ht="19.5" customHeight="1">
      <c r="B38" s="18" t="s">
        <v>1</v>
      </c>
      <c r="C38" s="48"/>
      <c r="D38" s="48"/>
      <c r="E38" s="48"/>
      <c r="F38" s="48"/>
      <c r="G38" s="48"/>
      <c r="H38" s="48"/>
    </row>
    <row r="42" spans="1:7" ht="12.75">
      <c r="A42" s="13">
        <f>HYPERLINK('[1]реквизиты'!$A$20)</f>
      </c>
      <c r="B42" s="17"/>
      <c r="C42" s="17"/>
      <c r="D42" s="17"/>
      <c r="E42" s="1"/>
      <c r="F42" s="49">
        <f>HYPERLINK('[1]реквизиты'!$G$20)</f>
      </c>
      <c r="G42" s="15">
        <f>HYPERLINK('[1]реквизиты'!$G$21)</f>
      </c>
    </row>
    <row r="43" spans="1:7" ht="12.75">
      <c r="A43" s="17"/>
      <c r="B43" s="17"/>
      <c r="C43" s="17"/>
      <c r="D43" s="17"/>
      <c r="E43" s="1"/>
      <c r="F43" s="107"/>
      <c r="G43" s="1"/>
    </row>
    <row r="44" spans="1:7" ht="12.75">
      <c r="A44" s="14">
        <f>HYPERLINK('[1]реквизиты'!$A$22)</f>
      </c>
      <c r="C44" s="17"/>
      <c r="D44" s="17"/>
      <c r="E44" s="14"/>
      <c r="F44" s="49">
        <f>HYPERLINK('[1]реквизиты'!$G$22)</f>
      </c>
      <c r="G44" s="16">
        <f>HYPERLINK('[1]реквизиты'!$G$23)</f>
      </c>
    </row>
    <row r="45" spans="3:6" ht="12.75">
      <c r="C45" s="1"/>
      <c r="D45" s="1"/>
      <c r="E45" s="1"/>
      <c r="F45" s="1"/>
    </row>
  </sheetData>
  <sheetProtection/>
  <mergeCells count="76">
    <mergeCell ref="D15:F16"/>
    <mergeCell ref="D28:F29"/>
    <mergeCell ref="A1:H1"/>
    <mergeCell ref="A5:A6"/>
    <mergeCell ref="B5:B6"/>
    <mergeCell ref="C5:C6"/>
    <mergeCell ref="D5:D6"/>
    <mergeCell ref="E5:E6"/>
    <mergeCell ref="F5:F6"/>
    <mergeCell ref="G5:G6"/>
    <mergeCell ref="A7:A8"/>
    <mergeCell ref="B7:B8"/>
    <mergeCell ref="C7:C8"/>
    <mergeCell ref="D7:D8"/>
    <mergeCell ref="H5:H6"/>
    <mergeCell ref="D2:F3"/>
    <mergeCell ref="E7:E8"/>
    <mergeCell ref="F7:F8"/>
    <mergeCell ref="G7:G8"/>
    <mergeCell ref="H7:H8"/>
    <mergeCell ref="G9:G10"/>
    <mergeCell ref="H9:H10"/>
    <mergeCell ref="A9:A10"/>
    <mergeCell ref="B9:B10"/>
    <mergeCell ref="C9:C10"/>
    <mergeCell ref="D9:D10"/>
    <mergeCell ref="E9:E10"/>
    <mergeCell ref="F9:F10"/>
    <mergeCell ref="C17:C18"/>
    <mergeCell ref="D17:D18"/>
    <mergeCell ref="E17:E18"/>
    <mergeCell ref="F17:F18"/>
    <mergeCell ref="G17:G18"/>
    <mergeCell ref="H17:H18"/>
    <mergeCell ref="A19:A20"/>
    <mergeCell ref="B19:B20"/>
    <mergeCell ref="C19:C20"/>
    <mergeCell ref="D19:D20"/>
    <mergeCell ref="G19:G20"/>
    <mergeCell ref="H19:H20"/>
    <mergeCell ref="A17:A18"/>
    <mergeCell ref="B17:B18"/>
    <mergeCell ref="G30:G31"/>
    <mergeCell ref="H30:H31"/>
    <mergeCell ref="A21:A22"/>
    <mergeCell ref="B21:B22"/>
    <mergeCell ref="C21:C22"/>
    <mergeCell ref="D21:D22"/>
    <mergeCell ref="E30:E31"/>
    <mergeCell ref="F30:F31"/>
    <mergeCell ref="E21:E22"/>
    <mergeCell ref="F21:F22"/>
    <mergeCell ref="A30:A31"/>
    <mergeCell ref="B30:B31"/>
    <mergeCell ref="C30:C31"/>
    <mergeCell ref="D30:D31"/>
    <mergeCell ref="G21:G22"/>
    <mergeCell ref="H21:H22"/>
    <mergeCell ref="E19:E20"/>
    <mergeCell ref="F19:F20"/>
    <mergeCell ref="E34:E35"/>
    <mergeCell ref="F34:F35"/>
    <mergeCell ref="A32:A33"/>
    <mergeCell ref="B32:B33"/>
    <mergeCell ref="C32:C33"/>
    <mergeCell ref="D32:D33"/>
    <mergeCell ref="E32:E33"/>
    <mergeCell ref="F32:F33"/>
    <mergeCell ref="A34:A35"/>
    <mergeCell ref="B34:B35"/>
    <mergeCell ref="C34:C35"/>
    <mergeCell ref="D34:D35"/>
    <mergeCell ref="G32:G33"/>
    <mergeCell ref="H32:H33"/>
    <mergeCell ref="G34:G35"/>
    <mergeCell ref="H34:H3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S74"/>
  <sheetViews>
    <sheetView zoomScalePageLayoutView="0" workbookViewId="0" topLeftCell="A1">
      <selection activeCell="R68" sqref="A1:R68"/>
    </sheetView>
  </sheetViews>
  <sheetFormatPr defaultColWidth="9.140625" defaultRowHeight="12.75"/>
  <cols>
    <col min="1" max="1" width="4.421875" style="0" customWidth="1"/>
    <col min="2" max="2" width="14.00390625" style="0" customWidth="1"/>
    <col min="3" max="3" width="7.00390625" style="0" customWidth="1"/>
    <col min="4" max="4" width="7.7109375" style="0" customWidth="1"/>
    <col min="5" max="19" width="4.7109375" style="0" customWidth="1"/>
  </cols>
  <sheetData>
    <row r="1" spans="1:18" ht="12.75" customHeight="1" thickBot="1">
      <c r="A1" s="233" t="s">
        <v>27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</row>
    <row r="2" spans="2:18" ht="39" customHeight="1" thickBot="1">
      <c r="B2" s="59"/>
      <c r="C2" s="234" t="s">
        <v>28</v>
      </c>
      <c r="D2" s="234"/>
      <c r="E2" s="234"/>
      <c r="F2" s="234"/>
      <c r="G2" s="234"/>
      <c r="H2" s="234"/>
      <c r="I2" s="235" t="str">
        <f>HYPERLINK('[1]реквизиты'!$A$2)</f>
        <v>Первенство Азиатских федеральных округов России (УФО, СФО, ДВФО) по самбо среди юношей 1992-93г.р.</v>
      </c>
      <c r="J2" s="236"/>
      <c r="K2" s="236"/>
      <c r="L2" s="236"/>
      <c r="M2" s="236"/>
      <c r="N2" s="236"/>
      <c r="O2" s="236"/>
      <c r="P2" s="236"/>
      <c r="Q2" s="236"/>
      <c r="R2" s="237"/>
    </row>
    <row r="3" spans="1:19" ht="11.25" customHeight="1" thickBot="1">
      <c r="A3" s="11"/>
      <c r="B3" s="11"/>
      <c r="C3" s="66"/>
      <c r="D3" s="19"/>
      <c r="E3" s="216" t="str">
        <f>HYPERLINK('[1]реквизиты'!$A$3)</f>
        <v>23.-24.04.2010г.                                               г.Челябинск</v>
      </c>
      <c r="F3" s="217"/>
      <c r="G3" s="217"/>
      <c r="H3" s="217"/>
      <c r="I3" s="217"/>
      <c r="J3" s="217"/>
      <c r="K3" s="217"/>
      <c r="L3" s="217"/>
      <c r="M3" s="217"/>
      <c r="N3" s="217"/>
      <c r="O3" s="65"/>
      <c r="P3" s="218" t="str">
        <f>HYPERLINK('пр.взв.'!F3)</f>
        <v>в.к.56 кг</v>
      </c>
      <c r="Q3" s="219"/>
      <c r="R3" s="220"/>
      <c r="S3" s="56"/>
    </row>
    <row r="4" spans="1:18" ht="12" customHeight="1" thickBot="1">
      <c r="A4" s="228">
        <v>2</v>
      </c>
      <c r="B4" s="229" t="str">
        <f>VLOOKUP(A4,'пр.взв.'!B6:C133,2,FALSE)</f>
        <v>Аратин Амаду Васильевич</v>
      </c>
      <c r="C4" s="229" t="str">
        <f>VLOOKUP(A4,'пр.взв.'!B6:G133,3,FALSE)</f>
        <v>12.08.1992, КМС</v>
      </c>
      <c r="D4" s="229" t="str">
        <f>VLOOKUP(A4,'пр.взв.'!B6:E133,4,FALSE)</f>
        <v>СФО, Р.Алтай, Д</v>
      </c>
      <c r="E4" s="73"/>
      <c r="F4" s="73"/>
      <c r="G4" s="24"/>
      <c r="H4" s="58" t="s">
        <v>11</v>
      </c>
      <c r="I4" s="50"/>
      <c r="J4" s="74"/>
      <c r="K4" s="75"/>
      <c r="L4" s="75"/>
      <c r="M4" s="75"/>
      <c r="N4" s="66"/>
      <c r="O4" s="60"/>
      <c r="P4" s="221"/>
      <c r="Q4" s="222"/>
      <c r="R4" s="223"/>
    </row>
    <row r="5" spans="1:19" ht="12" customHeight="1">
      <c r="A5" s="224"/>
      <c r="B5" s="230"/>
      <c r="C5" s="230"/>
      <c r="D5" s="230"/>
      <c r="E5" s="22" t="s">
        <v>32</v>
      </c>
      <c r="F5" s="20"/>
      <c r="G5" s="28"/>
      <c r="H5" s="29"/>
      <c r="I5" s="30"/>
      <c r="J5" s="55"/>
      <c r="K5" s="75"/>
      <c r="L5" s="62"/>
      <c r="M5" s="2"/>
      <c r="N5" s="76"/>
      <c r="O5" s="76"/>
      <c r="P5" s="76"/>
      <c r="Q5" s="71"/>
      <c r="R5" s="33"/>
      <c r="S5" s="1"/>
    </row>
    <row r="6" spans="1:19" ht="12" customHeight="1" thickBot="1">
      <c r="A6" s="224">
        <v>34</v>
      </c>
      <c r="B6" s="226" t="str">
        <f>VLOOKUP(A6,'пр.взв.'!B8:C135,2,FALSE)</f>
        <v>Денисламов Иван Олегович</v>
      </c>
      <c r="C6" s="226" t="str">
        <f>VLOOKUP(A6,'пр.взв.'!B8:G135,3,FALSE)</f>
        <v>09.03.1994, 1р</v>
      </c>
      <c r="D6" s="226" t="str">
        <f>VLOOKUP(A6,'пр.взв.'!B8:E135,4,FALSE)</f>
        <v>УФО, Свердловская, В.Салда, МО</v>
      </c>
      <c r="E6" s="23" t="s">
        <v>231</v>
      </c>
      <c r="F6" s="34"/>
      <c r="G6" s="20"/>
      <c r="H6" s="35"/>
      <c r="I6" s="32"/>
      <c r="J6" s="74"/>
      <c r="K6" s="75"/>
      <c r="L6" s="83"/>
      <c r="M6" s="2"/>
      <c r="N6" s="76"/>
      <c r="O6" s="76"/>
      <c r="P6" s="76"/>
      <c r="Q6" s="215" t="s">
        <v>24</v>
      </c>
      <c r="R6" s="215"/>
      <c r="S6" s="1"/>
    </row>
    <row r="7" spans="1:19" ht="12" customHeight="1" thickBot="1">
      <c r="A7" s="225"/>
      <c r="B7" s="227"/>
      <c r="C7" s="227"/>
      <c r="D7" s="227"/>
      <c r="E7" s="20"/>
      <c r="F7" s="21"/>
      <c r="G7" s="22" t="s">
        <v>32</v>
      </c>
      <c r="H7" s="31"/>
      <c r="I7" s="30"/>
      <c r="J7" s="78"/>
      <c r="K7" s="73"/>
      <c r="L7" s="62"/>
      <c r="M7" s="9"/>
      <c r="N7" s="85"/>
      <c r="O7" s="68"/>
      <c r="P7" s="2"/>
      <c r="Q7" s="215"/>
      <c r="R7" s="215"/>
      <c r="S7" s="1"/>
    </row>
    <row r="8" spans="1:19" ht="12" customHeight="1" thickBot="1">
      <c r="A8" s="228">
        <v>18</v>
      </c>
      <c r="B8" s="229" t="str">
        <f>VLOOKUP(A8,'пр.взв.'!B10:C137,2,FALSE)</f>
        <v>Манды Артыш Алдын-Оолович</v>
      </c>
      <c r="C8" s="229" t="str">
        <f>VLOOKUP(A8,'пр.взв.'!B10:G137,3,FALSE)</f>
        <v>1992, КМС</v>
      </c>
      <c r="D8" s="229" t="str">
        <f>VLOOKUP(A8,'пр.взв.'!B10:E137,4,FALSE)</f>
        <v>СФО, Омская, Омск, МО</v>
      </c>
      <c r="E8" s="73"/>
      <c r="F8" s="20"/>
      <c r="G8" s="23" t="s">
        <v>231</v>
      </c>
      <c r="H8" s="51"/>
      <c r="I8" s="52"/>
      <c r="J8" s="74"/>
      <c r="K8" s="75"/>
      <c r="L8" s="83"/>
      <c r="M8" s="8"/>
      <c r="N8" s="9"/>
      <c r="O8" s="4"/>
      <c r="P8" s="76"/>
      <c r="Q8" s="62"/>
      <c r="R8" s="33"/>
      <c r="S8" s="1"/>
    </row>
    <row r="9" spans="1:19" ht="12" customHeight="1">
      <c r="A9" s="224"/>
      <c r="B9" s="230"/>
      <c r="C9" s="230"/>
      <c r="D9" s="230"/>
      <c r="E9" s="22" t="s">
        <v>48</v>
      </c>
      <c r="F9" s="36"/>
      <c r="G9" s="20"/>
      <c r="H9" s="29"/>
      <c r="I9" s="53"/>
      <c r="J9" s="32"/>
      <c r="K9" s="75"/>
      <c r="L9" s="83"/>
      <c r="M9" s="9"/>
      <c r="N9" s="8"/>
      <c r="O9" s="2">
        <v>26</v>
      </c>
      <c r="P9" s="76"/>
      <c r="Q9" s="76"/>
      <c r="R9" s="33"/>
      <c r="S9" s="1"/>
    </row>
    <row r="10" spans="1:19" ht="12" customHeight="1" thickBot="1">
      <c r="A10" s="224">
        <v>50</v>
      </c>
      <c r="B10" s="231" t="e">
        <f>VLOOKUP(A10,'пр.взв.'!B12:C139,2,FALSE)</f>
        <v>#N/A</v>
      </c>
      <c r="C10" s="231" t="e">
        <f>VLOOKUP(A10,'пр.взв.'!B12:G139,3,FALSE)</f>
        <v>#N/A</v>
      </c>
      <c r="D10" s="231" t="e">
        <f>VLOOKUP(A10,'пр.взв.'!B12:E139,4,FALSE)</f>
        <v>#N/A</v>
      </c>
      <c r="E10" s="23"/>
      <c r="F10" s="20"/>
      <c r="G10" s="20"/>
      <c r="H10" s="35"/>
      <c r="I10" s="53"/>
      <c r="J10" s="32"/>
      <c r="K10" s="75"/>
      <c r="L10" s="83"/>
      <c r="M10" s="83"/>
      <c r="N10" s="62"/>
      <c r="O10" s="77"/>
      <c r="P10" s="76"/>
      <c r="Q10" s="76"/>
      <c r="R10" s="66"/>
      <c r="S10" s="1"/>
    </row>
    <row r="11" spans="1:19" ht="12" customHeight="1" thickBot="1">
      <c r="A11" s="225"/>
      <c r="B11" s="232"/>
      <c r="C11" s="232"/>
      <c r="D11" s="232"/>
      <c r="E11" s="20"/>
      <c r="F11" s="20"/>
      <c r="G11" s="21"/>
      <c r="H11" s="32"/>
      <c r="I11" s="79"/>
      <c r="J11" s="74"/>
      <c r="K11" s="75"/>
      <c r="L11" s="83"/>
      <c r="M11" s="76"/>
      <c r="N11" s="76"/>
      <c r="O11" s="80"/>
      <c r="P11" s="76">
        <v>2</v>
      </c>
      <c r="Q11" s="76"/>
      <c r="R11" s="71"/>
      <c r="S11" s="1"/>
    </row>
    <row r="12" spans="1:19" ht="12" customHeight="1" thickBot="1">
      <c r="A12" s="228">
        <v>10</v>
      </c>
      <c r="B12" s="229" t="str">
        <f>VLOOKUP(A12,'пр.взв.'!B14:C141,2,FALSE)</f>
        <v>Васильев Сергей Геннадьевич</v>
      </c>
      <c r="C12" s="229" t="str">
        <f>VLOOKUP(A12,'пр.взв.'!B14:G141,3,FALSE)</f>
        <v>31.05.1993, КМС</v>
      </c>
      <c r="D12" s="229" t="str">
        <f>VLOOKUP(A12,'пр.взв.'!B14:E141,4,FALSE)</f>
        <v>УФО, Челябинская, Увелка, МО</v>
      </c>
      <c r="E12" s="73"/>
      <c r="F12" s="73"/>
      <c r="G12" s="20"/>
      <c r="H12" s="30"/>
      <c r="I12" s="22" t="s">
        <v>40</v>
      </c>
      <c r="J12" s="81"/>
      <c r="K12" s="74"/>
      <c r="L12" s="62"/>
      <c r="M12" s="76"/>
      <c r="N12" s="8"/>
      <c r="O12" s="6">
        <v>2</v>
      </c>
      <c r="P12" s="133" t="s">
        <v>234</v>
      </c>
      <c r="Q12" s="82"/>
      <c r="R12" s="33"/>
      <c r="S12" s="1"/>
    </row>
    <row r="13" spans="1:19" ht="12" customHeight="1" thickBot="1">
      <c r="A13" s="224"/>
      <c r="B13" s="230"/>
      <c r="C13" s="230"/>
      <c r="D13" s="230"/>
      <c r="E13" s="22" t="s">
        <v>40</v>
      </c>
      <c r="F13" s="20"/>
      <c r="G13" s="20"/>
      <c r="H13" s="40"/>
      <c r="I13" s="23" t="s">
        <v>233</v>
      </c>
      <c r="J13" s="74"/>
      <c r="K13" s="44"/>
      <c r="L13" s="83"/>
      <c r="M13" s="2"/>
      <c r="N13" s="76"/>
      <c r="O13" s="76"/>
      <c r="P13" s="83"/>
      <c r="Q13" s="82"/>
      <c r="R13" s="33"/>
      <c r="S13" s="1"/>
    </row>
    <row r="14" spans="1:19" ht="12" customHeight="1" thickBot="1">
      <c r="A14" s="224">
        <v>42</v>
      </c>
      <c r="B14" s="231" t="e">
        <f>VLOOKUP(A14,'пр.взв.'!B16:C143,2,FALSE)</f>
        <v>#N/A</v>
      </c>
      <c r="C14" s="231" t="e">
        <f>VLOOKUP(A14,'пр.взв.'!B16:G143,3,FALSE)</f>
        <v>#N/A</v>
      </c>
      <c r="D14" s="231" t="e">
        <f>VLOOKUP(A14,'пр.взв.'!B16:E143,4,FALSE)</f>
        <v>#N/A</v>
      </c>
      <c r="E14" s="23"/>
      <c r="F14" s="34"/>
      <c r="G14" s="20"/>
      <c r="H14" s="39"/>
      <c r="I14" s="78"/>
      <c r="J14" s="78"/>
      <c r="K14" s="84"/>
      <c r="L14" s="62"/>
      <c r="M14" s="9"/>
      <c r="N14" s="62"/>
      <c r="O14" s="8"/>
      <c r="P14" s="33"/>
      <c r="Q14" s="63">
        <v>2</v>
      </c>
      <c r="R14" s="33"/>
      <c r="S14" s="1"/>
    </row>
    <row r="15" spans="1:19" ht="12" customHeight="1" thickBot="1">
      <c r="A15" s="225"/>
      <c r="B15" s="232"/>
      <c r="C15" s="232"/>
      <c r="D15" s="232"/>
      <c r="E15" s="20"/>
      <c r="F15" s="21"/>
      <c r="G15" s="22" t="s">
        <v>40</v>
      </c>
      <c r="H15" s="41"/>
      <c r="I15" s="74"/>
      <c r="J15" s="74"/>
      <c r="K15" s="44"/>
      <c r="L15" s="83"/>
      <c r="M15" s="8"/>
      <c r="N15" s="9"/>
      <c r="O15" s="8"/>
      <c r="P15" s="83"/>
      <c r="Q15" s="134" t="s">
        <v>234</v>
      </c>
      <c r="R15" s="66"/>
      <c r="S15" s="1"/>
    </row>
    <row r="16" spans="1:19" ht="12" customHeight="1" thickBot="1">
      <c r="A16" s="228">
        <v>26</v>
      </c>
      <c r="B16" s="229" t="str">
        <f>VLOOKUP(A16,'пр.взв.'!B18:C145,2,FALSE)</f>
        <v>Чашков Алексей Станиславович</v>
      </c>
      <c r="C16" s="229" t="str">
        <f>VLOOKUP(A16,'пр.взв.'!B18:G145,3,FALSE)</f>
        <v>07.12.1992, КМС</v>
      </c>
      <c r="D16" s="229" t="str">
        <f>VLOOKUP(A16,'пр.взв.'!B18:E145,4,FALSE)</f>
        <v>УФО, Свердловская, В.Пышма, МО</v>
      </c>
      <c r="E16" s="73"/>
      <c r="F16" s="20"/>
      <c r="G16" s="23" t="s">
        <v>233</v>
      </c>
      <c r="H16" s="35"/>
      <c r="I16" s="78"/>
      <c r="J16" s="78"/>
      <c r="K16" s="84"/>
      <c r="L16" s="85"/>
      <c r="M16" s="9"/>
      <c r="N16" s="8"/>
      <c r="O16" s="62"/>
      <c r="P16" s="83"/>
      <c r="Q16" s="86"/>
      <c r="R16" s="66"/>
      <c r="S16" s="1"/>
    </row>
    <row r="17" spans="1:19" ht="12" customHeight="1" thickBot="1">
      <c r="A17" s="224"/>
      <c r="B17" s="230"/>
      <c r="C17" s="230"/>
      <c r="D17" s="230"/>
      <c r="E17" s="22" t="s">
        <v>56</v>
      </c>
      <c r="F17" s="36"/>
      <c r="G17" s="20"/>
      <c r="H17" s="29"/>
      <c r="I17" s="74"/>
      <c r="J17" s="74"/>
      <c r="K17" s="96"/>
      <c r="L17" s="83"/>
      <c r="M17" s="83"/>
      <c r="N17" s="62"/>
      <c r="O17" s="83"/>
      <c r="P17" s="83"/>
      <c r="Q17" s="86"/>
      <c r="R17" s="66"/>
      <c r="S17" s="1"/>
    </row>
    <row r="18" spans="1:19" ht="12" customHeight="1" thickBot="1">
      <c r="A18" s="224">
        <v>58</v>
      </c>
      <c r="B18" s="231" t="e">
        <f>VLOOKUP(A18,'пр.взв.'!B20:C147,2,FALSE)</f>
        <v>#N/A</v>
      </c>
      <c r="C18" s="231" t="e">
        <f>VLOOKUP(A18,'пр.взв.'!B20:G147,3,FALSE)</f>
        <v>#N/A</v>
      </c>
      <c r="D18" s="231" t="e">
        <f>VLOOKUP(A18,'пр.взв.'!B20:E147,4,FALSE)</f>
        <v>#N/A</v>
      </c>
      <c r="E18" s="23"/>
      <c r="F18" s="20"/>
      <c r="G18" s="20"/>
      <c r="H18" s="35"/>
      <c r="I18" s="78"/>
      <c r="J18" s="78"/>
      <c r="K18" s="97"/>
      <c r="L18" s="73"/>
      <c r="M18" s="78"/>
      <c r="N18" s="87"/>
      <c r="O18" s="85"/>
      <c r="P18" s="88">
        <v>30</v>
      </c>
      <c r="Q18" s="89"/>
      <c r="R18" s="95">
        <v>32</v>
      </c>
      <c r="S18" s="1"/>
    </row>
    <row r="19" spans="1:19" ht="12" customHeight="1" thickBot="1">
      <c r="A19" s="225"/>
      <c r="B19" s="232"/>
      <c r="C19" s="232"/>
      <c r="D19" s="232"/>
      <c r="E19" s="20"/>
      <c r="F19" s="20"/>
      <c r="G19" s="20"/>
      <c r="H19" s="29"/>
      <c r="I19" s="74"/>
      <c r="J19" s="74"/>
      <c r="K19" s="22" t="s">
        <v>40</v>
      </c>
      <c r="L19" s="75"/>
      <c r="M19" s="74"/>
      <c r="N19" s="71"/>
      <c r="O19" s="8"/>
      <c r="P19" s="33"/>
      <c r="Q19" s="80"/>
      <c r="R19" s="23" t="s">
        <v>231</v>
      </c>
      <c r="S19" s="1"/>
    </row>
    <row r="20" spans="1:19" ht="12" customHeight="1" thickBot="1">
      <c r="A20" s="228">
        <v>6</v>
      </c>
      <c r="B20" s="229" t="str">
        <f>VLOOKUP(A20,'пр.взв.'!B6:C133,2,FALSE)</f>
        <v>Ануев Павел Петрович</v>
      </c>
      <c r="C20" s="229" t="str">
        <f>VLOOKUP(A20,'пр.взв.'!B6:G133,3,FALSE)</f>
        <v>03.09.1993, КМС</v>
      </c>
      <c r="D20" s="229" t="str">
        <f>VLOOKUP(A20,'пр.взв.'!B6:G133,4,FALSE)</f>
        <v>СФО, Р.Бурятия, У-Удэ, МО</v>
      </c>
      <c r="E20" s="73"/>
      <c r="F20" s="73"/>
      <c r="G20" s="24"/>
      <c r="H20" s="24"/>
      <c r="I20" s="25"/>
      <c r="J20" s="26"/>
      <c r="K20" s="23" t="s">
        <v>234</v>
      </c>
      <c r="L20" s="90"/>
      <c r="M20" s="74"/>
      <c r="N20" s="71"/>
      <c r="O20" s="71"/>
      <c r="P20" s="30"/>
      <c r="Q20" s="69"/>
      <c r="R20" s="65"/>
      <c r="S20" s="21"/>
    </row>
    <row r="21" spans="1:19" ht="12" customHeight="1">
      <c r="A21" s="224"/>
      <c r="B21" s="230"/>
      <c r="C21" s="230"/>
      <c r="D21" s="230"/>
      <c r="E21" s="22" t="s">
        <v>36</v>
      </c>
      <c r="F21" s="20"/>
      <c r="G21" s="28"/>
      <c r="H21" s="29"/>
      <c r="I21" s="30"/>
      <c r="J21" s="31"/>
      <c r="K21" s="43"/>
      <c r="L21" s="74"/>
      <c r="M21" s="44"/>
      <c r="N21" s="71"/>
      <c r="O21" s="66"/>
      <c r="P21" s="33"/>
      <c r="Q21" s="67"/>
      <c r="R21" s="66"/>
      <c r="S21" s="20"/>
    </row>
    <row r="22" spans="1:19" ht="12" customHeight="1" thickBot="1">
      <c r="A22" s="224">
        <v>38</v>
      </c>
      <c r="B22" s="231" t="e">
        <f>VLOOKUP(A22,'пр.взв.'!B24:C151,2,FALSE)</f>
        <v>#N/A</v>
      </c>
      <c r="C22" s="231" t="e">
        <f>VLOOKUP(A22,'пр.взв.'!B24:G151,3,FALSE)</f>
        <v>#N/A</v>
      </c>
      <c r="D22" s="231" t="e">
        <f>VLOOKUP(A22,'пр.взв.'!B24:E151,4,FALSE)</f>
        <v>#N/A</v>
      </c>
      <c r="E22" s="23"/>
      <c r="F22" s="34"/>
      <c r="G22" s="20"/>
      <c r="H22" s="35"/>
      <c r="I22" s="32"/>
      <c r="J22" s="30"/>
      <c r="K22" s="84"/>
      <c r="L22" s="78"/>
      <c r="M22" s="84"/>
      <c r="N22" s="87"/>
      <c r="O22" s="65"/>
      <c r="P22" s="65"/>
      <c r="Q22" s="131">
        <v>32</v>
      </c>
      <c r="R22" s="65"/>
      <c r="S22" s="1"/>
    </row>
    <row r="23" spans="1:19" ht="12" customHeight="1" thickBot="1">
      <c r="A23" s="225"/>
      <c r="B23" s="232"/>
      <c r="C23" s="232"/>
      <c r="D23" s="232"/>
      <c r="E23" s="20"/>
      <c r="F23" s="21"/>
      <c r="G23" s="22" t="s">
        <v>52</v>
      </c>
      <c r="H23" s="31"/>
      <c r="I23" s="30"/>
      <c r="J23" s="32"/>
      <c r="K23" s="44"/>
      <c r="L23" s="74"/>
      <c r="M23" s="44"/>
      <c r="N23" s="71"/>
      <c r="O23" s="9"/>
      <c r="P23" s="8"/>
      <c r="Q23" s="62"/>
      <c r="R23" s="33"/>
      <c r="S23" s="1"/>
    </row>
    <row r="24" spans="1:19" ht="12" customHeight="1" thickBot="1">
      <c r="A24" s="228">
        <v>22</v>
      </c>
      <c r="B24" s="229" t="str">
        <f>VLOOKUP(A24,'пр.взв.'!B26:C153,2,FALSE)</f>
        <v>Чурсанов Александр Евгеньевич</v>
      </c>
      <c r="C24" s="229" t="str">
        <f>VLOOKUP(A24,'пр.взв.'!B26:G153,3,FALSE)</f>
        <v>12.03.1994,КМС</v>
      </c>
      <c r="D24" s="229" t="str">
        <f>VLOOKUP(A24,'пр.взв.'!B26:E153,4,FALSE)</f>
        <v>ДВФО,Амурская,  Благовещенск,МО</v>
      </c>
      <c r="E24" s="73"/>
      <c r="F24" s="20"/>
      <c r="G24" s="23" t="s">
        <v>233</v>
      </c>
      <c r="H24" s="37"/>
      <c r="I24" s="31"/>
      <c r="J24" s="32"/>
      <c r="K24" s="43"/>
      <c r="L24" s="74"/>
      <c r="M24" s="44"/>
      <c r="N24" s="108"/>
      <c r="O24" s="108"/>
      <c r="P24" s="109"/>
      <c r="Q24" s="108"/>
      <c r="R24" s="108"/>
      <c r="S24" s="1"/>
    </row>
    <row r="25" spans="1:19" ht="12" customHeight="1">
      <c r="A25" s="224"/>
      <c r="B25" s="230"/>
      <c r="C25" s="230"/>
      <c r="D25" s="230"/>
      <c r="E25" s="22" t="s">
        <v>52</v>
      </c>
      <c r="F25" s="36"/>
      <c r="G25" s="20"/>
      <c r="H25" s="38"/>
      <c r="I25" s="32"/>
      <c r="J25" s="31"/>
      <c r="K25" s="44"/>
      <c r="L25" s="74"/>
      <c r="M25" s="44"/>
      <c r="N25" s="110"/>
      <c r="O25" s="110"/>
      <c r="P25" s="110"/>
      <c r="Q25" s="110"/>
      <c r="R25" s="110"/>
      <c r="S25" s="1"/>
    </row>
    <row r="26" spans="1:19" ht="12" customHeight="1" thickBot="1">
      <c r="A26" s="224">
        <v>54</v>
      </c>
      <c r="B26" s="231" t="e">
        <f>VLOOKUP(A26,'пр.взв.'!B28:C155,2,FALSE)</f>
        <v>#N/A</v>
      </c>
      <c r="C26" s="231" t="e">
        <f>VLOOKUP(A26,'пр.взв.'!B28:G155,3,FALSE)</f>
        <v>#N/A</v>
      </c>
      <c r="D26" s="231" t="e">
        <f>VLOOKUP(A26,'пр.взв.'!B28:E155,4,FALSE)</f>
        <v>#N/A</v>
      </c>
      <c r="E26" s="23"/>
      <c r="F26" s="20"/>
      <c r="G26" s="20"/>
      <c r="H26" s="39"/>
      <c r="I26" s="32"/>
      <c r="J26" s="30"/>
      <c r="K26" s="84"/>
      <c r="L26" s="78"/>
      <c r="M26" s="84"/>
      <c r="N26" s="110"/>
      <c r="O26" s="110"/>
      <c r="P26" s="110"/>
      <c r="Q26" s="110"/>
      <c r="R26" s="110"/>
      <c r="S26" s="1"/>
    </row>
    <row r="27" spans="1:19" ht="12" customHeight="1" thickBot="1">
      <c r="A27" s="225"/>
      <c r="B27" s="232"/>
      <c r="C27" s="232"/>
      <c r="D27" s="232"/>
      <c r="E27" s="20"/>
      <c r="F27" s="20"/>
      <c r="G27" s="21"/>
      <c r="H27" s="32"/>
      <c r="I27" s="22" t="s">
        <v>60</v>
      </c>
      <c r="J27" s="42"/>
      <c r="K27" s="44"/>
      <c r="L27" s="74"/>
      <c r="M27" s="44"/>
      <c r="N27" s="71"/>
      <c r="O27" s="71"/>
      <c r="P27" s="9"/>
      <c r="Q27" s="8"/>
      <c r="R27" s="33"/>
      <c r="S27" s="1"/>
    </row>
    <row r="28" spans="1:19" ht="12" customHeight="1" thickBot="1">
      <c r="A28" s="228">
        <v>14</v>
      </c>
      <c r="B28" s="229" t="str">
        <f>VLOOKUP(A28,'пр.взв.'!B30:C157,2,FALSE)</f>
        <v>Петросян Врам Арамович</v>
      </c>
      <c r="C28" s="229" t="str">
        <f>VLOOKUP(A28,'пр.взв.'!B30:G157,3,FALSE)</f>
        <v>27.03.1992, КМС</v>
      </c>
      <c r="D28" s="229" t="str">
        <f>VLOOKUP(A28,'пр.взв.'!B30:E157,4,FALSE)</f>
        <v>СФО, Новосибирская, Болотное, СС</v>
      </c>
      <c r="E28" s="73"/>
      <c r="F28" s="73"/>
      <c r="G28" s="20"/>
      <c r="H28" s="30"/>
      <c r="I28" s="23" t="s">
        <v>234</v>
      </c>
      <c r="J28" s="32"/>
      <c r="K28" s="74"/>
      <c r="L28" s="74"/>
      <c r="M28" s="44"/>
      <c r="N28" s="71"/>
      <c r="P28" s="8"/>
      <c r="Q28" s="62"/>
      <c r="R28" s="33"/>
      <c r="S28" s="1"/>
    </row>
    <row r="29" spans="1:19" ht="12" customHeight="1">
      <c r="A29" s="224"/>
      <c r="B29" s="230"/>
      <c r="C29" s="230"/>
      <c r="D29" s="230"/>
      <c r="E29" s="22" t="s">
        <v>44</v>
      </c>
      <c r="F29" s="20"/>
      <c r="G29" s="20"/>
      <c r="H29" s="40"/>
      <c r="I29" s="74"/>
      <c r="J29" s="75"/>
      <c r="K29" s="75"/>
      <c r="L29" s="74"/>
      <c r="M29" s="44"/>
      <c r="N29" s="71"/>
      <c r="O29" s="71"/>
      <c r="P29" s="71"/>
      <c r="Q29" s="71"/>
      <c r="R29" s="71"/>
      <c r="S29" s="1"/>
    </row>
    <row r="30" spans="1:19" ht="12" customHeight="1" thickBot="1">
      <c r="A30" s="224">
        <v>46</v>
      </c>
      <c r="B30" s="231" t="e">
        <f>VLOOKUP(A30,'пр.взв.'!B32:C159,2,FALSE)</f>
        <v>#N/A</v>
      </c>
      <c r="C30" s="231" t="e">
        <f>VLOOKUP(A30,'пр.взв.'!B32:G159,3,FALSE)</f>
        <v>#N/A</v>
      </c>
      <c r="D30" s="231" t="e">
        <f>VLOOKUP(A30,'пр.взв.'!B32:E159,4,FALSE)</f>
        <v>#N/A</v>
      </c>
      <c r="E30" s="23"/>
      <c r="F30" s="34"/>
      <c r="G30" s="20"/>
      <c r="H30" s="39"/>
      <c r="I30" s="78"/>
      <c r="J30" s="73"/>
      <c r="K30" s="73"/>
      <c r="L30" s="78"/>
      <c r="M30" s="84"/>
      <c r="N30" s="87"/>
      <c r="O30" s="87"/>
      <c r="P30" s="87"/>
      <c r="Q30" s="87"/>
      <c r="R30" s="87"/>
      <c r="S30" s="1"/>
    </row>
    <row r="31" spans="1:19" ht="12" customHeight="1" thickBot="1">
      <c r="A31" s="225"/>
      <c r="B31" s="232"/>
      <c r="C31" s="232"/>
      <c r="D31" s="232"/>
      <c r="E31" s="20"/>
      <c r="F31" s="21"/>
      <c r="G31" s="22" t="s">
        <v>60</v>
      </c>
      <c r="H31" s="41"/>
      <c r="I31" s="74"/>
      <c r="J31" s="75"/>
      <c r="K31" s="75"/>
      <c r="L31" s="74"/>
      <c r="M31" s="44"/>
      <c r="N31" s="71"/>
      <c r="O31" s="71"/>
      <c r="P31" s="71"/>
      <c r="Q31" s="71"/>
      <c r="R31" s="71"/>
      <c r="S31" s="1"/>
    </row>
    <row r="32" spans="1:18" ht="12" customHeight="1" thickBot="1">
      <c r="A32" s="228">
        <v>30</v>
      </c>
      <c r="B32" s="229" t="str">
        <f>VLOOKUP(A32,'пр.взв.'!B34:C161,2,FALSE)</f>
        <v>Баадыр Чойган Алексеевич</v>
      </c>
      <c r="C32" s="229" t="str">
        <f>VLOOKUP(A32,'пр.взв.'!B34:G161,3,FALSE)</f>
        <v>14.06.1992, КМС</v>
      </c>
      <c r="D32" s="229" t="str">
        <f>VLOOKUP(A32,'пр.взв.'!B34:E161,4,FALSE)</f>
        <v>СФО, Р.Тыва, Кызыл, МО</v>
      </c>
      <c r="E32" s="73"/>
      <c r="F32" s="20"/>
      <c r="G32" s="23" t="s">
        <v>231</v>
      </c>
      <c r="H32" s="35"/>
      <c r="I32" s="78"/>
      <c r="J32" s="73"/>
      <c r="K32" s="73"/>
      <c r="L32" s="78"/>
      <c r="M32" s="84"/>
      <c r="N32" s="87"/>
      <c r="O32" s="87"/>
      <c r="P32" s="65"/>
      <c r="Q32" s="65"/>
      <c r="R32" s="65"/>
    </row>
    <row r="33" spans="1:18" ht="12" customHeight="1">
      <c r="A33" s="224"/>
      <c r="B33" s="230"/>
      <c r="C33" s="230"/>
      <c r="D33" s="230"/>
      <c r="E33" s="22" t="s">
        <v>60</v>
      </c>
      <c r="F33" s="36"/>
      <c r="G33" s="20"/>
      <c r="H33" s="29"/>
      <c r="I33" s="74"/>
      <c r="J33" s="75"/>
      <c r="K33" s="75"/>
      <c r="L33" s="74"/>
      <c r="M33" s="44"/>
      <c r="N33" s="71"/>
      <c r="O33" s="71"/>
      <c r="P33" s="66"/>
      <c r="Q33" s="66"/>
      <c r="R33" s="66"/>
    </row>
    <row r="34" spans="1:18" ht="12" customHeight="1" thickBot="1">
      <c r="A34" s="224">
        <v>62</v>
      </c>
      <c r="B34" s="231" t="e">
        <f>VLOOKUP(A34,'пр.взв.'!B36:C163,2,FALSE)</f>
        <v>#N/A</v>
      </c>
      <c r="C34" s="231" t="e">
        <f>VLOOKUP(A34,'пр.взв.'!B36:G163,3,FALSE)</f>
        <v>#N/A</v>
      </c>
      <c r="D34" s="231" t="e">
        <f>VLOOKUP(A34,'пр.взв.'!B36:E163,4,FALSE)</f>
        <v>#N/A</v>
      </c>
      <c r="E34" s="23"/>
      <c r="F34" s="20"/>
      <c r="G34" s="20"/>
      <c r="H34" s="35"/>
      <c r="I34" s="78"/>
      <c r="J34" s="73"/>
      <c r="K34" s="73"/>
      <c r="L34" s="78"/>
      <c r="M34" s="84"/>
      <c r="N34" s="87"/>
      <c r="O34" s="87"/>
      <c r="P34" s="65"/>
      <c r="Q34" s="65"/>
      <c r="R34" s="65"/>
    </row>
    <row r="35" spans="1:18" ht="12" customHeight="1" thickBot="1">
      <c r="A35" s="225"/>
      <c r="B35" s="232"/>
      <c r="C35" s="232"/>
      <c r="D35" s="232"/>
      <c r="E35" s="20"/>
      <c r="F35" s="20"/>
      <c r="G35" s="20"/>
      <c r="H35" s="29"/>
      <c r="I35" s="74"/>
      <c r="J35" s="75"/>
      <c r="K35" s="75"/>
      <c r="L35" s="74"/>
      <c r="M35" s="54" t="s">
        <v>40</v>
      </c>
      <c r="N35" s="71"/>
      <c r="O35" s="71"/>
      <c r="P35" s="66"/>
      <c r="Q35" s="66"/>
      <c r="R35" s="66"/>
    </row>
    <row r="36" spans="1:18" ht="5.25" customHeight="1" thickBot="1">
      <c r="A36" s="57"/>
      <c r="B36" s="64"/>
      <c r="C36" s="64"/>
      <c r="D36" s="65"/>
      <c r="E36" s="20"/>
      <c r="F36" s="20"/>
      <c r="G36" s="20"/>
      <c r="H36" s="74"/>
      <c r="I36" s="32"/>
      <c r="J36" s="75"/>
      <c r="K36" s="75"/>
      <c r="L36" s="74"/>
      <c r="M36" s="91"/>
      <c r="N36" s="71"/>
      <c r="O36" s="71"/>
      <c r="P36" s="66"/>
      <c r="Q36" s="66"/>
      <c r="R36" s="66"/>
    </row>
    <row r="37" spans="1:18" ht="12" customHeight="1" thickBot="1">
      <c r="A37" s="228">
        <v>4</v>
      </c>
      <c r="B37" s="229" t="str">
        <f>VLOOKUP(A37,'пр.взв.'!B6:G133,2,FALSE)</f>
        <v>Замирбек Уулу Ильяз</v>
      </c>
      <c r="C37" s="229" t="str">
        <f>VLOOKUP(A37,'пр.взв.'!B6:G133,3,FALSE)</f>
        <v>15.10.1993, 1р</v>
      </c>
      <c r="D37" s="229" t="str">
        <f>VLOOKUP(A37,'пр.взв.'!B6:G133,4,FALSE)</f>
        <v>УФО, Челябинская, Челябинск, МО</v>
      </c>
      <c r="E37" s="73"/>
      <c r="F37" s="73"/>
      <c r="G37" s="24"/>
      <c r="H37" s="75"/>
      <c r="I37" s="50"/>
      <c r="J37" s="74"/>
      <c r="K37" s="75"/>
      <c r="L37" s="74"/>
      <c r="M37" s="92" t="s">
        <v>233</v>
      </c>
      <c r="N37" s="71"/>
      <c r="O37" s="71"/>
      <c r="P37" s="66"/>
      <c r="Q37" s="66"/>
      <c r="R37" s="66"/>
    </row>
    <row r="38" spans="1:18" ht="12" customHeight="1">
      <c r="A38" s="224"/>
      <c r="B38" s="230"/>
      <c r="C38" s="230"/>
      <c r="D38" s="230"/>
      <c r="E38" s="22" t="s">
        <v>34</v>
      </c>
      <c r="F38" s="20"/>
      <c r="G38" s="28"/>
      <c r="H38" s="29"/>
      <c r="I38" s="30"/>
      <c r="J38" s="55"/>
      <c r="K38" s="75"/>
      <c r="L38" s="74"/>
      <c r="M38" s="44"/>
      <c r="N38" s="71"/>
      <c r="O38" s="71"/>
      <c r="P38" s="66"/>
      <c r="Q38" s="66"/>
      <c r="R38" s="66"/>
    </row>
    <row r="39" spans="1:18" ht="12" customHeight="1" thickBot="1">
      <c r="A39" s="224">
        <v>36</v>
      </c>
      <c r="B39" s="226" t="str">
        <f>VLOOKUP(A39,'пр.взв.'!B8:G135,2,FALSE)</f>
        <v>Дусаев Вячаслав Эдуардович</v>
      </c>
      <c r="C39" s="226" t="str">
        <f>VLOOKUP(A39,'пр.взв.'!B8:G135,3,FALSE)</f>
        <v>12.05.1992,КМС</v>
      </c>
      <c r="D39" s="226" t="str">
        <f>VLOOKUP(A39,'пр.взв.'!B8:G135,4,FALSE)</f>
        <v>СФО, Кемеровская,А-Судженск,МО</v>
      </c>
      <c r="E39" s="23" t="s">
        <v>233</v>
      </c>
      <c r="F39" s="34"/>
      <c r="G39" s="20"/>
      <c r="H39" s="35"/>
      <c r="I39" s="32"/>
      <c r="J39" s="74"/>
      <c r="K39" s="75"/>
      <c r="L39" s="74"/>
      <c r="M39" s="44"/>
      <c r="N39" s="71"/>
      <c r="O39" s="71"/>
      <c r="P39" s="66"/>
      <c r="Q39" s="66"/>
      <c r="R39" s="66"/>
    </row>
    <row r="40" spans="1:18" ht="12" customHeight="1" thickBot="1">
      <c r="A40" s="225"/>
      <c r="B40" s="227"/>
      <c r="C40" s="227"/>
      <c r="D40" s="227"/>
      <c r="E40" s="20"/>
      <c r="F40" s="21"/>
      <c r="G40" s="22" t="s">
        <v>50</v>
      </c>
      <c r="H40" s="31"/>
      <c r="I40" s="30"/>
      <c r="J40" s="78"/>
      <c r="K40" s="73"/>
      <c r="L40" s="78"/>
      <c r="M40" s="84"/>
      <c r="N40" s="87"/>
      <c r="O40" s="87"/>
      <c r="P40" s="65"/>
      <c r="Q40" s="65"/>
      <c r="R40" s="65"/>
    </row>
    <row r="41" spans="1:18" ht="12" customHeight="1" thickBot="1">
      <c r="A41" s="228">
        <v>20</v>
      </c>
      <c r="B41" s="229" t="str">
        <f>VLOOKUP(A41,'пр.взв.'!B10:G137,2,FALSE)</f>
        <v>Саакян Оганнес Варданович</v>
      </c>
      <c r="C41" s="229" t="str">
        <f>VLOOKUP(A41,'пр.взв.'!B10:G137,3,FALSE)</f>
        <v>26.01.1993, КМС</v>
      </c>
      <c r="D41" s="229" t="str">
        <f>VLOOKUP(A41,'пр.взв.'!B10:G137,4,FALSE)</f>
        <v>СФО, Красноярский, С-Енисейск, МО</v>
      </c>
      <c r="E41" s="73"/>
      <c r="F41" s="20"/>
      <c r="G41" s="23" t="s">
        <v>231</v>
      </c>
      <c r="H41" s="51"/>
      <c r="I41" s="52"/>
      <c r="J41" s="74"/>
      <c r="K41" s="75"/>
      <c r="L41" s="74"/>
      <c r="M41" s="44"/>
      <c r="N41" s="71"/>
      <c r="O41" s="71"/>
      <c r="P41" s="66"/>
      <c r="Q41" s="66"/>
      <c r="R41" s="66"/>
    </row>
    <row r="42" spans="1:18" ht="12" customHeight="1">
      <c r="A42" s="224"/>
      <c r="B42" s="230"/>
      <c r="C42" s="230"/>
      <c r="D42" s="230"/>
      <c r="E42" s="22" t="s">
        <v>50</v>
      </c>
      <c r="F42" s="36"/>
      <c r="G42" s="20"/>
      <c r="H42" s="29"/>
      <c r="I42" s="53"/>
      <c r="J42" s="32"/>
      <c r="K42" s="75"/>
      <c r="L42" s="74"/>
      <c r="M42" s="44"/>
      <c r="N42" s="71"/>
      <c r="O42" s="71"/>
      <c r="P42" s="66"/>
      <c r="Q42" s="66"/>
      <c r="R42" s="66"/>
    </row>
    <row r="43" spans="1:18" ht="12" customHeight="1" thickBot="1">
      <c r="A43" s="224">
        <v>52</v>
      </c>
      <c r="B43" s="231" t="e">
        <f>VLOOKUP(A43,'пр.взв.'!B12:G139,2,FALSE)</f>
        <v>#N/A</v>
      </c>
      <c r="C43" s="231" t="e">
        <f>VLOOKUP(A43,'пр.взв.'!B12:G139,3,FALSE)</f>
        <v>#N/A</v>
      </c>
      <c r="D43" s="231" t="e">
        <f>VLOOKUP(A43,'пр.взв.'!B12:G139,4,FALSE)</f>
        <v>#N/A</v>
      </c>
      <c r="E43" s="23"/>
      <c r="F43" s="20"/>
      <c r="G43" s="20"/>
      <c r="H43" s="35"/>
      <c r="I43" s="53"/>
      <c r="J43" s="32"/>
      <c r="K43" s="75"/>
      <c r="L43" s="74"/>
      <c r="M43" s="44"/>
      <c r="N43" s="71"/>
      <c r="O43" s="71"/>
      <c r="P43" s="66"/>
      <c r="Q43" s="66"/>
      <c r="R43" s="66"/>
    </row>
    <row r="44" spans="1:18" ht="12" customHeight="1" thickBot="1">
      <c r="A44" s="225"/>
      <c r="B44" s="232"/>
      <c r="C44" s="232"/>
      <c r="D44" s="232"/>
      <c r="E44" s="20"/>
      <c r="F44" s="20"/>
      <c r="G44" s="21"/>
      <c r="H44" s="32"/>
      <c r="I44" s="79"/>
      <c r="J44" s="74"/>
      <c r="K44" s="75"/>
      <c r="L44" s="74"/>
      <c r="M44" s="44"/>
      <c r="N44" s="71"/>
      <c r="O44" s="71"/>
      <c r="P44" s="66"/>
      <c r="Q44" s="66"/>
      <c r="R44" s="66"/>
    </row>
    <row r="45" spans="1:18" ht="12" customHeight="1" thickBot="1">
      <c r="A45" s="228">
        <v>12</v>
      </c>
      <c r="B45" s="229" t="str">
        <f>VLOOKUP(A45,'пр.взв.'!B14:G141,2,FALSE)</f>
        <v>Прокопьев Николай Евгеньевич</v>
      </c>
      <c r="C45" s="229" t="str">
        <f>VLOOKUP(A45,'пр.взв.'!B14:G141,3,FALSE)</f>
        <v>24.07.1993, 2р</v>
      </c>
      <c r="D45" s="229" t="str">
        <f>VLOOKUP(A45,'пр.взв.'!B14:G141,4,FALSE)</f>
        <v>УФО, Курганская, Щучье, МО</v>
      </c>
      <c r="E45" s="73"/>
      <c r="F45" s="73"/>
      <c r="G45" s="20"/>
      <c r="H45" s="30"/>
      <c r="I45" s="22" t="s">
        <v>58</v>
      </c>
      <c r="J45" s="81"/>
      <c r="K45" s="75"/>
      <c r="L45" s="74"/>
      <c r="M45" s="44"/>
      <c r="N45" s="71"/>
      <c r="O45" s="71"/>
      <c r="P45" s="66"/>
      <c r="Q45" s="66"/>
      <c r="R45" s="66"/>
    </row>
    <row r="46" spans="1:18" ht="12" customHeight="1" thickBot="1">
      <c r="A46" s="224"/>
      <c r="B46" s="230"/>
      <c r="C46" s="230"/>
      <c r="D46" s="230"/>
      <c r="E46" s="22" t="s">
        <v>42</v>
      </c>
      <c r="F46" s="20"/>
      <c r="G46" s="20"/>
      <c r="H46" s="40"/>
      <c r="I46" s="23" t="s">
        <v>233</v>
      </c>
      <c r="J46" s="74"/>
      <c r="K46" s="44"/>
      <c r="L46" s="74"/>
      <c r="M46" s="44"/>
      <c r="N46" s="71"/>
      <c r="O46" s="71"/>
      <c r="P46" s="66"/>
      <c r="Q46" s="66"/>
      <c r="R46" s="66"/>
    </row>
    <row r="47" spans="1:18" ht="12" customHeight="1" thickBot="1">
      <c r="A47" s="224">
        <v>44</v>
      </c>
      <c r="B47" s="231" t="e">
        <f>VLOOKUP(A47,'пр.взв.'!B16:G143,2,FALSE)</f>
        <v>#N/A</v>
      </c>
      <c r="C47" s="231" t="e">
        <f>VLOOKUP(A47,'пр.взв.'!B16:G143,3,FALSE)</f>
        <v>#N/A</v>
      </c>
      <c r="D47" s="231" t="e">
        <f>VLOOKUP(A47,'пр.взв.'!B16:G143,4,FALSE)</f>
        <v>#N/A</v>
      </c>
      <c r="E47" s="23"/>
      <c r="F47" s="34"/>
      <c r="G47" s="20"/>
      <c r="H47" s="39"/>
      <c r="I47" s="78"/>
      <c r="J47" s="78"/>
      <c r="K47" s="84"/>
      <c r="L47" s="78"/>
      <c r="M47" s="84"/>
      <c r="N47" s="87"/>
      <c r="O47" s="87"/>
      <c r="P47" s="65"/>
      <c r="Q47" s="65"/>
      <c r="R47" s="65"/>
    </row>
    <row r="48" spans="1:18" ht="12" customHeight="1" thickBot="1">
      <c r="A48" s="225"/>
      <c r="B48" s="232"/>
      <c r="C48" s="232"/>
      <c r="D48" s="232"/>
      <c r="E48" s="20"/>
      <c r="F48" s="21"/>
      <c r="G48" s="22" t="s">
        <v>58</v>
      </c>
      <c r="H48" s="41"/>
      <c r="I48" s="74"/>
      <c r="J48" s="74"/>
      <c r="K48" s="44"/>
      <c r="L48" s="74"/>
      <c r="M48" s="44"/>
      <c r="N48" s="71"/>
      <c r="O48" s="71"/>
      <c r="P48" s="66"/>
      <c r="Q48" s="66"/>
      <c r="R48" s="66"/>
    </row>
    <row r="49" spans="1:18" ht="12" customHeight="1" thickBot="1">
      <c r="A49" s="228">
        <v>28</v>
      </c>
      <c r="B49" s="229" t="str">
        <f>VLOOKUP(A49,'пр.взв.'!B18:G145,2,FALSE)</f>
        <v>Борщенко Даниил Николаевич</v>
      </c>
      <c r="C49" s="229" t="str">
        <f>VLOOKUP(A49,'пр.взв.'!B18:G145,3,FALSE)</f>
        <v>14.07.1992,КМС</v>
      </c>
      <c r="D49" s="229" t="str">
        <f>VLOOKUP(A49,'пр.взв.'!B18:G145,4,FALSE)</f>
        <v>СФО,Томская,Северск,МО</v>
      </c>
      <c r="E49" s="73"/>
      <c r="F49" s="20"/>
      <c r="G49" s="23" t="s">
        <v>233</v>
      </c>
      <c r="H49" s="35"/>
      <c r="I49" s="78"/>
      <c r="J49" s="78"/>
      <c r="K49" s="84"/>
      <c r="L49" s="78"/>
      <c r="M49" s="84"/>
      <c r="N49" s="87"/>
      <c r="O49" s="87"/>
      <c r="P49" s="65"/>
      <c r="Q49" s="65"/>
      <c r="R49" s="65"/>
    </row>
    <row r="50" spans="1:18" ht="12" customHeight="1">
      <c r="A50" s="224"/>
      <c r="B50" s="230"/>
      <c r="C50" s="230"/>
      <c r="D50" s="230"/>
      <c r="E50" s="22" t="s">
        <v>58</v>
      </c>
      <c r="F50" s="36"/>
      <c r="G50" s="20"/>
      <c r="H50" s="29"/>
      <c r="I50" s="74"/>
      <c r="J50" s="74"/>
      <c r="K50" s="44"/>
      <c r="L50" s="74"/>
      <c r="M50" s="44"/>
      <c r="N50" s="71"/>
      <c r="O50" s="71"/>
      <c r="P50" s="66"/>
      <c r="Q50" s="66"/>
      <c r="R50" s="66"/>
    </row>
    <row r="51" spans="1:18" ht="12" customHeight="1" thickBot="1">
      <c r="A51" s="224">
        <v>60</v>
      </c>
      <c r="B51" s="231" t="e">
        <f>VLOOKUP(A51,'пр.взв.'!B20:G147,2,FALSE)</f>
        <v>#N/A</v>
      </c>
      <c r="C51" s="231" t="e">
        <f>VLOOKUP(A51,'пр.взв.'!B20:G147,3,FALSE)</f>
        <v>#N/A</v>
      </c>
      <c r="D51" s="231" t="e">
        <f>VLOOKUP(A51,'пр.взв.'!B20:G147,4,FALSE)</f>
        <v>#N/A</v>
      </c>
      <c r="E51" s="23"/>
      <c r="F51" s="20"/>
      <c r="G51" s="20"/>
      <c r="H51" s="35"/>
      <c r="I51" s="78"/>
      <c r="J51" s="78"/>
      <c r="K51" s="84"/>
      <c r="L51" s="78"/>
      <c r="M51" s="84"/>
      <c r="N51" s="87"/>
      <c r="O51" s="87"/>
      <c r="P51" s="65"/>
      <c r="Q51" s="65"/>
      <c r="R51" s="65"/>
    </row>
    <row r="52" spans="1:18" ht="12" customHeight="1" thickBot="1">
      <c r="A52" s="225"/>
      <c r="B52" s="232"/>
      <c r="C52" s="232"/>
      <c r="D52" s="232"/>
      <c r="E52" s="20"/>
      <c r="F52" s="20"/>
      <c r="G52" s="20"/>
      <c r="H52" s="29"/>
      <c r="I52" s="74"/>
      <c r="J52" s="74"/>
      <c r="K52" s="22" t="s">
        <v>62</v>
      </c>
      <c r="L52" s="93"/>
      <c r="M52" s="44"/>
      <c r="N52" s="71"/>
      <c r="O52" s="71"/>
      <c r="P52" s="66"/>
      <c r="Q52" s="66"/>
      <c r="R52" s="66"/>
    </row>
    <row r="53" spans="1:18" ht="12" customHeight="1" thickBot="1">
      <c r="A53" s="228">
        <v>8</v>
      </c>
      <c r="B53" s="229" t="str">
        <f>VLOOKUP(A53,'пр.взв.'!B6:G133,2,FALSE)</f>
        <v>Полковников Максим Игоревич</v>
      </c>
      <c r="C53" s="229" t="str">
        <f>VLOOKUP(A53,'пр.взв.'!B6:G133,3,FALSE)</f>
        <v>12.07.1992, 1р</v>
      </c>
      <c r="D53" s="229" t="str">
        <f>VLOOKUP(A53,'пр.взв.'!B6:G133,4,FALSE)</f>
        <v>УФО, Свердловская, Качканар, МО</v>
      </c>
      <c r="E53" s="73"/>
      <c r="F53" s="73"/>
      <c r="G53" s="24"/>
      <c r="H53" s="24"/>
      <c r="I53" s="25"/>
      <c r="J53" s="26"/>
      <c r="K53" s="23" t="s">
        <v>231</v>
      </c>
      <c r="L53" s="75"/>
      <c r="M53" s="75"/>
      <c r="N53" s="66"/>
      <c r="O53" s="66"/>
      <c r="P53" s="66"/>
      <c r="Q53" s="66"/>
      <c r="R53" s="66"/>
    </row>
    <row r="54" spans="1:18" ht="12" customHeight="1">
      <c r="A54" s="224"/>
      <c r="B54" s="230"/>
      <c r="C54" s="230"/>
      <c r="D54" s="230"/>
      <c r="E54" s="22" t="s">
        <v>38</v>
      </c>
      <c r="F54" s="20"/>
      <c r="G54" s="28"/>
      <c r="H54" s="29"/>
      <c r="I54" s="30"/>
      <c r="J54" s="31"/>
      <c r="K54" s="44"/>
      <c r="L54" s="75"/>
      <c r="M54" s="75"/>
      <c r="N54" s="66"/>
      <c r="O54" s="66"/>
      <c r="P54" s="66"/>
      <c r="Q54" s="66"/>
      <c r="R54" s="66"/>
    </row>
    <row r="55" spans="1:18" ht="12" customHeight="1" thickBot="1">
      <c r="A55" s="224">
        <v>40</v>
      </c>
      <c r="B55" s="231" t="e">
        <f>VLOOKUP(A55,'пр.взв.'!B24:G151,2,FALSE)</f>
        <v>#N/A</v>
      </c>
      <c r="C55" s="231" t="e">
        <f>VLOOKUP(A55,'пр.взв.'!B24:G151,3,FALSE)</f>
        <v>#N/A</v>
      </c>
      <c r="D55" s="231" t="e">
        <f>VLOOKUP(A55,'пр.взв.'!B24:G151,4,FALSE)</f>
        <v>#N/A</v>
      </c>
      <c r="E55" s="23"/>
      <c r="F55" s="34"/>
      <c r="G55" s="20"/>
      <c r="H55" s="35"/>
      <c r="I55" s="32"/>
      <c r="J55" s="30"/>
      <c r="K55" s="84"/>
      <c r="L55" s="73"/>
      <c r="M55" s="73"/>
      <c r="N55" s="65"/>
      <c r="O55" s="65"/>
      <c r="P55" s="65"/>
      <c r="Q55" s="65"/>
      <c r="R55" s="65"/>
    </row>
    <row r="56" spans="1:18" ht="12" customHeight="1" thickBot="1">
      <c r="A56" s="225"/>
      <c r="B56" s="232"/>
      <c r="C56" s="232"/>
      <c r="D56" s="232"/>
      <c r="E56" s="20"/>
      <c r="F56" s="21"/>
      <c r="G56" s="22" t="s">
        <v>54</v>
      </c>
      <c r="H56" s="31"/>
      <c r="I56" s="30"/>
      <c r="J56" s="32"/>
      <c r="K56" s="44"/>
      <c r="L56" s="75"/>
      <c r="M56" s="75"/>
      <c r="N56" s="66"/>
      <c r="O56" s="66"/>
      <c r="P56" s="66"/>
      <c r="Q56" s="66"/>
      <c r="R56" s="66"/>
    </row>
    <row r="57" spans="1:18" ht="12" customHeight="1" thickBot="1">
      <c r="A57" s="228">
        <v>24</v>
      </c>
      <c r="B57" s="229" t="str">
        <f>VLOOKUP(A57,'пр.взв.'!B26:G153,2,FALSE)</f>
        <v>Кудайбергенов Иван Александрович</v>
      </c>
      <c r="C57" s="229" t="str">
        <f>VLOOKUP(A57,'пр.взв.'!B26:G153,3,FALSE)</f>
        <v>07.07.1993, КМС</v>
      </c>
      <c r="D57" s="229" t="str">
        <f>VLOOKUP(A57,'пр.взв.'!B26:G153,4,FALSE)</f>
        <v>СФО, Р.Алтай, Д</v>
      </c>
      <c r="E57" s="73"/>
      <c r="F57" s="20"/>
      <c r="G57" s="23" t="s">
        <v>231</v>
      </c>
      <c r="H57" s="37"/>
      <c r="I57" s="31"/>
      <c r="J57" s="32"/>
      <c r="K57" s="44"/>
      <c r="L57" s="75"/>
      <c r="M57" s="75"/>
      <c r="N57" s="66"/>
      <c r="O57" s="66"/>
      <c r="P57" s="66"/>
      <c r="Q57" s="66"/>
      <c r="R57" s="66"/>
    </row>
    <row r="58" spans="1:18" ht="12" customHeight="1">
      <c r="A58" s="224"/>
      <c r="B58" s="230"/>
      <c r="C58" s="230"/>
      <c r="D58" s="230"/>
      <c r="E58" s="22" t="s">
        <v>54</v>
      </c>
      <c r="F58" s="36"/>
      <c r="G58" s="20"/>
      <c r="H58" s="38"/>
      <c r="I58" s="32"/>
      <c r="J58" s="31"/>
      <c r="K58" s="44"/>
      <c r="L58" s="75"/>
      <c r="M58" s="75"/>
      <c r="N58" s="66"/>
      <c r="O58" s="66"/>
      <c r="P58" s="66"/>
      <c r="Q58" s="66"/>
      <c r="R58" s="66"/>
    </row>
    <row r="59" spans="1:18" ht="12" customHeight="1" thickBot="1">
      <c r="A59" s="224">
        <v>56</v>
      </c>
      <c r="B59" s="231" t="e">
        <f>VLOOKUP(A59,'пр.взв.'!B28:G155,2,FALSE)</f>
        <v>#N/A</v>
      </c>
      <c r="C59" s="231" t="e">
        <f>VLOOKUP(A59,'пр.взв.'!B28:G155,3,FALSE)</f>
        <v>#N/A</v>
      </c>
      <c r="D59" s="231" t="e">
        <f>VLOOKUP(A59,'пр.взв.'!B28:G155,4,FALSE)</f>
        <v>#N/A</v>
      </c>
      <c r="E59" s="23"/>
      <c r="F59" s="20"/>
      <c r="G59" s="20"/>
      <c r="H59" s="39"/>
      <c r="I59" s="32"/>
      <c r="J59" s="30"/>
      <c r="K59" s="84"/>
      <c r="L59" s="73"/>
      <c r="M59" s="73"/>
      <c r="N59" s="65"/>
      <c r="O59" s="65"/>
      <c r="P59" s="65"/>
      <c r="Q59" s="65"/>
      <c r="R59" s="65"/>
    </row>
    <row r="60" spans="1:18" ht="12" customHeight="1" thickBot="1">
      <c r="A60" s="225"/>
      <c r="B60" s="232"/>
      <c r="C60" s="232"/>
      <c r="D60" s="232"/>
      <c r="E60" s="20"/>
      <c r="F60" s="20"/>
      <c r="G60" s="21"/>
      <c r="H60" s="32"/>
      <c r="I60" s="22" t="s">
        <v>62</v>
      </c>
      <c r="J60" s="42"/>
      <c r="K60" s="44"/>
      <c r="L60" s="75"/>
      <c r="M60" s="75"/>
      <c r="N60" s="66"/>
      <c r="O60" s="66"/>
      <c r="P60" s="66"/>
      <c r="Q60" s="66"/>
      <c r="R60" s="66"/>
    </row>
    <row r="61" spans="1:18" ht="12" customHeight="1" thickBot="1">
      <c r="A61" s="228">
        <v>16</v>
      </c>
      <c r="B61" s="229" t="str">
        <f>VLOOKUP(A61,'пр.взв.'!B30:G157,2,FALSE)</f>
        <v>Папикян Левон Спартакович</v>
      </c>
      <c r="C61" s="229" t="str">
        <f>VLOOKUP(A61,'пр.взв.'!B30:G157,3,FALSE)</f>
        <v>16.09.1994, 1р</v>
      </c>
      <c r="D61" s="229" t="str">
        <f>VLOOKUP(A61,'пр.взв.'!B30:G157,4,FALSE)</f>
        <v>СФО, Иркутская, Иркутск, Д</v>
      </c>
      <c r="E61" s="73"/>
      <c r="F61" s="73"/>
      <c r="G61" s="20"/>
      <c r="H61" s="30"/>
      <c r="I61" s="23" t="s">
        <v>231</v>
      </c>
      <c r="J61" s="32"/>
      <c r="K61" s="75"/>
      <c r="L61" s="75"/>
      <c r="M61" s="75"/>
      <c r="N61" s="66"/>
      <c r="O61" s="66"/>
      <c r="P61" s="66"/>
      <c r="Q61" s="66"/>
      <c r="R61" s="66"/>
    </row>
    <row r="62" spans="1:18" ht="12" customHeight="1">
      <c r="A62" s="224"/>
      <c r="B62" s="230"/>
      <c r="C62" s="230"/>
      <c r="D62" s="230"/>
      <c r="E62" s="22" t="s">
        <v>46</v>
      </c>
      <c r="F62" s="20"/>
      <c r="G62" s="20"/>
      <c r="H62" s="40"/>
      <c r="I62" s="74"/>
      <c r="J62" s="75"/>
      <c r="K62" s="75"/>
      <c r="L62" s="75"/>
      <c r="M62" s="75"/>
      <c r="N62" s="66"/>
      <c r="O62" s="66"/>
      <c r="P62" s="66"/>
      <c r="Q62" s="66"/>
      <c r="R62" s="66"/>
    </row>
    <row r="63" spans="1:9" ht="12" customHeight="1" thickBot="1">
      <c r="A63" s="224">
        <v>48</v>
      </c>
      <c r="B63" s="231" t="e">
        <f>VLOOKUP(A63,'пр.взв.'!B32:G159,2,FALSE)</f>
        <v>#N/A</v>
      </c>
      <c r="C63" s="231" t="e">
        <f>VLOOKUP(A63,'пр.взв.'!B32:G159,3,FALSE)</f>
        <v>#N/A</v>
      </c>
      <c r="D63" s="231" t="e">
        <f>VLOOKUP(A63,'пр.взв.'!B32:G159,4,FALSE)</f>
        <v>#N/A</v>
      </c>
      <c r="E63" s="23"/>
      <c r="F63" s="34"/>
      <c r="G63" s="20"/>
      <c r="H63" s="39"/>
      <c r="I63" s="78"/>
    </row>
    <row r="64" spans="1:18" ht="12" customHeight="1" thickBot="1">
      <c r="A64" s="225"/>
      <c r="B64" s="232"/>
      <c r="C64" s="232"/>
      <c r="D64" s="232"/>
      <c r="E64" s="20"/>
      <c r="F64" s="21"/>
      <c r="G64" s="22" t="s">
        <v>62</v>
      </c>
      <c r="H64" s="41"/>
      <c r="I64" s="74"/>
      <c r="J64" s="99" t="str">
        <f>HYPERLINK('[1]реквизиты'!$A$6)</f>
        <v>Гл. судья, судья МК</v>
      </c>
      <c r="L64" s="12"/>
      <c r="M64" s="100"/>
      <c r="N64" s="101"/>
      <c r="O64" s="101"/>
      <c r="P64" s="102" t="str">
        <f>HYPERLINK('[1]реквизиты'!$G$6)</f>
        <v>Р.Г.Залеев</v>
      </c>
      <c r="Q64" s="12"/>
      <c r="R64" s="66"/>
    </row>
    <row r="65" spans="1:18" ht="12" customHeight="1" thickBot="1">
      <c r="A65" s="228">
        <v>32</v>
      </c>
      <c r="B65" s="229" t="str">
        <f>VLOOKUP(A65,'пр.взв.'!B34:G161,2,FALSE)</f>
        <v>Айтбаев Нурсултан Аширбекович</v>
      </c>
      <c r="C65" s="229" t="str">
        <f>VLOOKUP(A65,'пр.взв.'!B34:G161,3,FALSE)</f>
        <v>20.04.1993, 1р</v>
      </c>
      <c r="D65" s="229" t="str">
        <f>VLOOKUP(A65,'пр.взв.'!B34:G161,4,FALSE)</f>
        <v>УФО, Свердловская, Арти, МО</v>
      </c>
      <c r="E65" s="73"/>
      <c r="F65" s="20"/>
      <c r="G65" s="23" t="s">
        <v>234</v>
      </c>
      <c r="H65" s="35"/>
      <c r="I65" s="78"/>
      <c r="J65" s="12"/>
      <c r="L65" s="12"/>
      <c r="M65" s="100"/>
      <c r="N65" s="12"/>
      <c r="O65" s="12"/>
      <c r="P65" s="103" t="str">
        <f>HYPERLINK('[1]реквизиты'!$G$7)</f>
        <v>/Октябрьск/</v>
      </c>
      <c r="Q65" s="12"/>
      <c r="R65" s="65"/>
    </row>
    <row r="66" spans="1:18" ht="12" customHeight="1">
      <c r="A66" s="224"/>
      <c r="B66" s="230"/>
      <c r="C66" s="230"/>
      <c r="D66" s="230"/>
      <c r="E66" s="22" t="s">
        <v>62</v>
      </c>
      <c r="F66" s="36"/>
      <c r="G66" s="20"/>
      <c r="H66" s="29"/>
      <c r="I66" s="74"/>
      <c r="J66" s="12"/>
      <c r="L66" s="12"/>
      <c r="M66" s="100"/>
      <c r="N66" s="12"/>
      <c r="O66" s="12"/>
      <c r="P66" s="12"/>
      <c r="Q66" s="12"/>
      <c r="R66" s="66"/>
    </row>
    <row r="67" spans="1:18" ht="12" customHeight="1" thickBot="1">
      <c r="A67" s="224">
        <v>64</v>
      </c>
      <c r="B67" s="231" t="e">
        <f>VLOOKUP(A67,'пр.взв.'!B36:G163,2,FALSE)</f>
        <v>#N/A</v>
      </c>
      <c r="C67" s="231" t="e">
        <f>VLOOKUP(A67,'пр.взв.'!B36:G163,3,FALSE)</f>
        <v>#N/A</v>
      </c>
      <c r="D67" s="231" t="e">
        <f>VLOOKUP(A67,'пр.взв.'!B36:G163,4,FALSE)</f>
        <v>#N/A</v>
      </c>
      <c r="E67" s="23"/>
      <c r="F67" s="20"/>
      <c r="G67" s="20"/>
      <c r="H67" s="13">
        <f>HYPERLINK('[1]реквизиты'!$A$20)</f>
      </c>
      <c r="I67" s="17"/>
      <c r="J67" s="99" t="str">
        <f>HYPERLINK('[1]реквизиты'!$A$8)</f>
        <v>Гл. секретарь, судья МК</v>
      </c>
      <c r="L67" s="12"/>
      <c r="M67" s="100"/>
      <c r="N67" s="101"/>
      <c r="O67" s="101"/>
      <c r="P67" s="102" t="str">
        <f>HYPERLINK('[1]реквизиты'!$G$8)</f>
        <v>С.М.Трескин</v>
      </c>
      <c r="Q67" s="12"/>
      <c r="R67" s="66"/>
    </row>
    <row r="68" spans="1:18" ht="12" customHeight="1" thickBot="1">
      <c r="A68" s="225"/>
      <c r="B68" s="232"/>
      <c r="C68" s="232"/>
      <c r="D68" s="232"/>
      <c r="E68" s="20"/>
      <c r="F68" s="20"/>
      <c r="G68" s="20"/>
      <c r="H68" s="29"/>
      <c r="I68" s="74"/>
      <c r="J68" s="75"/>
      <c r="K68" s="12"/>
      <c r="L68" s="12"/>
      <c r="M68" s="12"/>
      <c r="N68" s="12"/>
      <c r="O68" s="12"/>
      <c r="P68" s="103" t="str">
        <f>HYPERLINK('[1]реквизиты'!$G$9)</f>
        <v>/Бийск/</v>
      </c>
      <c r="Q68" s="12"/>
      <c r="R68" s="65"/>
    </row>
    <row r="69" spans="1:18" ht="6.75" customHeight="1">
      <c r="A69" s="65"/>
      <c r="B69" s="65"/>
      <c r="C69" s="65"/>
      <c r="D69" s="65"/>
      <c r="E69" s="65"/>
      <c r="F69" s="65"/>
      <c r="G69" s="65"/>
      <c r="H69" s="65"/>
      <c r="I69" s="65"/>
      <c r="J69" s="87"/>
      <c r="K69" s="87"/>
      <c r="L69" s="87"/>
      <c r="M69" s="87"/>
      <c r="N69" s="87"/>
      <c r="O69" s="87"/>
      <c r="P69" s="87"/>
      <c r="Q69" s="87"/>
      <c r="R69" s="65"/>
    </row>
    <row r="70" spans="1:18" ht="12" customHeight="1">
      <c r="A70" s="65"/>
      <c r="B70" s="65"/>
      <c r="C70" s="65"/>
      <c r="D70" s="65"/>
      <c r="E70" s="65"/>
      <c r="F70" s="65"/>
      <c r="G70" s="65"/>
      <c r="H70" s="14">
        <f>HYPERLINK('[1]реквизиты'!$A$22)</f>
      </c>
      <c r="I70" s="17"/>
      <c r="J70" s="17"/>
      <c r="K70" s="17"/>
      <c r="L70" s="71"/>
      <c r="M70" s="71"/>
      <c r="N70" s="71"/>
      <c r="O70" s="71"/>
      <c r="P70" s="71"/>
      <c r="Q70" s="14">
        <f>HYPERLINK('[1]реквизиты'!$G$22)</f>
      </c>
      <c r="R70" s="66"/>
    </row>
    <row r="71" spans="1:18" ht="12" customHeight="1">
      <c r="A71" s="66"/>
      <c r="B71" s="66"/>
      <c r="C71" s="66"/>
      <c r="D71" s="66"/>
      <c r="E71" s="66"/>
      <c r="F71" s="66"/>
      <c r="G71" s="66"/>
      <c r="H71" s="66"/>
      <c r="I71" s="66"/>
      <c r="J71" s="71"/>
      <c r="K71" s="71"/>
      <c r="L71" s="71"/>
      <c r="M71" s="71"/>
      <c r="N71" s="71"/>
      <c r="O71" s="71"/>
      <c r="P71" s="15">
        <f>HYPERLINK('[1]реквизиты'!$G$23)</f>
      </c>
      <c r="Q71" s="87"/>
      <c r="R71" s="65"/>
    </row>
    <row r="72" spans="10:17" ht="12" customHeight="1">
      <c r="J72" s="1"/>
      <c r="K72" s="1"/>
      <c r="L72" s="1"/>
      <c r="M72" s="1"/>
      <c r="N72" s="1"/>
      <c r="O72" s="1"/>
      <c r="P72" s="1"/>
      <c r="Q72" s="1"/>
    </row>
    <row r="73" spans="10:17" ht="12" customHeight="1">
      <c r="J73" s="1"/>
      <c r="K73" s="1"/>
      <c r="L73" s="1"/>
      <c r="M73" s="1"/>
      <c r="N73" s="1"/>
      <c r="O73" s="1"/>
      <c r="P73" s="1"/>
      <c r="Q73" s="1"/>
    </row>
    <row r="74" spans="10:17" ht="12" customHeight="1">
      <c r="J74" s="1"/>
      <c r="K74" s="1"/>
      <c r="L74" s="1"/>
      <c r="M74" s="1"/>
      <c r="N74" s="1"/>
      <c r="O74" s="1"/>
      <c r="P74" s="1"/>
      <c r="Q74" s="1"/>
    </row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</sheetData>
  <sheetProtection/>
  <mergeCells count="134">
    <mergeCell ref="A1:R1"/>
    <mergeCell ref="C2:H2"/>
    <mergeCell ref="I2:R2"/>
    <mergeCell ref="A67:A68"/>
    <mergeCell ref="B67:B68"/>
    <mergeCell ref="C67:C68"/>
    <mergeCell ref="D67:D68"/>
    <mergeCell ref="A65:A66"/>
    <mergeCell ref="B65:B66"/>
    <mergeCell ref="C65:C66"/>
    <mergeCell ref="D65:D66"/>
    <mergeCell ref="A63:A64"/>
    <mergeCell ref="B63:B64"/>
    <mergeCell ref="C63:C64"/>
    <mergeCell ref="D63:D64"/>
    <mergeCell ref="A61:A62"/>
    <mergeCell ref="B61:B62"/>
    <mergeCell ref="C61:C62"/>
    <mergeCell ref="D61:D62"/>
    <mergeCell ref="A59:A60"/>
    <mergeCell ref="B59:B60"/>
    <mergeCell ref="C59:C60"/>
    <mergeCell ref="D59:D60"/>
    <mergeCell ref="A57:A58"/>
    <mergeCell ref="B57:B58"/>
    <mergeCell ref="C57:C58"/>
    <mergeCell ref="D57:D58"/>
    <mergeCell ref="A55:A56"/>
    <mergeCell ref="B55:B56"/>
    <mergeCell ref="C55:C56"/>
    <mergeCell ref="D55:D56"/>
    <mergeCell ref="A53:A54"/>
    <mergeCell ref="B53:B54"/>
    <mergeCell ref="C53:C54"/>
    <mergeCell ref="D53:D54"/>
    <mergeCell ref="A51:A52"/>
    <mergeCell ref="B51:B52"/>
    <mergeCell ref="C51:C52"/>
    <mergeCell ref="D51:D52"/>
    <mergeCell ref="A49:A50"/>
    <mergeCell ref="B49:B50"/>
    <mergeCell ref="C49:C50"/>
    <mergeCell ref="D49:D50"/>
    <mergeCell ref="A47:A48"/>
    <mergeCell ref="B47:B48"/>
    <mergeCell ref="C47:C48"/>
    <mergeCell ref="D47:D48"/>
    <mergeCell ref="A45:A46"/>
    <mergeCell ref="B45:B46"/>
    <mergeCell ref="C45:C46"/>
    <mergeCell ref="D45:D46"/>
    <mergeCell ref="A43:A44"/>
    <mergeCell ref="B43:B44"/>
    <mergeCell ref="C43:C44"/>
    <mergeCell ref="D43:D44"/>
    <mergeCell ref="A41:A42"/>
    <mergeCell ref="B41:B42"/>
    <mergeCell ref="C41:C42"/>
    <mergeCell ref="D41:D42"/>
    <mergeCell ref="A39:A40"/>
    <mergeCell ref="B39:B40"/>
    <mergeCell ref="C39:C40"/>
    <mergeCell ref="D39:D40"/>
    <mergeCell ref="A37:A38"/>
    <mergeCell ref="B37:B38"/>
    <mergeCell ref="C37:C38"/>
    <mergeCell ref="D37:D38"/>
    <mergeCell ref="A34:A35"/>
    <mergeCell ref="B34:B35"/>
    <mergeCell ref="C34:C35"/>
    <mergeCell ref="D34:D35"/>
    <mergeCell ref="A32:A33"/>
    <mergeCell ref="B32:B33"/>
    <mergeCell ref="C32:C33"/>
    <mergeCell ref="D32:D33"/>
    <mergeCell ref="A30:A31"/>
    <mergeCell ref="B30:B31"/>
    <mergeCell ref="C30:C31"/>
    <mergeCell ref="D30:D31"/>
    <mergeCell ref="A28:A29"/>
    <mergeCell ref="B28:B29"/>
    <mergeCell ref="C28:C29"/>
    <mergeCell ref="D28:D29"/>
    <mergeCell ref="A26:A27"/>
    <mergeCell ref="B26:B27"/>
    <mergeCell ref="C26:C27"/>
    <mergeCell ref="D26:D27"/>
    <mergeCell ref="A24:A25"/>
    <mergeCell ref="B24:B25"/>
    <mergeCell ref="C24:C25"/>
    <mergeCell ref="D24:D25"/>
    <mergeCell ref="A22:A23"/>
    <mergeCell ref="B22:B23"/>
    <mergeCell ref="C22:C23"/>
    <mergeCell ref="D22:D23"/>
    <mergeCell ref="A20:A21"/>
    <mergeCell ref="B20:B21"/>
    <mergeCell ref="C20:C21"/>
    <mergeCell ref="D20:D21"/>
    <mergeCell ref="A18:A19"/>
    <mergeCell ref="B18:B19"/>
    <mergeCell ref="C18:C19"/>
    <mergeCell ref="D18:D19"/>
    <mergeCell ref="A16:A17"/>
    <mergeCell ref="B16:B17"/>
    <mergeCell ref="C16:C17"/>
    <mergeCell ref="D16:D17"/>
    <mergeCell ref="A14:A15"/>
    <mergeCell ref="B14:B15"/>
    <mergeCell ref="C14:C15"/>
    <mergeCell ref="D14:D15"/>
    <mergeCell ref="A12:A13"/>
    <mergeCell ref="B12:B13"/>
    <mergeCell ref="C12:C13"/>
    <mergeCell ref="D12:D13"/>
    <mergeCell ref="A10:A11"/>
    <mergeCell ref="B10:B11"/>
    <mergeCell ref="C10:C11"/>
    <mergeCell ref="D10:D11"/>
    <mergeCell ref="D4:D5"/>
    <mergeCell ref="A8:A9"/>
    <mergeCell ref="B8:B9"/>
    <mergeCell ref="C8:C9"/>
    <mergeCell ref="D8:D9"/>
    <mergeCell ref="Q6:R7"/>
    <mergeCell ref="E3:N3"/>
    <mergeCell ref="P3:R4"/>
    <mergeCell ref="A6:A7"/>
    <mergeCell ref="B6:B7"/>
    <mergeCell ref="C6:C7"/>
    <mergeCell ref="D6:D7"/>
    <mergeCell ref="A4:A5"/>
    <mergeCell ref="B4:B5"/>
    <mergeCell ref="C4:C5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AQ80"/>
  <sheetViews>
    <sheetView tabSelected="1" zoomScalePageLayoutView="0" workbookViewId="0" topLeftCell="A1">
      <selection activeCell="R69" sqref="A1:R69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4" ht="14.25" customHeight="1" thickBot="1">
      <c r="A1" s="233" t="s">
        <v>27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98"/>
      <c r="T1" s="98"/>
      <c r="U1" s="98"/>
      <c r="V1" s="98"/>
      <c r="W1" s="98"/>
      <c r="X1" s="98"/>
    </row>
    <row r="2" spans="2:18" ht="39" customHeight="1" thickBot="1">
      <c r="B2" s="59"/>
      <c r="C2" s="234" t="s">
        <v>28</v>
      </c>
      <c r="D2" s="234"/>
      <c r="E2" s="234"/>
      <c r="F2" s="234"/>
      <c r="G2" s="234"/>
      <c r="H2" s="263"/>
      <c r="I2" s="235" t="str">
        <f>HYPERLINK('[1]реквизиты'!$A$2)</f>
        <v>Первенство Азиатских федеральных округов России (УФО, СФО, ДВФО) по самбо среди юношей 1992-93г.р.</v>
      </c>
      <c r="J2" s="236"/>
      <c r="K2" s="236"/>
      <c r="L2" s="236"/>
      <c r="M2" s="236"/>
      <c r="N2" s="236"/>
      <c r="O2" s="236"/>
      <c r="P2" s="236"/>
      <c r="Q2" s="236"/>
      <c r="R2" s="237"/>
    </row>
    <row r="3" spans="1:20" ht="27" customHeight="1" thickBot="1">
      <c r="A3" s="94"/>
      <c r="B3" s="94"/>
      <c r="C3" s="72"/>
      <c r="D3" s="19"/>
      <c r="E3" s="216" t="str">
        <f>HYPERLINK('[1]реквизиты'!$A$3)</f>
        <v>23.-24.04.2010г.                                               г.Челябинск</v>
      </c>
      <c r="F3" s="217"/>
      <c r="G3" s="217"/>
      <c r="H3" s="217"/>
      <c r="I3" s="217"/>
      <c r="J3" s="217"/>
      <c r="K3" s="217"/>
      <c r="L3" s="217"/>
      <c r="M3" s="217"/>
      <c r="N3" s="217"/>
      <c r="O3" s="65"/>
      <c r="P3" s="218" t="str">
        <f>HYPERLINK('пр.взв.'!F3)</f>
        <v>в.к.56 кг</v>
      </c>
      <c r="Q3" s="219"/>
      <c r="R3" s="220"/>
      <c r="S3" s="56"/>
      <c r="T3" s="56"/>
    </row>
    <row r="4" spans="1:18" ht="12" customHeight="1" thickBot="1">
      <c r="A4" s="228">
        <v>1</v>
      </c>
      <c r="B4" s="245" t="str">
        <f>VLOOKUP(A4,'пр.взв.'!B6:C133,2,FALSE)</f>
        <v>Сандин Ярослав Сергеевич</v>
      </c>
      <c r="C4" s="245" t="str">
        <f>VLOOKUP(A4,'пр.взв.'!B6:G133,3,FALSE)</f>
        <v>13.08.1992, КМС</v>
      </c>
      <c r="D4" s="245" t="str">
        <f>VLOOKUP(A4,'пр.взв.'!B6:E133,4,FALSE)</f>
        <v>УФО, Свердловская,Н.Тагил, МО</v>
      </c>
      <c r="E4" s="73"/>
      <c r="F4" s="73"/>
      <c r="G4" s="24"/>
      <c r="H4" s="58" t="s">
        <v>10</v>
      </c>
      <c r="I4" s="50"/>
      <c r="J4" s="74"/>
      <c r="K4" s="75"/>
      <c r="L4" s="75"/>
      <c r="M4" s="75"/>
      <c r="N4" s="66"/>
      <c r="O4" s="60"/>
      <c r="P4" s="221"/>
      <c r="Q4" s="222"/>
      <c r="R4" s="223"/>
    </row>
    <row r="5" spans="1:18" ht="12" customHeight="1">
      <c r="A5" s="224"/>
      <c r="B5" s="246"/>
      <c r="C5" s="246"/>
      <c r="D5" s="246"/>
      <c r="E5" s="22" t="s">
        <v>31</v>
      </c>
      <c r="F5" s="20"/>
      <c r="G5" s="28"/>
      <c r="H5" s="29"/>
      <c r="I5" s="30"/>
      <c r="J5" s="55"/>
      <c r="K5" s="75"/>
      <c r="L5" s="75"/>
      <c r="M5" s="75"/>
      <c r="N5" s="66"/>
      <c r="O5" s="66"/>
      <c r="P5" s="66"/>
      <c r="Q5" s="66"/>
      <c r="R5" s="66"/>
    </row>
    <row r="6" spans="1:18" ht="12" customHeight="1" thickBot="1">
      <c r="A6" s="224">
        <v>33</v>
      </c>
      <c r="B6" s="230" t="str">
        <f>VLOOKUP(A6,'пр.взв.'!B8:C135,2,FALSE)</f>
        <v>Плешаков Андрей Викторович</v>
      </c>
      <c r="C6" s="230" t="str">
        <f>VLOOKUP(A6,'пр.взв.'!B8:G135,3,FALSE)</f>
        <v>21.01.1993, 1р</v>
      </c>
      <c r="D6" s="230" t="str">
        <f>VLOOKUP(A6,'пр.взв.'!B8:E135,4,FALSE)</f>
        <v>УФО, Челябинская, Увелка, МО</v>
      </c>
      <c r="E6" s="23" t="s">
        <v>231</v>
      </c>
      <c r="F6" s="34"/>
      <c r="G6" s="20"/>
      <c r="H6" s="35"/>
      <c r="I6" s="32"/>
      <c r="J6" s="74"/>
      <c r="K6" s="75"/>
      <c r="L6" s="2"/>
      <c r="M6" s="2"/>
      <c r="N6" s="76"/>
      <c r="O6" s="76"/>
      <c r="P6" s="76"/>
      <c r="Q6" s="244" t="s">
        <v>23</v>
      </c>
      <c r="R6" s="244"/>
    </row>
    <row r="7" spans="1:18" ht="12" customHeight="1" thickBot="1">
      <c r="A7" s="225"/>
      <c r="B7" s="246"/>
      <c r="C7" s="246"/>
      <c r="D7" s="246"/>
      <c r="E7" s="20"/>
      <c r="F7" s="21"/>
      <c r="G7" s="22" t="s">
        <v>31</v>
      </c>
      <c r="H7" s="31"/>
      <c r="I7" s="30"/>
      <c r="J7" s="78"/>
      <c r="K7" s="73"/>
      <c r="L7" s="85"/>
      <c r="M7" s="2"/>
      <c r="N7" s="76"/>
      <c r="O7" s="76"/>
      <c r="P7" s="76"/>
      <c r="Q7" s="244"/>
      <c r="R7" s="244"/>
    </row>
    <row r="8" spans="1:18" ht="12" customHeight="1" thickBot="1">
      <c r="A8" s="228">
        <v>17</v>
      </c>
      <c r="B8" s="245" t="str">
        <f>VLOOKUP(A8,'пр.взв.'!B10:C137,2,FALSE)</f>
        <v>Абдурахманов Рустам Радикович</v>
      </c>
      <c r="C8" s="245" t="str">
        <f>VLOOKUP(A8,'пр.взв.'!B10:G137,3,FALSE)</f>
        <v>06.05.1992, 1р</v>
      </c>
      <c r="D8" s="245" t="str">
        <f>VLOOKUP(A8,'пр.взв.'!B10:E137,4,FALSE)</f>
        <v>УФО, Челябинская, Челябинск, МО</v>
      </c>
      <c r="E8" s="73"/>
      <c r="F8" s="20"/>
      <c r="G8" s="23" t="s">
        <v>231</v>
      </c>
      <c r="H8" s="51"/>
      <c r="I8" s="52"/>
      <c r="J8" s="74"/>
      <c r="K8" s="75"/>
      <c r="L8" s="62"/>
      <c r="M8" s="5"/>
      <c r="N8" s="68">
        <v>33</v>
      </c>
      <c r="O8" s="68"/>
      <c r="P8" s="2"/>
      <c r="Q8" s="4"/>
      <c r="R8" s="27"/>
    </row>
    <row r="9" spans="1:18" ht="12" customHeight="1">
      <c r="A9" s="224"/>
      <c r="B9" s="246"/>
      <c r="C9" s="246"/>
      <c r="D9" s="246"/>
      <c r="E9" s="22" t="s">
        <v>47</v>
      </c>
      <c r="F9" s="36"/>
      <c r="G9" s="20"/>
      <c r="H9" s="29"/>
      <c r="I9" s="53"/>
      <c r="J9" s="32"/>
      <c r="K9" s="75"/>
      <c r="L9" s="83"/>
      <c r="M9" s="7"/>
      <c r="N9" s="5"/>
      <c r="O9" s="4"/>
      <c r="P9" s="76"/>
      <c r="Q9" s="76"/>
      <c r="R9" s="33"/>
    </row>
    <row r="10" spans="1:18" ht="12" customHeight="1" thickBot="1">
      <c r="A10" s="224">
        <v>49</v>
      </c>
      <c r="B10" s="247" t="e">
        <f>VLOOKUP(A10,'пр.взв.'!B12:C139,2,FALSE)</f>
        <v>#N/A</v>
      </c>
      <c r="C10" s="247" t="e">
        <f>VLOOKUP(A10,'пр.взв.'!B12:G139,3,FALSE)</f>
        <v>#N/A</v>
      </c>
      <c r="D10" s="247" t="e">
        <f>VLOOKUP(A10,'пр.взв.'!B12:E139,4,FALSE)</f>
        <v>#N/A</v>
      </c>
      <c r="E10" s="23"/>
      <c r="F10" s="20"/>
      <c r="G10" s="20"/>
      <c r="H10" s="35"/>
      <c r="I10" s="53"/>
      <c r="J10" s="32"/>
      <c r="K10" s="75"/>
      <c r="L10" s="83"/>
      <c r="M10" s="61"/>
      <c r="N10" s="7"/>
      <c r="O10" s="2">
        <v>17</v>
      </c>
      <c r="P10" s="76"/>
      <c r="Q10" s="76"/>
      <c r="R10" s="33"/>
    </row>
    <row r="11" spans="1:18" ht="12" customHeight="1" thickBot="1">
      <c r="A11" s="225"/>
      <c r="B11" s="248"/>
      <c r="C11" s="248"/>
      <c r="D11" s="248"/>
      <c r="E11" s="20"/>
      <c r="F11" s="20"/>
      <c r="G11" s="21"/>
      <c r="H11" s="32"/>
      <c r="I11" s="79"/>
      <c r="J11" s="74"/>
      <c r="K11" s="75"/>
      <c r="L11" s="83"/>
      <c r="M11" s="76"/>
      <c r="N11" s="3">
        <v>17</v>
      </c>
      <c r="O11" s="135" t="s">
        <v>231</v>
      </c>
      <c r="P11" s="76"/>
      <c r="Q11" s="76"/>
      <c r="R11" s="66"/>
    </row>
    <row r="12" spans="1:18" ht="12" customHeight="1" thickBot="1">
      <c r="A12" s="228">
        <v>9</v>
      </c>
      <c r="B12" s="245" t="str">
        <f>VLOOKUP(A12,'пр.взв.'!B14:C141,2,FALSE)</f>
        <v>Фареян Мураз Валерикович</v>
      </c>
      <c r="C12" s="245" t="str">
        <f>VLOOKUP(A12,'пр.взв.'!B14:G141,3,FALSE)</f>
        <v>14.01.1993, КМС</v>
      </c>
      <c r="D12" s="245" t="str">
        <f>VLOOKUP(A12,'пр.взв.'!B14:E141,4,FALSE)</f>
        <v>СФО, Новосибирская, Новосибирск, МО</v>
      </c>
      <c r="E12" s="73"/>
      <c r="F12" s="73"/>
      <c r="G12" s="20"/>
      <c r="H12" s="30"/>
      <c r="I12" s="22" t="s">
        <v>31</v>
      </c>
      <c r="J12" s="81"/>
      <c r="K12" s="74"/>
      <c r="L12" s="83"/>
      <c r="M12" s="76"/>
      <c r="N12" s="76"/>
      <c r="O12" s="80"/>
      <c r="P12" s="76">
        <v>9</v>
      </c>
      <c r="Q12" s="76"/>
      <c r="R12" s="71"/>
    </row>
    <row r="13" spans="1:18" ht="12" customHeight="1" thickBot="1">
      <c r="A13" s="224"/>
      <c r="B13" s="246"/>
      <c r="C13" s="246"/>
      <c r="D13" s="246"/>
      <c r="E13" s="22" t="s">
        <v>39</v>
      </c>
      <c r="F13" s="20"/>
      <c r="G13" s="20"/>
      <c r="H13" s="40"/>
      <c r="I13" s="23" t="s">
        <v>231</v>
      </c>
      <c r="J13" s="74"/>
      <c r="K13" s="44"/>
      <c r="L13" s="62"/>
      <c r="M13" s="76"/>
      <c r="N13" s="8"/>
      <c r="O13" s="6">
        <v>9</v>
      </c>
      <c r="P13" s="135" t="s">
        <v>231</v>
      </c>
      <c r="Q13" s="82"/>
      <c r="R13" s="33"/>
    </row>
    <row r="14" spans="1:19" ht="12" customHeight="1" thickBot="1">
      <c r="A14" s="224">
        <v>41</v>
      </c>
      <c r="B14" s="247" t="e">
        <f>VLOOKUP(A14,'пр.взв.'!B16:C143,2,FALSE)</f>
        <v>#N/A</v>
      </c>
      <c r="C14" s="247" t="e">
        <f>VLOOKUP(A14,'пр.взв.'!B16:G143,3,FALSE)</f>
        <v>#N/A</v>
      </c>
      <c r="D14" s="247" t="e">
        <f>VLOOKUP(A14,'пр.взв.'!B16:E143,4,FALSE)</f>
        <v>#N/A</v>
      </c>
      <c r="E14" s="23"/>
      <c r="F14" s="34"/>
      <c r="G14" s="20"/>
      <c r="H14" s="39"/>
      <c r="I14" s="78"/>
      <c r="J14" s="78"/>
      <c r="K14" s="84"/>
      <c r="L14" s="85"/>
      <c r="M14" s="2"/>
      <c r="N14" s="76"/>
      <c r="O14" s="76"/>
      <c r="P14" s="83"/>
      <c r="Q14" s="82"/>
      <c r="R14" s="33"/>
      <c r="S14" s="1"/>
    </row>
    <row r="15" spans="1:19" ht="12" customHeight="1" thickBot="1">
      <c r="A15" s="225"/>
      <c r="B15" s="248"/>
      <c r="C15" s="248"/>
      <c r="D15" s="248"/>
      <c r="E15" s="20"/>
      <c r="F15" s="21"/>
      <c r="G15" s="22" t="s">
        <v>39</v>
      </c>
      <c r="H15" s="41"/>
      <c r="I15" s="74"/>
      <c r="J15" s="74"/>
      <c r="K15" s="44"/>
      <c r="L15" s="62"/>
      <c r="M15" s="9"/>
      <c r="N15" s="62"/>
      <c r="O15" s="8"/>
      <c r="P15" s="124"/>
      <c r="Q15" s="8">
        <v>29</v>
      </c>
      <c r="R15" s="33"/>
      <c r="S15" s="1"/>
    </row>
    <row r="16" spans="1:21" ht="12" customHeight="1" thickBot="1">
      <c r="A16" s="228">
        <v>25</v>
      </c>
      <c r="B16" s="245" t="str">
        <f>VLOOKUP(A16,'пр.взв.'!B18:C145,2,FALSE)</f>
        <v>Акатьев Ерасыл Альбертович</v>
      </c>
      <c r="C16" s="245" t="str">
        <f>VLOOKUP(A16,'пр.взв.'!B18:G145,3,FALSE)</f>
        <v>27.05.1992, КМС</v>
      </c>
      <c r="D16" s="245" t="str">
        <f>VLOOKUP(A16,'пр.взв.'!B18:E145,4,FALSE)</f>
        <v>СФО, Р.Алтай, Д</v>
      </c>
      <c r="E16" s="73"/>
      <c r="F16" s="20"/>
      <c r="G16" s="23" t="s">
        <v>231</v>
      </c>
      <c r="H16" s="35"/>
      <c r="I16" s="78"/>
      <c r="J16" s="78"/>
      <c r="K16" s="84"/>
      <c r="L16" s="85"/>
      <c r="M16" s="8"/>
      <c r="N16" s="9"/>
      <c r="O16" s="8"/>
      <c r="P16" s="80"/>
      <c r="Q16" s="135" t="s">
        <v>231</v>
      </c>
      <c r="R16" s="66"/>
      <c r="S16" s="1"/>
      <c r="T16" s="1"/>
      <c r="U16" s="1"/>
    </row>
    <row r="17" spans="1:21" ht="12" customHeight="1" thickBot="1">
      <c r="A17" s="224"/>
      <c r="B17" s="246"/>
      <c r="C17" s="246"/>
      <c r="D17" s="246"/>
      <c r="E17" s="22" t="s">
        <v>55</v>
      </c>
      <c r="F17" s="36"/>
      <c r="G17" s="20"/>
      <c r="H17" s="29"/>
      <c r="I17" s="74"/>
      <c r="J17" s="74"/>
      <c r="K17" s="44"/>
      <c r="L17" s="83"/>
      <c r="M17" s="9"/>
      <c r="N17" s="8"/>
      <c r="O17" s="62"/>
      <c r="P17" s="125">
        <v>29</v>
      </c>
      <c r="Q17" s="80"/>
      <c r="R17" s="66"/>
      <c r="S17" s="1"/>
      <c r="T17" s="1"/>
      <c r="U17" s="1"/>
    </row>
    <row r="18" spans="1:21" ht="12" customHeight="1" thickBot="1">
      <c r="A18" s="224">
        <v>57</v>
      </c>
      <c r="B18" s="247" t="e">
        <f>VLOOKUP(A18,'пр.взв.'!B20:C147,2,FALSE)</f>
        <v>#N/A</v>
      </c>
      <c r="C18" s="247" t="e">
        <f>VLOOKUP(A18,'пр.взв.'!B20:G147,3,FALSE)</f>
        <v>#N/A</v>
      </c>
      <c r="D18" s="247" t="e">
        <f>VLOOKUP(A18,'пр.взв.'!B20:E147,4,FALSE)</f>
        <v>#N/A</v>
      </c>
      <c r="E18" s="23"/>
      <c r="F18" s="20"/>
      <c r="G18" s="20"/>
      <c r="H18" s="35"/>
      <c r="I18" s="78"/>
      <c r="J18" s="78"/>
      <c r="K18" s="84"/>
      <c r="L18" s="85"/>
      <c r="M18" s="85"/>
      <c r="N18" s="62"/>
      <c r="O18" s="83"/>
      <c r="P18" s="83"/>
      <c r="Q18" s="80"/>
      <c r="R18" s="66"/>
      <c r="S18" s="1"/>
      <c r="T18" s="1"/>
      <c r="U18" s="1"/>
    </row>
    <row r="19" spans="1:21" ht="12" customHeight="1" thickBot="1">
      <c r="A19" s="225"/>
      <c r="B19" s="248"/>
      <c r="C19" s="248"/>
      <c r="D19" s="248"/>
      <c r="E19" s="20"/>
      <c r="F19" s="20"/>
      <c r="G19" s="20"/>
      <c r="H19" s="29"/>
      <c r="I19" s="74"/>
      <c r="J19" s="74"/>
      <c r="K19" s="126" t="s">
        <v>31</v>
      </c>
      <c r="L19" s="128"/>
      <c r="M19" s="83"/>
      <c r="N19" s="83"/>
      <c r="O19" s="83"/>
      <c r="P19" s="83"/>
      <c r="Q19" s="80"/>
      <c r="R19" s="22" t="s">
        <v>65</v>
      </c>
      <c r="S19" s="1"/>
      <c r="T19" s="1"/>
      <c r="U19" s="1"/>
    </row>
    <row r="20" spans="1:21" ht="12" customHeight="1" thickBot="1">
      <c r="A20" s="228">
        <v>5</v>
      </c>
      <c r="B20" s="245" t="str">
        <f>VLOOKUP(A20,'пр.взв.'!B6:C133,2,FALSE)</f>
        <v>Мокрогузов Сергей Викторович</v>
      </c>
      <c r="C20" s="245" t="str">
        <f>VLOOKUP(A20,'пр.взв.'!B6:G133,3,FALSE)</f>
        <v>14.10.1992, КМС</v>
      </c>
      <c r="D20" s="245" t="str">
        <f>VLOOKUP(A20,'пр.взв.'!B6:G133,4,FALSE)</f>
        <v>СФО, Красноярский, Лесосибирск, МО</v>
      </c>
      <c r="E20" s="73"/>
      <c r="F20" s="73"/>
      <c r="G20" s="24"/>
      <c r="H20" s="24"/>
      <c r="I20" s="25"/>
      <c r="J20" s="26"/>
      <c r="K20" s="127" t="s">
        <v>233</v>
      </c>
      <c r="L20" s="129"/>
      <c r="M20" s="62"/>
      <c r="N20" s="8"/>
      <c r="O20" s="8"/>
      <c r="P20" s="33"/>
      <c r="Q20" s="80"/>
      <c r="R20" s="23" t="s">
        <v>231</v>
      </c>
      <c r="S20" s="1"/>
      <c r="T20" s="1"/>
      <c r="U20" s="1"/>
    </row>
    <row r="21" spans="1:21" ht="12" customHeight="1">
      <c r="A21" s="224"/>
      <c r="B21" s="246"/>
      <c r="C21" s="246"/>
      <c r="D21" s="246"/>
      <c r="E21" s="22" t="s">
        <v>35</v>
      </c>
      <c r="F21" s="20"/>
      <c r="G21" s="28"/>
      <c r="H21" s="29"/>
      <c r="I21" s="30"/>
      <c r="J21" s="31"/>
      <c r="K21" s="43"/>
      <c r="L21" s="67"/>
      <c r="M21" s="71"/>
      <c r="N21" s="71"/>
      <c r="O21" s="71"/>
      <c r="P21" s="30"/>
      <c r="Q21" s="69"/>
      <c r="R21" s="65"/>
      <c r="S21" s="1"/>
      <c r="T21" s="1"/>
      <c r="U21" s="1"/>
    </row>
    <row r="22" spans="1:21" ht="12" customHeight="1" thickBot="1">
      <c r="A22" s="224">
        <v>37</v>
      </c>
      <c r="B22" s="247" t="e">
        <f>VLOOKUP(A22,'пр.взв.'!B24:C151,2,FALSE)</f>
        <v>#N/A</v>
      </c>
      <c r="C22" s="247" t="e">
        <f>VLOOKUP(A22,'пр.взв.'!B24:G151,3,FALSE)</f>
        <v>#N/A</v>
      </c>
      <c r="D22" s="247" t="e">
        <f>VLOOKUP(A22,'пр.взв.'!B24:E151,4,FALSE)</f>
        <v>#N/A</v>
      </c>
      <c r="E22" s="23"/>
      <c r="F22" s="34"/>
      <c r="G22" s="20"/>
      <c r="H22" s="35"/>
      <c r="I22" s="32"/>
      <c r="J22" s="30"/>
      <c r="K22" s="84"/>
      <c r="L22" s="69"/>
      <c r="M22" s="65"/>
      <c r="N22" s="65"/>
      <c r="O22" s="65"/>
      <c r="P22" s="33"/>
      <c r="Q22" s="67"/>
      <c r="R22" s="66"/>
      <c r="S22" s="21"/>
      <c r="T22" s="1"/>
      <c r="U22" s="1"/>
    </row>
    <row r="23" spans="1:21" ht="12" customHeight="1" thickBot="1">
      <c r="A23" s="225"/>
      <c r="B23" s="248"/>
      <c r="C23" s="248"/>
      <c r="D23" s="248"/>
      <c r="E23" s="20"/>
      <c r="F23" s="21"/>
      <c r="G23" s="22" t="s">
        <v>35</v>
      </c>
      <c r="H23" s="31"/>
      <c r="I23" s="30"/>
      <c r="J23" s="32"/>
      <c r="K23" s="44"/>
      <c r="L23" s="74"/>
      <c r="M23" s="44"/>
      <c r="N23" s="66"/>
      <c r="O23" s="66"/>
      <c r="P23" s="66"/>
      <c r="Q23" s="70">
        <v>35</v>
      </c>
      <c r="R23" s="66"/>
      <c r="S23" s="20"/>
      <c r="T23" s="1"/>
      <c r="U23" s="1"/>
    </row>
    <row r="24" spans="1:21" ht="12" customHeight="1" thickBot="1">
      <c r="A24" s="228">
        <v>21</v>
      </c>
      <c r="B24" s="245" t="str">
        <f>VLOOKUP(A24,'пр.взв.'!B26:C153,2,FALSE)</f>
        <v>Махмудов Мирфаиз Шарофович</v>
      </c>
      <c r="C24" s="245" t="str">
        <f>VLOOKUP(A24,'пр.взв.'!B26:G153,3,FALSE)</f>
        <v>04.01.1993, 1р</v>
      </c>
      <c r="D24" s="245" t="str">
        <f>VLOOKUP(A24,'пр.взв.'!B26:E153,4,FALSE)</f>
        <v>УФО, Свердловская, Арти, МО</v>
      </c>
      <c r="E24" s="73"/>
      <c r="F24" s="20"/>
      <c r="G24" s="23" t="s">
        <v>234</v>
      </c>
      <c r="H24" s="37"/>
      <c r="I24" s="31"/>
      <c r="J24" s="32"/>
      <c r="K24" s="43"/>
      <c r="L24" s="74"/>
      <c r="M24" s="44"/>
      <c r="N24" s="71"/>
      <c r="O24" s="9"/>
      <c r="P24" s="8"/>
      <c r="Q24" s="62"/>
      <c r="R24" s="33"/>
      <c r="S24" s="1"/>
      <c r="T24" s="1"/>
      <c r="U24" s="1"/>
    </row>
    <row r="25" spans="1:21" ht="12" customHeight="1" thickBot="1">
      <c r="A25" s="224"/>
      <c r="B25" s="246"/>
      <c r="C25" s="246"/>
      <c r="D25" s="246"/>
      <c r="E25" s="22" t="s">
        <v>51</v>
      </c>
      <c r="F25" s="36"/>
      <c r="G25" s="20"/>
      <c r="H25" s="38"/>
      <c r="I25" s="32"/>
      <c r="J25" s="31"/>
      <c r="K25" s="44"/>
      <c r="L25" s="74"/>
      <c r="M25" s="44"/>
      <c r="N25" s="71"/>
      <c r="O25" s="71"/>
      <c r="P25" s="17" t="s">
        <v>22</v>
      </c>
      <c r="Q25" s="71"/>
      <c r="R25" s="71"/>
      <c r="S25" s="1"/>
      <c r="T25" s="1"/>
      <c r="U25" s="1"/>
    </row>
    <row r="26" spans="1:21" ht="12" customHeight="1" thickBot="1">
      <c r="A26" s="224">
        <v>53</v>
      </c>
      <c r="B26" s="247" t="e">
        <f>VLOOKUP(A26,'пр.взв.'!B28:C155,2,FALSE)</f>
        <v>#N/A</v>
      </c>
      <c r="C26" s="247" t="e">
        <f>VLOOKUP(A26,'пр.взв.'!B28:G155,3,FALSE)</f>
        <v>#N/A</v>
      </c>
      <c r="D26" s="247" t="e">
        <f>VLOOKUP(A26,'пр.взв.'!B28:E155,4,FALSE)</f>
        <v>#N/A</v>
      </c>
      <c r="E26" s="23"/>
      <c r="F26" s="20"/>
      <c r="G26" s="20"/>
      <c r="H26" s="39"/>
      <c r="I26" s="32"/>
      <c r="J26" s="30"/>
      <c r="K26" s="84"/>
      <c r="L26" s="78"/>
      <c r="M26" s="84"/>
      <c r="N26" s="238" t="s">
        <v>160</v>
      </c>
      <c r="O26" s="239"/>
      <c r="P26" s="239"/>
      <c r="Q26" s="239"/>
      <c r="R26" s="240"/>
      <c r="S26" s="1"/>
      <c r="T26" s="1"/>
      <c r="U26" s="1"/>
    </row>
    <row r="27" spans="1:21" ht="12" customHeight="1" thickBot="1">
      <c r="A27" s="225"/>
      <c r="B27" s="248"/>
      <c r="C27" s="248"/>
      <c r="D27" s="248"/>
      <c r="E27" s="20"/>
      <c r="F27" s="20"/>
      <c r="G27" s="21"/>
      <c r="H27" s="32"/>
      <c r="I27" s="22" t="s">
        <v>59</v>
      </c>
      <c r="J27" s="42"/>
      <c r="K27" s="44"/>
      <c r="L27" s="74"/>
      <c r="M27" s="44"/>
      <c r="N27" s="241"/>
      <c r="O27" s="242"/>
      <c r="P27" s="242"/>
      <c r="Q27" s="242"/>
      <c r="R27" s="243"/>
      <c r="S27" s="1"/>
      <c r="T27" s="1"/>
      <c r="U27" s="1"/>
    </row>
    <row r="28" spans="1:21" ht="12" customHeight="1" thickBot="1">
      <c r="A28" s="228">
        <v>13</v>
      </c>
      <c r="B28" s="245" t="str">
        <f>VLOOKUP(A28,'пр.взв.'!B30:C157,2,FALSE)</f>
        <v>Ондар Начын Салимович</v>
      </c>
      <c r="C28" s="245" t="str">
        <f>VLOOKUP(A28,'пр.взв.'!B30:G157,3,FALSE)</f>
        <v>28.09.1992, 1р</v>
      </c>
      <c r="D28" s="245" t="str">
        <f>VLOOKUP(A28,'пр.взв.'!B30:E157,4,FALSE)</f>
        <v>СФО, Р.Тыва, Кызыл, МО</v>
      </c>
      <c r="E28" s="73"/>
      <c r="F28" s="73"/>
      <c r="G28" s="20"/>
      <c r="H28" s="30"/>
      <c r="I28" s="23" t="s">
        <v>234</v>
      </c>
      <c r="J28" s="32"/>
      <c r="K28" s="74"/>
      <c r="L28" s="74"/>
      <c r="M28" s="44"/>
      <c r="N28" s="8"/>
      <c r="O28" s="71"/>
      <c r="P28" s="62"/>
      <c r="Q28" s="8"/>
      <c r="R28" s="33"/>
      <c r="S28" s="1"/>
      <c r="T28" s="1"/>
      <c r="U28" s="1"/>
    </row>
    <row r="29" spans="1:21" ht="12" customHeight="1">
      <c r="A29" s="224"/>
      <c r="B29" s="246"/>
      <c r="C29" s="246"/>
      <c r="D29" s="246"/>
      <c r="E29" s="22" t="s">
        <v>43</v>
      </c>
      <c r="F29" s="20"/>
      <c r="G29" s="20"/>
      <c r="H29" s="40"/>
      <c r="I29" s="74"/>
      <c r="J29" s="75"/>
      <c r="K29" s="75"/>
      <c r="L29" s="74"/>
      <c r="M29" s="44"/>
      <c r="N29" s="71"/>
      <c r="P29" s="9"/>
      <c r="Q29" s="8"/>
      <c r="R29" s="33"/>
      <c r="S29" s="1"/>
      <c r="T29" s="1"/>
      <c r="U29" s="1"/>
    </row>
    <row r="30" spans="1:21" ht="12" customHeight="1" thickBot="1">
      <c r="A30" s="224">
        <v>45</v>
      </c>
      <c r="B30" s="247" t="e">
        <f>VLOOKUP(A30,'пр.взв.'!B32:C159,2,FALSE)</f>
        <v>#N/A</v>
      </c>
      <c r="C30" s="247" t="e">
        <f>VLOOKUP(A30,'пр.взв.'!B32:G159,3,FALSE)</f>
        <v>#N/A</v>
      </c>
      <c r="D30" s="247" t="e">
        <f>VLOOKUP(A30,'пр.взв.'!B32:E159,4,FALSE)</f>
        <v>#N/A</v>
      </c>
      <c r="E30" s="23"/>
      <c r="F30" s="34"/>
      <c r="G30" s="20"/>
      <c r="H30" s="39"/>
      <c r="I30" s="78"/>
      <c r="J30" s="73"/>
      <c r="K30" s="73"/>
      <c r="L30" s="78"/>
      <c r="M30" s="84" t="s">
        <v>31</v>
      </c>
      <c r="N30" s="71"/>
      <c r="O30" s="71"/>
      <c r="P30" s="17" t="s">
        <v>25</v>
      </c>
      <c r="Q30" s="66"/>
      <c r="R30" s="66"/>
      <c r="S30" s="1"/>
      <c r="T30" s="1"/>
      <c r="U30" s="1"/>
    </row>
    <row r="31" spans="1:21" ht="12" customHeight="1" thickBot="1">
      <c r="A31" s="225"/>
      <c r="B31" s="248"/>
      <c r="C31" s="248"/>
      <c r="D31" s="248"/>
      <c r="E31" s="20"/>
      <c r="F31" s="21"/>
      <c r="G31" s="22" t="s">
        <v>59</v>
      </c>
      <c r="H31" s="41"/>
      <c r="I31" s="74"/>
      <c r="J31" s="75"/>
      <c r="K31" s="75"/>
      <c r="L31" s="74"/>
      <c r="M31" s="121">
        <v>1</v>
      </c>
      <c r="N31" s="71"/>
      <c r="O31" s="71"/>
      <c r="P31" s="66"/>
      <c r="Q31" s="66"/>
      <c r="R31" s="66"/>
      <c r="S31" s="71"/>
      <c r="T31" s="1"/>
      <c r="U31" s="1"/>
    </row>
    <row r="32" spans="1:21" ht="12" customHeight="1" thickBot="1">
      <c r="A32" s="228">
        <v>29</v>
      </c>
      <c r="B32" s="245" t="str">
        <f>VLOOKUP(A32,'пр.взв.'!B34:C161,2,FALSE)</f>
        <v>Океев Бакытжан Есболович</v>
      </c>
      <c r="C32" s="245" t="str">
        <f>VLOOKUP(A32,'пр.взв.'!B34:G161,3,FALSE)</f>
        <v>13.11.1992, КМС</v>
      </c>
      <c r="D32" s="245" t="str">
        <f>VLOOKUP(A32,'пр.взв.'!B34:E161,4,FALSE)</f>
        <v>СФО, Р.Алтай, Д</v>
      </c>
      <c r="E32" s="73"/>
      <c r="F32" s="20"/>
      <c r="G32" s="23" t="s">
        <v>234</v>
      </c>
      <c r="H32" s="35"/>
      <c r="I32" s="78"/>
      <c r="J32" s="73"/>
      <c r="K32" s="73"/>
      <c r="L32" s="78"/>
      <c r="M32" s="122" t="s">
        <v>31</v>
      </c>
      <c r="N32" s="249" t="s">
        <v>190</v>
      </c>
      <c r="O32" s="250"/>
      <c r="P32" s="250"/>
      <c r="Q32" s="250"/>
      <c r="R32" s="251"/>
      <c r="S32" s="1"/>
      <c r="T32" s="1"/>
      <c r="U32" s="1"/>
    </row>
    <row r="33" spans="1:19" ht="12" customHeight="1" thickBot="1">
      <c r="A33" s="224"/>
      <c r="B33" s="246"/>
      <c r="C33" s="246"/>
      <c r="D33" s="246"/>
      <c r="E33" s="22" t="s">
        <v>59</v>
      </c>
      <c r="F33" s="36"/>
      <c r="G33" s="20"/>
      <c r="H33" s="29"/>
      <c r="I33" s="74"/>
      <c r="J33" s="75"/>
      <c r="K33" s="75"/>
      <c r="L33" s="74"/>
      <c r="M33" s="122" t="s">
        <v>31</v>
      </c>
      <c r="N33" s="252"/>
      <c r="O33" s="253"/>
      <c r="P33" s="253"/>
      <c r="Q33" s="253"/>
      <c r="R33" s="254"/>
      <c r="S33" s="1"/>
    </row>
    <row r="34" spans="1:19" ht="12" customHeight="1" thickBot="1">
      <c r="A34" s="224">
        <v>61</v>
      </c>
      <c r="B34" s="255" t="e">
        <f>VLOOKUP(A34,'пр.взв.'!B36:C163,2,FALSE)</f>
        <v>#N/A</v>
      </c>
      <c r="C34" s="255" t="e">
        <f>VLOOKUP(A34,'пр.взв.'!B36:G163,3,FALSE)</f>
        <v>#N/A</v>
      </c>
      <c r="D34" s="255" t="e">
        <f>VLOOKUP(A34,'пр.взв.'!B36:E163,4,FALSE)</f>
        <v>#N/A</v>
      </c>
      <c r="E34" s="23"/>
      <c r="F34" s="20"/>
      <c r="G34" s="20"/>
      <c r="H34" s="35"/>
      <c r="I34" s="78"/>
      <c r="J34" s="73"/>
      <c r="K34" s="73"/>
      <c r="L34" s="78"/>
      <c r="M34" s="122"/>
      <c r="N34" s="87"/>
      <c r="O34" s="87"/>
      <c r="P34" s="65"/>
      <c r="Q34" s="65"/>
      <c r="R34" s="65"/>
      <c r="S34" s="130"/>
    </row>
    <row r="35" spans="1:18" ht="12" customHeight="1" thickBot="1">
      <c r="A35" s="225"/>
      <c r="B35" s="256"/>
      <c r="C35" s="256"/>
      <c r="D35" s="256"/>
      <c r="E35" s="20"/>
      <c r="F35" s="20"/>
      <c r="G35" s="20"/>
      <c r="H35" s="29"/>
      <c r="I35" s="74"/>
      <c r="J35" s="75"/>
      <c r="K35" s="75"/>
      <c r="L35" s="74"/>
      <c r="M35" s="22" t="s">
        <v>31</v>
      </c>
      <c r="N35" s="71"/>
      <c r="O35" s="71"/>
      <c r="P35" s="66"/>
      <c r="Q35" s="66"/>
      <c r="R35" s="66"/>
    </row>
    <row r="36" spans="1:18" ht="6" customHeight="1" thickBot="1">
      <c r="A36" s="57"/>
      <c r="B36" s="64"/>
      <c r="C36" s="64"/>
      <c r="D36" s="65"/>
      <c r="E36" s="20"/>
      <c r="F36" s="20"/>
      <c r="G36" s="20"/>
      <c r="H36" s="74"/>
      <c r="I36" s="32"/>
      <c r="J36" s="75"/>
      <c r="K36" s="75"/>
      <c r="L36" s="74"/>
      <c r="M36" s="23"/>
      <c r="N36" s="71"/>
      <c r="O36" s="71"/>
      <c r="P36" s="66"/>
      <c r="Q36" s="66"/>
      <c r="R36" s="66"/>
    </row>
    <row r="37" spans="1:18" ht="12" customHeight="1" thickBot="1">
      <c r="A37" s="228">
        <v>3</v>
      </c>
      <c r="B37" s="245" t="str">
        <f>VLOOKUP(A37,'пр.взв.'!B6:G133,2,FALSE)</f>
        <v>Бгатов Дмитрий Евгеньевич</v>
      </c>
      <c r="C37" s="245" t="str">
        <f>VLOOKUP(A37,'пр.взв.'!B6:G133,3,FALSE)</f>
        <v>07.03.1993,1р.</v>
      </c>
      <c r="D37" s="245" t="str">
        <f>VLOOKUP(A37,'пр.взв.'!B6:G133,4,FALSE)</f>
        <v>СФО,Кемеровская, Прокопьевск,МО</v>
      </c>
      <c r="E37" s="73"/>
      <c r="F37" s="73"/>
      <c r="G37" s="24"/>
      <c r="H37" s="75"/>
      <c r="I37" s="50"/>
      <c r="J37" s="74"/>
      <c r="K37" s="75"/>
      <c r="L37" s="74"/>
      <c r="M37" s="92" t="s">
        <v>233</v>
      </c>
      <c r="N37" s="71"/>
      <c r="O37" s="71"/>
      <c r="P37" s="66"/>
      <c r="Q37" s="66"/>
      <c r="R37" s="66"/>
    </row>
    <row r="38" spans="1:13" ht="12" customHeight="1">
      <c r="A38" s="224"/>
      <c r="B38" s="246"/>
      <c r="C38" s="246"/>
      <c r="D38" s="246"/>
      <c r="E38" s="22" t="s">
        <v>33</v>
      </c>
      <c r="F38" s="20"/>
      <c r="G38" s="28"/>
      <c r="H38" s="29"/>
      <c r="I38" s="30"/>
      <c r="J38" s="55"/>
      <c r="K38" s="75"/>
      <c r="L38" s="74"/>
      <c r="M38" s="122"/>
    </row>
    <row r="39" spans="1:43" ht="12" customHeight="1" thickBot="1">
      <c r="A39" s="224">
        <v>35</v>
      </c>
      <c r="B39" s="230" t="str">
        <f>VLOOKUP(A39,'пр.взв.'!B8:G135,2,FALSE)</f>
        <v>Казанин Игорь Владимирович</v>
      </c>
      <c r="C39" s="230" t="str">
        <f>VLOOKUP(A39,'пр.взв.'!B8:G135,3,FALSE)</f>
        <v>11.03.1992, КМС</v>
      </c>
      <c r="D39" s="230" t="str">
        <f>VLOOKUP(A39,'пр.взв.'!B8:G135,4,FALSE)</f>
        <v>СФО, Р.Алтай, Д</v>
      </c>
      <c r="E39" s="123" t="s">
        <v>232</v>
      </c>
      <c r="F39" s="34"/>
      <c r="G39" s="20"/>
      <c r="H39" s="35"/>
      <c r="I39" s="32"/>
      <c r="J39" s="74"/>
      <c r="K39" s="75"/>
      <c r="L39" s="74"/>
      <c r="M39" s="121">
        <v>0</v>
      </c>
      <c r="N39" s="71"/>
      <c r="O39" s="71"/>
      <c r="P39" s="66"/>
      <c r="Q39" s="66"/>
      <c r="R39" s="66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</row>
    <row r="40" spans="1:43" ht="12" customHeight="1" thickBot="1">
      <c r="A40" s="225"/>
      <c r="B40" s="246"/>
      <c r="C40" s="246"/>
      <c r="D40" s="246"/>
      <c r="E40" s="20"/>
      <c r="F40" s="21"/>
      <c r="G40" s="22" t="s">
        <v>65</v>
      </c>
      <c r="H40" s="31"/>
      <c r="I40" s="30"/>
      <c r="J40" s="78"/>
      <c r="K40" s="73"/>
      <c r="L40" s="78"/>
      <c r="M40" s="122"/>
      <c r="N40" s="257" t="s">
        <v>184</v>
      </c>
      <c r="O40" s="258"/>
      <c r="P40" s="258"/>
      <c r="Q40" s="258"/>
      <c r="R40" s="259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</row>
    <row r="41" spans="1:43" ht="12" customHeight="1" thickBot="1">
      <c r="A41" s="228">
        <v>19</v>
      </c>
      <c r="B41" s="245" t="str">
        <f>VLOOKUP(A41,'пр.взв.'!B10:G137,2,FALSE)</f>
        <v>Падерин Владислав Олегович</v>
      </c>
      <c r="C41" s="245" t="str">
        <f>VLOOKUP(A41,'пр.взв.'!B10:G137,3,FALSE)</f>
        <v>19.09.1992,КМС</v>
      </c>
      <c r="D41" s="245" t="str">
        <f>VLOOKUP(A41,'пр.взв.'!B10:G137,4,FALSE)</f>
        <v>УФО,ХМАО,      Радужный,МО</v>
      </c>
      <c r="E41" s="73"/>
      <c r="F41" s="20"/>
      <c r="G41" s="23" t="s">
        <v>233</v>
      </c>
      <c r="H41" s="51"/>
      <c r="I41" s="52"/>
      <c r="J41" s="74"/>
      <c r="K41" s="75"/>
      <c r="L41" s="74"/>
      <c r="M41" s="44"/>
      <c r="N41" s="260"/>
      <c r="O41" s="261"/>
      <c r="P41" s="261"/>
      <c r="Q41" s="261"/>
      <c r="R41" s="262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</row>
    <row r="42" spans="1:43" ht="12" customHeight="1">
      <c r="A42" s="224"/>
      <c r="B42" s="246"/>
      <c r="C42" s="246"/>
      <c r="D42" s="246"/>
      <c r="E42" s="22" t="s">
        <v>49</v>
      </c>
      <c r="F42" s="36"/>
      <c r="G42" s="20"/>
      <c r="H42" s="29"/>
      <c r="I42" s="53"/>
      <c r="J42" s="32"/>
      <c r="K42" s="75"/>
      <c r="L42" s="74"/>
      <c r="M42" s="44"/>
      <c r="N42" s="8"/>
      <c r="O42" s="71"/>
      <c r="P42" s="62"/>
      <c r="Q42" s="8"/>
      <c r="R42" s="33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1:43" ht="12" customHeight="1" thickBot="1">
      <c r="A43" s="224">
        <v>51</v>
      </c>
      <c r="B43" s="247" t="e">
        <f>VLOOKUP(A43,'пр.взв.'!B12:G139,2,FALSE)</f>
        <v>#N/A</v>
      </c>
      <c r="C43" s="247" t="e">
        <f>VLOOKUP(A43,'пр.взв.'!B12:G139,3,FALSE)</f>
        <v>#N/A</v>
      </c>
      <c r="D43" s="247" t="e">
        <f>VLOOKUP(A43,'пр.взв.'!B12:G139,4,FALSE)</f>
        <v>#N/A</v>
      </c>
      <c r="E43" s="23"/>
      <c r="F43" s="20"/>
      <c r="G43" s="20"/>
      <c r="H43" s="35"/>
      <c r="I43" s="53"/>
      <c r="J43" s="32"/>
      <c r="K43" s="75"/>
      <c r="L43" s="74"/>
      <c r="M43" s="44"/>
      <c r="N43" s="71"/>
      <c r="O43" s="17"/>
      <c r="P43" s="9"/>
      <c r="Q43" s="8"/>
      <c r="R43" s="33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</row>
    <row r="44" spans="1:18" ht="12" customHeight="1" thickBot="1">
      <c r="A44" s="225"/>
      <c r="B44" s="248"/>
      <c r="C44" s="248"/>
      <c r="D44" s="248"/>
      <c r="E44" s="20"/>
      <c r="F44" s="20"/>
      <c r="G44" s="21"/>
      <c r="H44" s="32"/>
      <c r="I44" s="79"/>
      <c r="J44" s="74"/>
      <c r="K44" s="75"/>
      <c r="L44" s="74"/>
      <c r="M44" s="44"/>
      <c r="N44" s="71"/>
      <c r="O44" s="71"/>
      <c r="P44" s="66"/>
      <c r="Q44" s="66"/>
      <c r="R44" s="66"/>
    </row>
    <row r="45" spans="1:18" ht="12" customHeight="1" thickBot="1">
      <c r="A45" s="228">
        <v>11</v>
      </c>
      <c r="B45" s="245" t="str">
        <f>VLOOKUP(A45,'пр.взв.'!B14:G141,2,FALSE)</f>
        <v>Асканаков Василий Рафаилович</v>
      </c>
      <c r="C45" s="245" t="str">
        <f>VLOOKUP(A45,'пр.взв.'!B14:G141,3,FALSE)</f>
        <v>05.06.1993, КМС</v>
      </c>
      <c r="D45" s="245" t="str">
        <f>VLOOKUP(A45,'пр.взв.'!B14:G141,4,FALSE)</f>
        <v>СФО, Р.Алтай, Д</v>
      </c>
      <c r="E45" s="73"/>
      <c r="F45" s="73"/>
      <c r="G45" s="20"/>
      <c r="H45" s="30"/>
      <c r="I45" s="22" t="s">
        <v>65</v>
      </c>
      <c r="J45" s="81"/>
      <c r="K45" s="75"/>
      <c r="L45" s="74"/>
      <c r="M45" s="44"/>
      <c r="N45" s="71"/>
      <c r="O45" s="71"/>
      <c r="P45" s="66"/>
      <c r="Q45" s="66"/>
      <c r="R45" s="66"/>
    </row>
    <row r="46" spans="1:18" ht="12" customHeight="1" thickBot="1">
      <c r="A46" s="224"/>
      <c r="B46" s="246"/>
      <c r="C46" s="246"/>
      <c r="D46" s="246"/>
      <c r="E46" s="22" t="s">
        <v>41</v>
      </c>
      <c r="F46" s="20"/>
      <c r="G46" s="20"/>
      <c r="H46" s="40"/>
      <c r="I46" s="23" t="s">
        <v>231</v>
      </c>
      <c r="J46" s="74"/>
      <c r="K46" s="44"/>
      <c r="L46" s="74"/>
      <c r="M46" s="44"/>
      <c r="N46" s="71"/>
      <c r="O46" s="71"/>
      <c r="P46" s="17" t="s">
        <v>22</v>
      </c>
      <c r="Q46" s="71"/>
      <c r="R46" s="71"/>
    </row>
    <row r="47" spans="1:18" ht="12" customHeight="1" thickBot="1">
      <c r="A47" s="224">
        <v>43</v>
      </c>
      <c r="B47" s="247" t="e">
        <f>VLOOKUP(A47,'пр.взв.'!B16:G143,2,FALSE)</f>
        <v>#N/A</v>
      </c>
      <c r="C47" s="247" t="e">
        <f>VLOOKUP(A47,'пр.взв.'!B16:G143,3,FALSE)</f>
        <v>#N/A</v>
      </c>
      <c r="D47" s="247" t="e">
        <f>VLOOKUP(A47,'пр.взв.'!B16:G143,4,FALSE)</f>
        <v>#N/A</v>
      </c>
      <c r="E47" s="23"/>
      <c r="F47" s="34"/>
      <c r="G47" s="20"/>
      <c r="H47" s="39"/>
      <c r="I47" s="78"/>
      <c r="J47" s="78"/>
      <c r="K47" s="84"/>
      <c r="L47" s="78"/>
      <c r="M47" s="84"/>
      <c r="N47" s="238" t="s">
        <v>220</v>
      </c>
      <c r="O47" s="239"/>
      <c r="P47" s="239"/>
      <c r="Q47" s="239"/>
      <c r="R47" s="240"/>
    </row>
    <row r="48" spans="1:18" ht="12" customHeight="1" thickBot="1">
      <c r="A48" s="225"/>
      <c r="B48" s="248"/>
      <c r="C48" s="248"/>
      <c r="D48" s="248"/>
      <c r="E48" s="20"/>
      <c r="F48" s="21"/>
      <c r="G48" s="22" t="s">
        <v>41</v>
      </c>
      <c r="H48" s="41"/>
      <c r="I48" s="74"/>
      <c r="J48" s="74"/>
      <c r="K48" s="44"/>
      <c r="L48" s="74"/>
      <c r="M48" s="44"/>
      <c r="N48" s="241"/>
      <c r="O48" s="242"/>
      <c r="P48" s="242"/>
      <c r="Q48" s="242"/>
      <c r="R48" s="243"/>
    </row>
    <row r="49" spans="1:18" ht="12" customHeight="1" thickBot="1">
      <c r="A49" s="228">
        <v>27</v>
      </c>
      <c r="B49" s="245" t="str">
        <f>VLOOKUP(A49,'пр.взв.'!B18:G145,2,FALSE)</f>
        <v>Вяткин Кирилл Олегович</v>
      </c>
      <c r="C49" s="245" t="str">
        <f>VLOOKUP(A49,'пр.взв.'!B18:G145,3,FALSE)</f>
        <v>27.09.1993,1р.</v>
      </c>
      <c r="D49" s="245" t="str">
        <f>VLOOKUP(A49,'пр.взв.'!B18:G145,4,FALSE)</f>
        <v>СФО,Томская,Строжевой,МО</v>
      </c>
      <c r="E49" s="73"/>
      <c r="F49" s="20"/>
      <c r="G49" s="23" t="s">
        <v>231</v>
      </c>
      <c r="H49" s="35"/>
      <c r="I49" s="78"/>
      <c r="J49" s="78"/>
      <c r="K49" s="84"/>
      <c r="L49" s="78"/>
      <c r="M49" s="84"/>
      <c r="N49" s="87"/>
      <c r="O49" s="87"/>
      <c r="P49" s="65"/>
      <c r="Q49" s="65"/>
      <c r="R49" s="65"/>
    </row>
    <row r="50" spans="1:18" ht="12" customHeight="1">
      <c r="A50" s="224"/>
      <c r="B50" s="246"/>
      <c r="C50" s="246"/>
      <c r="D50" s="246"/>
      <c r="E50" s="22" t="s">
        <v>57</v>
      </c>
      <c r="F50" s="36"/>
      <c r="G50" s="20"/>
      <c r="H50" s="29"/>
      <c r="I50" s="74"/>
      <c r="J50" s="74"/>
      <c r="K50" s="44"/>
      <c r="L50" s="74"/>
      <c r="M50" s="44"/>
      <c r="N50" s="71"/>
      <c r="O50" s="71"/>
      <c r="P50" s="66"/>
      <c r="Q50" s="66"/>
      <c r="R50" s="66"/>
    </row>
    <row r="51" spans="1:18" ht="12" customHeight="1" thickBot="1">
      <c r="A51" s="224">
        <v>59</v>
      </c>
      <c r="B51" s="247" t="e">
        <f>VLOOKUP(A51,'пр.взв.'!B20:G147,2,FALSE)</f>
        <v>#N/A</v>
      </c>
      <c r="C51" s="247" t="e">
        <f>VLOOKUP(A51,'пр.взв.'!B20:G147,3,FALSE)</f>
        <v>#N/A</v>
      </c>
      <c r="D51" s="247" t="e">
        <f>VLOOKUP(A51,'пр.взв.'!B20:G147,4,FALSE)</f>
        <v>#N/A</v>
      </c>
      <c r="E51" s="23"/>
      <c r="F51" s="20"/>
      <c r="G51" s="20"/>
      <c r="H51" s="35"/>
      <c r="I51" s="78"/>
      <c r="J51" s="78"/>
      <c r="K51" s="84"/>
      <c r="L51" s="78"/>
      <c r="M51" s="84"/>
      <c r="N51" s="87"/>
      <c r="O51" s="87"/>
      <c r="P51" s="65"/>
      <c r="Q51" s="65"/>
      <c r="R51" s="65"/>
    </row>
    <row r="52" spans="1:18" ht="12" customHeight="1" thickBot="1">
      <c r="A52" s="225"/>
      <c r="B52" s="248"/>
      <c r="C52" s="248"/>
      <c r="D52" s="248"/>
      <c r="E52" s="20"/>
      <c r="F52" s="20"/>
      <c r="G52" s="20"/>
      <c r="H52" s="29"/>
      <c r="I52" s="74"/>
      <c r="J52" s="74"/>
      <c r="K52" s="22" t="s">
        <v>65</v>
      </c>
      <c r="L52" s="93"/>
      <c r="M52" s="44"/>
      <c r="N52" s="71"/>
      <c r="O52" s="71"/>
      <c r="P52" s="66"/>
      <c r="Q52" s="66"/>
      <c r="R52" s="66"/>
    </row>
    <row r="53" spans="1:18" ht="12" customHeight="1" thickBot="1">
      <c r="A53" s="228">
        <v>7</v>
      </c>
      <c r="B53" s="245" t="str">
        <f>VLOOKUP(A53,'пр.взв.'!B6:G133,2,FALSE)</f>
        <v>Климов Руслан Натигович</v>
      </c>
      <c r="C53" s="245" t="str">
        <f>VLOOKUP(A53,'пр.взв.'!B6:G133,3,FALSE)</f>
        <v>22.02.1993, КМС</v>
      </c>
      <c r="D53" s="245" t="str">
        <f>VLOOKUP(A53,'пр.взв.'!B6:G133,4,FALSE)</f>
        <v>СФО, Р.Бурятия, У-Удэ, МО</v>
      </c>
      <c r="E53" s="73"/>
      <c r="F53" s="73"/>
      <c r="G53" s="24"/>
      <c r="H53" s="24"/>
      <c r="I53" s="25"/>
      <c r="J53" s="26"/>
      <c r="K53" s="23" t="s">
        <v>233</v>
      </c>
      <c r="L53" s="75"/>
      <c r="M53" s="75"/>
      <c r="N53" s="66"/>
      <c r="O53" s="66"/>
      <c r="P53" s="66"/>
      <c r="Q53" s="66"/>
      <c r="R53" s="66"/>
    </row>
    <row r="54" spans="1:18" ht="12" customHeight="1">
      <c r="A54" s="224"/>
      <c r="B54" s="246"/>
      <c r="C54" s="246"/>
      <c r="D54" s="246"/>
      <c r="E54" s="22" t="s">
        <v>37</v>
      </c>
      <c r="F54" s="20"/>
      <c r="G54" s="28"/>
      <c r="H54" s="29"/>
      <c r="I54" s="30"/>
      <c r="J54" s="31"/>
      <c r="K54" s="44"/>
      <c r="L54" s="75"/>
      <c r="M54" s="75"/>
      <c r="N54" s="66"/>
      <c r="O54" s="66"/>
      <c r="P54" s="66"/>
      <c r="Q54" s="66"/>
      <c r="R54" s="66"/>
    </row>
    <row r="55" spans="1:18" ht="12" customHeight="1" thickBot="1">
      <c r="A55" s="224">
        <v>39</v>
      </c>
      <c r="B55" s="247" t="e">
        <f>VLOOKUP(A55,'пр.взв.'!B24:G151,2,FALSE)</f>
        <v>#N/A</v>
      </c>
      <c r="C55" s="247" t="e">
        <f>VLOOKUP(A55,'пр.взв.'!B24:G151,3,FALSE)</f>
        <v>#N/A</v>
      </c>
      <c r="D55" s="247" t="e">
        <f>VLOOKUP(A55,'пр.взв.'!B24:G151,4,FALSE)</f>
        <v>#N/A</v>
      </c>
      <c r="E55" s="23"/>
      <c r="F55" s="34"/>
      <c r="G55" s="20"/>
      <c r="H55" s="35"/>
      <c r="I55" s="32"/>
      <c r="J55" s="30"/>
      <c r="K55" s="84"/>
      <c r="L55" s="73"/>
      <c r="M55" s="73"/>
      <c r="N55" s="65"/>
      <c r="O55" s="65"/>
      <c r="P55" s="65"/>
      <c r="Q55" s="65"/>
      <c r="R55" s="65"/>
    </row>
    <row r="56" spans="1:18" ht="12" customHeight="1" thickBot="1">
      <c r="A56" s="225"/>
      <c r="B56" s="248"/>
      <c r="C56" s="248"/>
      <c r="D56" s="248"/>
      <c r="E56" s="20"/>
      <c r="F56" s="21"/>
      <c r="G56" s="22" t="s">
        <v>37</v>
      </c>
      <c r="H56" s="31"/>
      <c r="I56" s="30"/>
      <c r="J56" s="32"/>
      <c r="K56" s="44"/>
      <c r="L56" s="75"/>
      <c r="M56" s="75"/>
      <c r="N56" s="66"/>
      <c r="O56" s="66"/>
      <c r="P56" s="66"/>
      <c r="Q56" s="66"/>
      <c r="R56" s="66"/>
    </row>
    <row r="57" spans="1:18" ht="12" customHeight="1" thickBot="1">
      <c r="A57" s="228">
        <v>23</v>
      </c>
      <c r="B57" s="245" t="str">
        <f>VLOOKUP(A57,'пр.взв.'!B26:G153,2,FALSE)</f>
        <v>Сосновский Денис Дмитриевич</v>
      </c>
      <c r="C57" s="245" t="str">
        <f>VLOOKUP(A57,'пр.взв.'!B26:G153,3,FALSE)</f>
        <v>31.12.1993, 1р</v>
      </c>
      <c r="D57" s="245" t="str">
        <f>VLOOKUP(A57,'пр.взв.'!B26:G153,4,FALSE)</f>
        <v>УФО, Челябинская, Аргаяш, МО</v>
      </c>
      <c r="E57" s="73"/>
      <c r="F57" s="20"/>
      <c r="G57" s="23" t="s">
        <v>231</v>
      </c>
      <c r="H57" s="37"/>
      <c r="I57" s="31"/>
      <c r="J57" s="32"/>
      <c r="K57" s="44"/>
      <c r="L57" s="75"/>
      <c r="M57" s="75"/>
      <c r="N57" s="66"/>
      <c r="O57" s="66"/>
      <c r="P57" s="66"/>
      <c r="Q57" s="66"/>
      <c r="R57" s="66"/>
    </row>
    <row r="58" spans="1:18" ht="12" customHeight="1">
      <c r="A58" s="224"/>
      <c r="B58" s="246"/>
      <c r="C58" s="246"/>
      <c r="D58" s="246"/>
      <c r="E58" s="22" t="s">
        <v>53</v>
      </c>
      <c r="F58" s="36"/>
      <c r="G58" s="20"/>
      <c r="H58" s="38"/>
      <c r="I58" s="32"/>
      <c r="J58" s="31"/>
      <c r="K58" s="44"/>
      <c r="L58" s="75"/>
      <c r="M58" s="75"/>
      <c r="N58" s="66"/>
      <c r="O58" s="66"/>
      <c r="P58" s="66"/>
      <c r="Q58" s="66"/>
      <c r="R58" s="66"/>
    </row>
    <row r="59" spans="1:18" ht="12" customHeight="1" thickBot="1">
      <c r="A59" s="224">
        <v>55</v>
      </c>
      <c r="B59" s="247" t="e">
        <f>VLOOKUP(A59,'пр.взв.'!B28:G155,2,FALSE)</f>
        <v>#N/A</v>
      </c>
      <c r="C59" s="247" t="e">
        <f>VLOOKUP(A59,'пр.взв.'!B28:G155,3,FALSE)</f>
        <v>#N/A</v>
      </c>
      <c r="D59" s="247" t="e">
        <f>VLOOKUP(A59,'пр.взв.'!B28:G155,4,FALSE)</f>
        <v>#N/A</v>
      </c>
      <c r="E59" s="23"/>
      <c r="F59" s="20"/>
      <c r="G59" s="20"/>
      <c r="H59" s="39"/>
      <c r="I59" s="32"/>
      <c r="J59" s="30"/>
      <c r="K59" s="84"/>
      <c r="L59" s="73"/>
      <c r="M59" s="73"/>
      <c r="N59" s="65"/>
      <c r="O59" s="65"/>
      <c r="P59" s="65"/>
      <c r="Q59" s="65"/>
      <c r="R59" s="65"/>
    </row>
    <row r="60" spans="1:18" ht="12" customHeight="1" thickBot="1">
      <c r="A60" s="225"/>
      <c r="B60" s="248"/>
      <c r="C60" s="248"/>
      <c r="D60" s="248"/>
      <c r="E60" s="20"/>
      <c r="F60" s="20"/>
      <c r="G60" s="21"/>
      <c r="H60" s="32"/>
      <c r="I60" s="22" t="s">
        <v>45</v>
      </c>
      <c r="J60" s="42"/>
      <c r="K60" s="44"/>
      <c r="L60" s="75"/>
      <c r="M60" s="75"/>
      <c r="N60" s="66"/>
      <c r="O60" s="66"/>
      <c r="P60" s="66"/>
      <c r="Q60" s="66"/>
      <c r="R60" s="66"/>
    </row>
    <row r="61" spans="1:18" ht="12" customHeight="1" thickBot="1">
      <c r="A61" s="228">
        <v>15</v>
      </c>
      <c r="B61" s="245" t="str">
        <f>VLOOKUP(A61,'пр.взв.'!B30:G157,2,FALSE)</f>
        <v>Зырянов Данил Олегович</v>
      </c>
      <c r="C61" s="245" t="str">
        <f>VLOOKUP(A61,'пр.взв.'!B30:G157,3,FALSE)</f>
        <v>30.01.1993, КМС</v>
      </c>
      <c r="D61" s="245" t="str">
        <f>VLOOKUP(A61,'пр.взв.'!B30:G157,4,FALSE)</f>
        <v>УФО, Свердловская, Качканар, МО</v>
      </c>
      <c r="E61" s="73"/>
      <c r="F61" s="73"/>
      <c r="G61" s="20"/>
      <c r="H61" s="30"/>
      <c r="I61" s="123" t="s">
        <v>232</v>
      </c>
      <c r="J61" s="32"/>
      <c r="K61" s="75"/>
      <c r="L61" s="75"/>
      <c r="M61" s="75"/>
      <c r="N61" s="66"/>
      <c r="O61" s="66"/>
      <c r="P61" s="66"/>
      <c r="Q61" s="66"/>
      <c r="R61" s="66"/>
    </row>
    <row r="62" spans="1:18" ht="12" customHeight="1">
      <c r="A62" s="224"/>
      <c r="B62" s="246"/>
      <c r="C62" s="246"/>
      <c r="D62" s="246"/>
      <c r="E62" s="22" t="s">
        <v>45</v>
      </c>
      <c r="F62" s="20"/>
      <c r="G62" s="20"/>
      <c r="H62" s="40"/>
      <c r="I62" s="74"/>
      <c r="J62" s="75"/>
      <c r="K62" s="75"/>
      <c r="L62" s="75"/>
      <c r="M62" s="75"/>
      <c r="N62" s="66"/>
      <c r="O62" s="66"/>
      <c r="P62" s="66"/>
      <c r="Q62" s="66"/>
      <c r="R62" s="66"/>
    </row>
    <row r="63" spans="1:18" ht="12" customHeight="1" thickBot="1">
      <c r="A63" s="224">
        <v>47</v>
      </c>
      <c r="B63" s="247" t="e">
        <f>VLOOKUP(A63,'пр.взв.'!B32:G159,2,FALSE)</f>
        <v>#N/A</v>
      </c>
      <c r="C63" s="247" t="e">
        <f>VLOOKUP(A63,'пр.взв.'!B32:G159,3,FALSE)</f>
        <v>#N/A</v>
      </c>
      <c r="D63" s="247" t="e">
        <f>VLOOKUP(A63,'пр.взв.'!B32:G159,4,FALSE)</f>
        <v>#N/A</v>
      </c>
      <c r="E63" s="23"/>
      <c r="F63" s="34"/>
      <c r="G63" s="20"/>
      <c r="H63" s="39"/>
      <c r="I63" s="78"/>
      <c r="J63" s="73"/>
      <c r="K63" s="12"/>
      <c r="L63" s="12"/>
      <c r="M63" s="12"/>
      <c r="N63" s="12"/>
      <c r="O63" s="12"/>
      <c r="P63" s="12"/>
      <c r="Q63" s="12"/>
      <c r="R63" s="65"/>
    </row>
    <row r="64" spans="1:18" ht="12" customHeight="1" thickBot="1">
      <c r="A64" s="225"/>
      <c r="B64" s="248"/>
      <c r="C64" s="248"/>
      <c r="D64" s="248"/>
      <c r="E64" s="20"/>
      <c r="F64" s="21"/>
      <c r="G64" s="22" t="s">
        <v>45</v>
      </c>
      <c r="H64" s="41"/>
      <c r="I64" s="74"/>
      <c r="J64" s="99" t="str">
        <f>HYPERLINK('[1]реквизиты'!$A$6)</f>
        <v>Гл. судья, судья МК</v>
      </c>
      <c r="L64" s="12"/>
      <c r="M64" s="100"/>
      <c r="N64" s="101"/>
      <c r="O64" s="101"/>
      <c r="P64" s="102" t="str">
        <f>HYPERLINK('[1]реквизиты'!$G$6)</f>
        <v>Р.Г.Залеев</v>
      </c>
      <c r="Q64" s="12"/>
      <c r="R64" s="66"/>
    </row>
    <row r="65" spans="1:18" ht="12" customHeight="1" thickBot="1">
      <c r="A65" s="228">
        <v>31</v>
      </c>
      <c r="B65" s="245" t="str">
        <f>VLOOKUP(A65,'пр.взв.'!B34:G161,2,FALSE)</f>
        <v>Петров Александр Олегович</v>
      </c>
      <c r="C65" s="245" t="str">
        <f>VLOOKUP(A65,'пр.взв.'!B34:G161,3,FALSE)</f>
        <v>01.04.1994, 1р</v>
      </c>
      <c r="D65" s="245" t="str">
        <f>VLOOKUP(A65,'пр.взв.'!B34:G161,4,FALSE)</f>
        <v>УФО, Свердловская, Екатеринбург, МО</v>
      </c>
      <c r="E65" s="73"/>
      <c r="F65" s="20"/>
      <c r="G65" s="23" t="s">
        <v>233</v>
      </c>
      <c r="H65" s="35"/>
      <c r="I65" s="78"/>
      <c r="J65" s="12"/>
      <c r="L65" s="12"/>
      <c r="M65" s="100"/>
      <c r="N65" s="12"/>
      <c r="O65" s="12"/>
      <c r="P65" s="103" t="str">
        <f>HYPERLINK('[1]реквизиты'!$G$7)</f>
        <v>/Октябрьск/</v>
      </c>
      <c r="Q65" s="12"/>
      <c r="R65" s="65"/>
    </row>
    <row r="66" spans="1:18" ht="12" customHeight="1">
      <c r="A66" s="224"/>
      <c r="B66" s="246"/>
      <c r="C66" s="246"/>
      <c r="D66" s="246"/>
      <c r="E66" s="22" t="s">
        <v>61</v>
      </c>
      <c r="F66" s="36"/>
      <c r="G66" s="20"/>
      <c r="H66" s="29"/>
      <c r="I66" s="74"/>
      <c r="J66" s="12"/>
      <c r="L66" s="12"/>
      <c r="M66" s="100"/>
      <c r="N66" s="12"/>
      <c r="O66" s="12"/>
      <c r="P66" s="12"/>
      <c r="Q66" s="12"/>
      <c r="R66" s="66"/>
    </row>
    <row r="67" spans="1:18" ht="12" customHeight="1" thickBot="1">
      <c r="A67" s="224">
        <v>63</v>
      </c>
      <c r="B67" s="255" t="e">
        <f>VLOOKUP(A67,'пр.взв.'!B36:G163,2,FALSE)</f>
        <v>#N/A</v>
      </c>
      <c r="C67" s="255" t="e">
        <f>VLOOKUP(A67,'пр.взв.'!B36:G163,3,FALSE)</f>
        <v>#N/A</v>
      </c>
      <c r="D67" s="255" t="e">
        <f>VLOOKUP(A67,'пр.взв.'!B36:G163,4,FALSE)</f>
        <v>#N/A</v>
      </c>
      <c r="E67" s="23"/>
      <c r="F67" s="20"/>
      <c r="G67" s="20"/>
      <c r="H67" s="13">
        <f>HYPERLINK('[1]реквизиты'!$A$20)</f>
      </c>
      <c r="I67" s="17"/>
      <c r="J67" s="99" t="str">
        <f>HYPERLINK('[1]реквизиты'!$A$8)</f>
        <v>Гл. секретарь, судья МК</v>
      </c>
      <c r="L67" s="12"/>
      <c r="M67" s="100"/>
      <c r="N67" s="101"/>
      <c r="O67" s="101"/>
      <c r="P67" s="102" t="str">
        <f>HYPERLINK('[1]реквизиты'!$G$8)</f>
        <v>С.М.Трескин</v>
      </c>
      <c r="Q67" s="12"/>
      <c r="R67" s="66"/>
    </row>
    <row r="68" spans="1:18" ht="12" customHeight="1" thickBot="1">
      <c r="A68" s="225"/>
      <c r="B68" s="256"/>
      <c r="C68" s="256"/>
      <c r="D68" s="256"/>
      <c r="E68" s="20"/>
      <c r="F68" s="20"/>
      <c r="G68" s="20"/>
      <c r="H68" s="29"/>
      <c r="I68" s="74"/>
      <c r="J68" s="75"/>
      <c r="K68" s="12"/>
      <c r="L68" s="12"/>
      <c r="M68" s="12"/>
      <c r="N68" s="12"/>
      <c r="O68" s="12"/>
      <c r="P68" s="103" t="str">
        <f>HYPERLINK('[1]реквизиты'!$G$9)</f>
        <v>/Бийск/</v>
      </c>
      <c r="Q68" s="12"/>
      <c r="R68" s="65"/>
    </row>
    <row r="69" spans="1:18" ht="9" customHeight="1">
      <c r="A69" s="65"/>
      <c r="B69" s="65"/>
      <c r="C69" s="65"/>
      <c r="D69" s="65"/>
      <c r="E69" s="73"/>
      <c r="F69" s="65"/>
      <c r="G69" s="65"/>
      <c r="H69" s="65"/>
      <c r="I69" s="65"/>
      <c r="J69" s="65"/>
      <c r="K69" s="12"/>
      <c r="L69" s="12"/>
      <c r="M69" s="12"/>
      <c r="N69" s="12"/>
      <c r="O69" s="12"/>
      <c r="P69" s="12"/>
      <c r="Q69" s="12"/>
      <c r="R69" s="65"/>
    </row>
    <row r="70" spans="1:18" ht="12.75">
      <c r="A70" s="65"/>
      <c r="B70" s="65"/>
      <c r="C70" s="65"/>
      <c r="D70" s="65"/>
      <c r="E70" s="73"/>
      <c r="F70" s="65"/>
      <c r="G70" s="65"/>
      <c r="H70" s="14">
        <f>HYPERLINK('[1]реквизиты'!$A$22)</f>
      </c>
      <c r="I70" s="17"/>
      <c r="J70" s="17"/>
      <c r="K70" s="12"/>
      <c r="L70" s="12"/>
      <c r="M70" s="12"/>
      <c r="N70" s="12"/>
      <c r="O70" s="12"/>
      <c r="P70" s="12"/>
      <c r="Q70" s="12"/>
      <c r="R70" s="66"/>
    </row>
    <row r="71" spans="1:18" ht="12.75">
      <c r="A71" s="66"/>
      <c r="B71" s="66"/>
      <c r="C71" s="66"/>
      <c r="D71" s="66"/>
      <c r="E71" s="75"/>
      <c r="F71" s="66"/>
      <c r="G71" s="66"/>
      <c r="H71" s="66"/>
      <c r="I71" s="66"/>
      <c r="J71" s="66"/>
      <c r="K71" s="71"/>
      <c r="L71" s="71"/>
      <c r="M71" s="71"/>
      <c r="N71" s="71"/>
      <c r="O71" s="71"/>
      <c r="P71" s="15">
        <f>HYPERLINK('[1]реквизиты'!$G$23)</f>
      </c>
      <c r="Q71" s="87"/>
      <c r="R71" s="65"/>
    </row>
    <row r="72" spans="1:18" ht="12.75">
      <c r="A72" s="65"/>
      <c r="B72" s="65"/>
      <c r="C72" s="65"/>
      <c r="D72" s="65"/>
      <c r="E72" s="73"/>
      <c r="F72" s="65"/>
      <c r="G72" s="65"/>
      <c r="H72" s="65"/>
      <c r="I72" s="65"/>
      <c r="J72" s="65"/>
      <c r="K72" s="65"/>
      <c r="L72" s="87"/>
      <c r="M72" s="87"/>
      <c r="N72" s="87"/>
      <c r="O72" s="87"/>
      <c r="P72" s="87"/>
      <c r="Q72" s="87"/>
      <c r="R72" s="65"/>
    </row>
    <row r="73" spans="1:18" ht="12.75">
      <c r="A73" s="65"/>
      <c r="B73" s="65"/>
      <c r="C73" s="65"/>
      <c r="D73" s="65"/>
      <c r="E73" s="73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</row>
    <row r="74" spans="2:5" ht="12.75">
      <c r="B74" s="65"/>
      <c r="C74" s="65"/>
      <c r="D74" s="65"/>
      <c r="E74" s="10"/>
    </row>
    <row r="75" spans="2:5" ht="12.75">
      <c r="B75" s="65"/>
      <c r="C75" s="65"/>
      <c r="D75" s="65"/>
      <c r="E75" s="10"/>
    </row>
    <row r="76" ht="12.75">
      <c r="E76" s="10"/>
    </row>
    <row r="77" ht="12.75">
      <c r="E77" s="10"/>
    </row>
    <row r="78" ht="12.75">
      <c r="E78" s="10"/>
    </row>
    <row r="79" ht="12.75">
      <c r="E79" s="10"/>
    </row>
    <row r="80" ht="12.75">
      <c r="E80" s="10"/>
    </row>
  </sheetData>
  <sheetProtection/>
  <mergeCells count="138">
    <mergeCell ref="N47:R48"/>
    <mergeCell ref="N40:R41"/>
    <mergeCell ref="A1:R1"/>
    <mergeCell ref="I2:R2"/>
    <mergeCell ref="C2:H2"/>
    <mergeCell ref="A37:A38"/>
    <mergeCell ref="B37:B38"/>
    <mergeCell ref="C37:C38"/>
    <mergeCell ref="D18:D19"/>
    <mergeCell ref="D34:D35"/>
    <mergeCell ref="A65:A66"/>
    <mergeCell ref="B65:B66"/>
    <mergeCell ref="C65:C66"/>
    <mergeCell ref="D65:D66"/>
    <mergeCell ref="A67:A68"/>
    <mergeCell ref="B67:B68"/>
    <mergeCell ref="C67:C68"/>
    <mergeCell ref="D67:D68"/>
    <mergeCell ref="B63:B64"/>
    <mergeCell ref="C63:C64"/>
    <mergeCell ref="D63:D64"/>
    <mergeCell ref="A61:A62"/>
    <mergeCell ref="B61:B62"/>
    <mergeCell ref="C61:C62"/>
    <mergeCell ref="D61:D62"/>
    <mergeCell ref="A63:A64"/>
    <mergeCell ref="A59:A60"/>
    <mergeCell ref="B59:B60"/>
    <mergeCell ref="C59:C60"/>
    <mergeCell ref="D59:D60"/>
    <mergeCell ref="A57:A58"/>
    <mergeCell ref="B57:B58"/>
    <mergeCell ref="C57:C58"/>
    <mergeCell ref="D57:D58"/>
    <mergeCell ref="A55:A56"/>
    <mergeCell ref="B55:B56"/>
    <mergeCell ref="C55:C56"/>
    <mergeCell ref="D55:D56"/>
    <mergeCell ref="A53:A54"/>
    <mergeCell ref="B53:B54"/>
    <mergeCell ref="C53:C54"/>
    <mergeCell ref="D53:D54"/>
    <mergeCell ref="A51:A52"/>
    <mergeCell ref="B51:B52"/>
    <mergeCell ref="C51:C52"/>
    <mergeCell ref="D51:D52"/>
    <mergeCell ref="A49:A50"/>
    <mergeCell ref="B49:B50"/>
    <mergeCell ref="C49:C50"/>
    <mergeCell ref="D49:D50"/>
    <mergeCell ref="D41:D42"/>
    <mergeCell ref="A47:A48"/>
    <mergeCell ref="B47:B48"/>
    <mergeCell ref="C47:C48"/>
    <mergeCell ref="D47:D48"/>
    <mergeCell ref="D43:D44"/>
    <mergeCell ref="A45:A46"/>
    <mergeCell ref="B45:B46"/>
    <mergeCell ref="C45:C46"/>
    <mergeCell ref="D45:D46"/>
    <mergeCell ref="B43:B44"/>
    <mergeCell ref="C43:C44"/>
    <mergeCell ref="A41:A42"/>
    <mergeCell ref="B41:B42"/>
    <mergeCell ref="C41:C42"/>
    <mergeCell ref="A43:A44"/>
    <mergeCell ref="A39:A40"/>
    <mergeCell ref="B39:B40"/>
    <mergeCell ref="C39:C40"/>
    <mergeCell ref="D37:D38"/>
    <mergeCell ref="D39:D40"/>
    <mergeCell ref="D20:D21"/>
    <mergeCell ref="D22:D23"/>
    <mergeCell ref="D24:D25"/>
    <mergeCell ref="D26:D27"/>
    <mergeCell ref="D32:D33"/>
    <mergeCell ref="B32:B33"/>
    <mergeCell ref="C32:C33"/>
    <mergeCell ref="D28:D29"/>
    <mergeCell ref="D30:D31"/>
    <mergeCell ref="B30:B31"/>
    <mergeCell ref="C30:C31"/>
    <mergeCell ref="A32:A33"/>
    <mergeCell ref="B24:B25"/>
    <mergeCell ref="C24:C25"/>
    <mergeCell ref="A26:A27"/>
    <mergeCell ref="B26:B27"/>
    <mergeCell ref="C26:C27"/>
    <mergeCell ref="A24:A25"/>
    <mergeCell ref="A22:A23"/>
    <mergeCell ref="B22:B23"/>
    <mergeCell ref="C22:C23"/>
    <mergeCell ref="A34:A35"/>
    <mergeCell ref="B34:B35"/>
    <mergeCell ref="C34:C35"/>
    <mergeCell ref="A28:A29"/>
    <mergeCell ref="B28:B29"/>
    <mergeCell ref="C28:C29"/>
    <mergeCell ref="A30:A31"/>
    <mergeCell ref="A18:A19"/>
    <mergeCell ref="B18:B19"/>
    <mergeCell ref="C18:C19"/>
    <mergeCell ref="A20:A21"/>
    <mergeCell ref="B20:B21"/>
    <mergeCell ref="C20:C21"/>
    <mergeCell ref="A14:A15"/>
    <mergeCell ref="B14:B15"/>
    <mergeCell ref="C14:C15"/>
    <mergeCell ref="A16:A17"/>
    <mergeCell ref="B16:B17"/>
    <mergeCell ref="C16:C17"/>
    <mergeCell ref="A4:A5"/>
    <mergeCell ref="A8:A9"/>
    <mergeCell ref="B8:B9"/>
    <mergeCell ref="C8:C9"/>
    <mergeCell ref="D4:D5"/>
    <mergeCell ref="D6:D7"/>
    <mergeCell ref="B4:B5"/>
    <mergeCell ref="C4:C5"/>
    <mergeCell ref="N32:R33"/>
    <mergeCell ref="A6:A7"/>
    <mergeCell ref="B6:B7"/>
    <mergeCell ref="C6:C7"/>
    <mergeCell ref="A10:A11"/>
    <mergeCell ref="B10:B11"/>
    <mergeCell ref="C10:C11"/>
    <mergeCell ref="A12:A13"/>
    <mergeCell ref="B12:B13"/>
    <mergeCell ref="C12:C13"/>
    <mergeCell ref="D16:D17"/>
    <mergeCell ref="D8:D9"/>
    <mergeCell ref="D10:D11"/>
    <mergeCell ref="D12:D13"/>
    <mergeCell ref="D14:D15"/>
    <mergeCell ref="P3:R4"/>
    <mergeCell ref="N26:R27"/>
    <mergeCell ref="Q6:R7"/>
    <mergeCell ref="E3:N3"/>
  </mergeCells>
  <printOptions horizontalCentered="1" verticalCentered="1"/>
  <pageMargins left="0" right="0" top="0" bottom="0" header="0" footer="0"/>
  <pageSetup horizontalDpi="300" verticalDpi="300" orientation="portrait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I131"/>
  <sheetViews>
    <sheetView zoomScalePageLayoutView="0" workbookViewId="0" topLeftCell="A1">
      <selection activeCell="I7" sqref="A1:I8"/>
    </sheetView>
  </sheetViews>
  <sheetFormatPr defaultColWidth="9.140625" defaultRowHeight="12.75"/>
  <cols>
    <col min="1" max="1" width="1.7109375" style="118" customWidth="1"/>
    <col min="2" max="2" width="4.7109375" style="118" customWidth="1"/>
    <col min="3" max="3" width="19.7109375" style="118" customWidth="1"/>
    <col min="4" max="4" width="9.421875" style="118" customWidth="1"/>
    <col min="5" max="5" width="12.7109375" style="118" customWidth="1"/>
    <col min="6" max="6" width="30.7109375" style="118" customWidth="1"/>
    <col min="7" max="9" width="7.7109375" style="118" customWidth="1"/>
    <col min="10" max="10" width="3.140625" style="118" customWidth="1"/>
    <col min="11" max="16384" width="9.140625" style="118" customWidth="1"/>
  </cols>
  <sheetData>
    <row r="1" spans="1:9" ht="23.25" customHeight="1">
      <c r="A1" s="117"/>
      <c r="B1" s="284" t="s">
        <v>101</v>
      </c>
      <c r="C1" s="284"/>
      <c r="D1" s="284"/>
      <c r="E1" s="284"/>
      <c r="F1" s="284"/>
      <c r="G1" s="284"/>
      <c r="H1" s="284"/>
      <c r="I1" s="284"/>
    </row>
    <row r="2" spans="1:9" ht="21" customHeight="1" thickBot="1">
      <c r="A2" s="117"/>
      <c r="B2" s="119"/>
      <c r="C2" s="119" t="s">
        <v>236</v>
      </c>
      <c r="D2" s="119"/>
      <c r="E2" s="119"/>
      <c r="F2" s="280" t="s">
        <v>229</v>
      </c>
      <c r="G2" s="280"/>
      <c r="H2" s="119"/>
      <c r="I2" s="119"/>
    </row>
    <row r="3" spans="1:9" ht="12.75" customHeight="1">
      <c r="A3" s="281"/>
      <c r="B3" s="285" t="s">
        <v>3</v>
      </c>
      <c r="C3" s="269" t="s">
        <v>4</v>
      </c>
      <c r="D3" s="271" t="s">
        <v>14</v>
      </c>
      <c r="E3" s="269" t="s">
        <v>15</v>
      </c>
      <c r="F3" s="269" t="s">
        <v>16</v>
      </c>
      <c r="G3" s="271" t="s">
        <v>102</v>
      </c>
      <c r="H3" s="269" t="s">
        <v>17</v>
      </c>
      <c r="I3" s="287" t="s">
        <v>18</v>
      </c>
    </row>
    <row r="4" spans="1:9" ht="13.5" thickBot="1">
      <c r="A4" s="281"/>
      <c r="B4" s="286"/>
      <c r="C4" s="270"/>
      <c r="D4" s="272"/>
      <c r="E4" s="270"/>
      <c r="F4" s="270"/>
      <c r="G4" s="272"/>
      <c r="H4" s="270"/>
      <c r="I4" s="288"/>
    </row>
    <row r="5" spans="1:9" ht="12.75" customHeight="1">
      <c r="A5" s="281"/>
      <c r="B5" s="282">
        <v>2</v>
      </c>
      <c r="C5" s="209" t="str">
        <f>VLOOKUP(B5,'пр.взв.'!B4:C130,2,FALSE)</f>
        <v>Аратин Амаду Васильевич</v>
      </c>
      <c r="D5" s="209" t="str">
        <f>VLOOKUP(C5,'пр.взв.'!C4:D130,2,FALSE)</f>
        <v>12.08.1992, КМС</v>
      </c>
      <c r="E5" s="209" t="str">
        <f>VLOOKUP(D5,'пр.взв.'!D4:E130,2,FALSE)</f>
        <v>СФО, Р.Алтай, Д</v>
      </c>
      <c r="F5" s="273"/>
      <c r="G5" s="273"/>
      <c r="H5" s="279"/>
      <c r="I5" s="274"/>
    </row>
    <row r="6" spans="1:9" ht="12.75">
      <c r="A6" s="281"/>
      <c r="B6" s="283"/>
      <c r="C6" s="209"/>
      <c r="D6" s="209"/>
      <c r="E6" s="209"/>
      <c r="F6" s="267"/>
      <c r="G6" s="267"/>
      <c r="H6" s="275"/>
      <c r="I6" s="264"/>
    </row>
    <row r="7" spans="1:9" ht="12.75">
      <c r="A7" s="281"/>
      <c r="B7" s="283">
        <v>30</v>
      </c>
      <c r="C7" s="209" t="str">
        <f>VLOOKUP(B7,'пр.взв.'!B6:C132,2,FALSE)</f>
        <v>Баадыр Чойган Алексеевич</v>
      </c>
      <c r="D7" s="209" t="str">
        <f>VLOOKUP(C7,'пр.взв.'!C6:D132,2,FALSE)</f>
        <v>14.06.1992, КМС</v>
      </c>
      <c r="E7" s="209" t="str">
        <f>VLOOKUP(D7,'пр.взв.'!D6:E132,2,FALSE)</f>
        <v>СФО, Р.Тыва, Кызыл, МО</v>
      </c>
      <c r="F7" s="267"/>
      <c r="G7" s="267"/>
      <c r="H7" s="275"/>
      <c r="I7" s="264"/>
    </row>
    <row r="8" spans="1:9" ht="13.5" thickBot="1">
      <c r="A8" s="281"/>
      <c r="B8" s="290"/>
      <c r="C8" s="209"/>
      <c r="D8" s="209"/>
      <c r="E8" s="209"/>
      <c r="F8" s="268"/>
      <c r="G8" s="268"/>
      <c r="H8" s="276"/>
      <c r="I8" s="265"/>
    </row>
    <row r="9" spans="1:9" ht="12.75" customHeight="1">
      <c r="A9" s="281"/>
      <c r="B9" s="291"/>
      <c r="C9" s="209" t="e">
        <f>VLOOKUP(B9,'пр.взв.'!B5:C134,2,FALSE)</f>
        <v>#N/A</v>
      </c>
      <c r="D9" s="209" t="e">
        <f>VLOOKUP(C9,'пр.взв.'!C5:D134,2,FALSE)</f>
        <v>#N/A</v>
      </c>
      <c r="E9" s="209" t="e">
        <f>VLOOKUP(D9,'пр.взв.'!D5:E134,2,FALSE)</f>
        <v>#N/A</v>
      </c>
      <c r="F9" s="289"/>
      <c r="G9" s="289"/>
      <c r="H9" s="277"/>
      <c r="I9" s="266"/>
    </row>
    <row r="10" spans="1:9" ht="12.75">
      <c r="A10" s="281"/>
      <c r="B10" s="283"/>
      <c r="C10" s="209"/>
      <c r="D10" s="209"/>
      <c r="E10" s="209"/>
      <c r="F10" s="267"/>
      <c r="G10" s="267"/>
      <c r="H10" s="275"/>
      <c r="I10" s="264"/>
    </row>
    <row r="11" spans="1:9" ht="12.75" customHeight="1">
      <c r="A11" s="281"/>
      <c r="B11" s="283">
        <v>2</v>
      </c>
      <c r="C11" s="209" t="str">
        <f>VLOOKUP(B11,'пр.взв.'!B5:C136,2,FALSE)</f>
        <v>Аратин Амаду Васильевич</v>
      </c>
      <c r="D11" s="209" t="str">
        <f>VLOOKUP(C11,'пр.взв.'!C5:D136,2,FALSE)</f>
        <v>12.08.1992, КМС</v>
      </c>
      <c r="E11" s="209" t="str">
        <f>VLOOKUP(D11,'пр.взв.'!D5:E136,2,FALSE)</f>
        <v>СФО, Р.Алтай, Д</v>
      </c>
      <c r="F11" s="267"/>
      <c r="G11" s="267"/>
      <c r="H11" s="275"/>
      <c r="I11" s="264"/>
    </row>
    <row r="12" spans="1:9" ht="13.5" thickBot="1">
      <c r="A12" s="281"/>
      <c r="B12" s="294"/>
      <c r="C12" s="209"/>
      <c r="D12" s="209"/>
      <c r="E12" s="209"/>
      <c r="F12" s="292"/>
      <c r="G12" s="292"/>
      <c r="H12" s="293"/>
      <c r="I12" s="278"/>
    </row>
    <row r="13" spans="1:9" ht="12.75" customHeight="1">
      <c r="A13" s="281"/>
      <c r="B13" s="282"/>
      <c r="C13" s="209" t="e">
        <f>VLOOKUP(B13,'пр.взв.'!B5:C138,2,FALSE)</f>
        <v>#N/A</v>
      </c>
      <c r="D13" s="209" t="e">
        <f>VLOOKUP(C13,'пр.взв.'!C5:D138,2,FALSE)</f>
        <v>#N/A</v>
      </c>
      <c r="E13" s="209" t="e">
        <f>VLOOKUP(D13,'пр.взв.'!D5:E138,2,FALSE)</f>
        <v>#N/A</v>
      </c>
      <c r="F13" s="273"/>
      <c r="G13" s="273"/>
      <c r="H13" s="279"/>
      <c r="I13" s="274"/>
    </row>
    <row r="14" spans="1:9" ht="12.75">
      <c r="A14" s="281"/>
      <c r="B14" s="283"/>
      <c r="C14" s="209"/>
      <c r="D14" s="209"/>
      <c r="E14" s="209"/>
      <c r="F14" s="267"/>
      <c r="G14" s="267"/>
      <c r="H14" s="275"/>
      <c r="I14" s="264"/>
    </row>
    <row r="15" spans="1:9" ht="12.75" customHeight="1">
      <c r="A15" s="281"/>
      <c r="B15" s="283">
        <v>30</v>
      </c>
      <c r="C15" s="209" t="str">
        <f>VLOOKUP(B15,'пр.взв.'!B5:C140,2,FALSE)</f>
        <v>Баадыр Чойган Алексеевич</v>
      </c>
      <c r="D15" s="209" t="str">
        <f>VLOOKUP(C15,'пр.взв.'!C5:D140,2,FALSE)</f>
        <v>14.06.1992, КМС</v>
      </c>
      <c r="E15" s="209" t="str">
        <f>VLOOKUP(D15,'пр.взв.'!D5:E140,2,FALSE)</f>
        <v>СФО, Р.Тыва, Кызыл, МО</v>
      </c>
      <c r="F15" s="267"/>
      <c r="G15" s="267"/>
      <c r="H15" s="275"/>
      <c r="I15" s="264"/>
    </row>
    <row r="16" spans="1:9" ht="13.5" thickBot="1">
      <c r="A16" s="281"/>
      <c r="B16" s="290"/>
      <c r="C16" s="209"/>
      <c r="D16" s="209"/>
      <c r="E16" s="209"/>
      <c r="F16" s="268"/>
      <c r="G16" s="268"/>
      <c r="H16" s="276"/>
      <c r="I16" s="265"/>
    </row>
    <row r="17" spans="1:9" ht="12.75" customHeight="1">
      <c r="A17" s="281"/>
      <c r="B17" s="291">
        <v>28</v>
      </c>
      <c r="C17" s="209" t="str">
        <f>VLOOKUP(B17,'пр.взв.'!B5:C142,2,FALSE)</f>
        <v>Борщенко Даниил Николаевич</v>
      </c>
      <c r="D17" s="209" t="str">
        <f>VLOOKUP(C17,'пр.взв.'!C5:D142,2,FALSE)</f>
        <v>14.07.1992,КМС</v>
      </c>
      <c r="E17" s="209" t="str">
        <f>VLOOKUP(D17,'пр.взв.'!D5:E142,2,FALSE)</f>
        <v>СФО,Томская,Северск,МО</v>
      </c>
      <c r="F17" s="289"/>
      <c r="G17" s="289"/>
      <c r="H17" s="277"/>
      <c r="I17" s="266"/>
    </row>
    <row r="18" spans="1:9" ht="12.75">
      <c r="A18" s="281"/>
      <c r="B18" s="283"/>
      <c r="C18" s="209"/>
      <c r="D18" s="209"/>
      <c r="E18" s="209"/>
      <c r="F18" s="267"/>
      <c r="G18" s="267"/>
      <c r="H18" s="275"/>
      <c r="I18" s="264"/>
    </row>
    <row r="19" spans="1:9" ht="12.75" customHeight="1">
      <c r="A19" s="281"/>
      <c r="B19" s="283">
        <v>32</v>
      </c>
      <c r="C19" s="209" t="str">
        <f>VLOOKUP(B19,'пр.взв.'!B5:C144,2,FALSE)</f>
        <v>Айтбаев Нурсултан Аширбекович</v>
      </c>
      <c r="D19" s="209" t="str">
        <f>VLOOKUP(C19,'пр.взв.'!C5:D144,2,FALSE)</f>
        <v>20.04.1993, 1р</v>
      </c>
      <c r="E19" s="209" t="str">
        <f>VLOOKUP(D19,'пр.взв.'!D5:E144,2,FALSE)</f>
        <v>УФО, Свердловская, Арти, МО</v>
      </c>
      <c r="F19" s="267"/>
      <c r="G19" s="267"/>
      <c r="H19" s="275"/>
      <c r="I19" s="264"/>
    </row>
    <row r="20" spans="1:9" ht="13.5" thickBot="1">
      <c r="A20" s="281"/>
      <c r="B20" s="294"/>
      <c r="C20" s="209"/>
      <c r="D20" s="209"/>
      <c r="E20" s="209"/>
      <c r="F20" s="292"/>
      <c r="G20" s="292"/>
      <c r="H20" s="293"/>
      <c r="I20" s="278"/>
    </row>
    <row r="21" spans="1:9" ht="12.75" customHeight="1">
      <c r="A21" s="281"/>
      <c r="B21" s="282"/>
      <c r="C21" s="209" t="e">
        <f>VLOOKUP(B21,'пр.взв.'!B5:C146,2,FALSE)</f>
        <v>#N/A</v>
      </c>
      <c r="D21" s="209" t="e">
        <f>VLOOKUP(C21,'пр.взв.'!C5:D146,2,FALSE)</f>
        <v>#N/A</v>
      </c>
      <c r="E21" s="209" t="e">
        <f>VLOOKUP(D21,'пр.взв.'!D5:E146,2,FALSE)</f>
        <v>#N/A</v>
      </c>
      <c r="F21" s="273"/>
      <c r="G21" s="273"/>
      <c r="H21" s="279"/>
      <c r="I21" s="274"/>
    </row>
    <row r="22" spans="1:9" ht="12.75">
      <c r="A22" s="281"/>
      <c r="B22" s="283"/>
      <c r="C22" s="209"/>
      <c r="D22" s="209"/>
      <c r="E22" s="209"/>
      <c r="F22" s="267"/>
      <c r="G22" s="267"/>
      <c r="H22" s="275"/>
      <c r="I22" s="264"/>
    </row>
    <row r="23" spans="1:9" ht="12.75" customHeight="1">
      <c r="A23" s="281"/>
      <c r="B23" s="283">
        <v>19</v>
      </c>
      <c r="C23" s="209" t="str">
        <f>VLOOKUP(B23,'пр.взв.'!B5:C148,2,FALSE)</f>
        <v>Падерин Владислав Олегович</v>
      </c>
      <c r="D23" s="209" t="str">
        <f>VLOOKUP(C23,'пр.взв.'!C5:D148,2,FALSE)</f>
        <v>19.09.1992,КМС</v>
      </c>
      <c r="E23" s="209" t="str">
        <f>VLOOKUP(D23,'пр.взв.'!D5:E148,2,FALSE)</f>
        <v>УФО,ХМАО,      Радужный,МО</v>
      </c>
      <c r="F23" s="267"/>
      <c r="G23" s="267"/>
      <c r="H23" s="275"/>
      <c r="I23" s="264"/>
    </row>
    <row r="24" spans="1:9" ht="13.5" thickBot="1">
      <c r="A24" s="281"/>
      <c r="B24" s="290"/>
      <c r="C24" s="209"/>
      <c r="D24" s="209"/>
      <c r="E24" s="209"/>
      <c r="F24" s="268"/>
      <c r="G24" s="268"/>
      <c r="H24" s="276"/>
      <c r="I24" s="265"/>
    </row>
    <row r="25" spans="1:9" ht="12.75" customHeight="1">
      <c r="A25" s="281"/>
      <c r="B25" s="282">
        <v>11</v>
      </c>
      <c r="C25" s="209" t="str">
        <f>VLOOKUP(B25,'пр.взв.'!B5:C150,2,FALSE)</f>
        <v>Асканаков Василий Рафаилович</v>
      </c>
      <c r="D25" s="209" t="str">
        <f>VLOOKUP(C25,'пр.взв.'!C5:D150,2,FALSE)</f>
        <v>05.06.1993, КМС</v>
      </c>
      <c r="E25" s="209" t="str">
        <f>VLOOKUP(D25,'пр.взв.'!D5:E150,2,FALSE)</f>
        <v>СФО, Р.Алтай, Д</v>
      </c>
      <c r="F25" s="273"/>
      <c r="G25" s="273"/>
      <c r="H25" s="279"/>
      <c r="I25" s="274"/>
    </row>
    <row r="26" spans="1:9" ht="12.75">
      <c r="A26" s="281"/>
      <c r="B26" s="283"/>
      <c r="C26" s="209"/>
      <c r="D26" s="209"/>
      <c r="E26" s="209"/>
      <c r="F26" s="267"/>
      <c r="G26" s="267"/>
      <c r="H26" s="275"/>
      <c r="I26" s="264"/>
    </row>
    <row r="27" spans="1:9" ht="12.75" customHeight="1">
      <c r="A27" s="281"/>
      <c r="B27" s="283">
        <v>27</v>
      </c>
      <c r="C27" s="209" t="str">
        <f>VLOOKUP(B27,'пр.взв.'!B5:C152,2,FALSE)</f>
        <v>Вяткин Кирилл Олегович</v>
      </c>
      <c r="D27" s="209" t="str">
        <f>VLOOKUP(C27,'пр.взв.'!C5:D152,2,FALSE)</f>
        <v>27.09.1993,1р.</v>
      </c>
      <c r="E27" s="209" t="str">
        <f>VLOOKUP(D27,'пр.взв.'!D5:E152,2,FALSE)</f>
        <v>СФО,Томская,Строжевой,МО</v>
      </c>
      <c r="F27" s="267"/>
      <c r="G27" s="267"/>
      <c r="H27" s="275"/>
      <c r="I27" s="264"/>
    </row>
    <row r="28" spans="1:9" ht="13.5" thickBot="1">
      <c r="A28" s="281"/>
      <c r="B28" s="290"/>
      <c r="C28" s="209"/>
      <c r="D28" s="209"/>
      <c r="E28" s="209"/>
      <c r="F28" s="268"/>
      <c r="G28" s="268"/>
      <c r="H28" s="276"/>
      <c r="I28" s="265"/>
    </row>
    <row r="29" spans="1:9" ht="12.75" customHeight="1">
      <c r="A29" s="281"/>
      <c r="B29" s="291">
        <v>7</v>
      </c>
      <c r="C29" s="209" t="str">
        <f>VLOOKUP(B29,'пр.взв.'!B5:C154,2,FALSE)</f>
        <v>Климов Руслан Натигович</v>
      </c>
      <c r="D29" s="209" t="str">
        <f>VLOOKUP(C29,'пр.взв.'!C5:D154,2,FALSE)</f>
        <v>22.02.1993, КМС</v>
      </c>
      <c r="E29" s="209" t="str">
        <f>VLOOKUP(D29,'пр.взв.'!D5:E154,2,FALSE)</f>
        <v>СФО, Р.Бурятия, У-Удэ, МО</v>
      </c>
      <c r="F29" s="289"/>
      <c r="G29" s="289"/>
      <c r="H29" s="277"/>
      <c r="I29" s="266"/>
    </row>
    <row r="30" spans="1:9" ht="12.75">
      <c r="A30" s="281"/>
      <c r="B30" s="283"/>
      <c r="C30" s="209"/>
      <c r="D30" s="209"/>
      <c r="E30" s="209"/>
      <c r="F30" s="267"/>
      <c r="G30" s="267"/>
      <c r="H30" s="275"/>
      <c r="I30" s="264"/>
    </row>
    <row r="31" spans="1:9" ht="12.75" customHeight="1">
      <c r="A31" s="281"/>
      <c r="B31" s="283">
        <v>23</v>
      </c>
      <c r="C31" s="209" t="str">
        <f>VLOOKUP(B31,'пр.взв.'!B5:C156,2,FALSE)</f>
        <v>Сосновский Денис Дмитриевич</v>
      </c>
      <c r="D31" s="209" t="str">
        <f>VLOOKUP(C31,'пр.взв.'!C5:D156,2,FALSE)</f>
        <v>31.12.1993, 1р</v>
      </c>
      <c r="E31" s="209" t="str">
        <f>VLOOKUP(D31,'пр.взв.'!D5:E156,2,FALSE)</f>
        <v>УФО, Челябинская, Аргаяш, МО</v>
      </c>
      <c r="F31" s="267"/>
      <c r="G31" s="267"/>
      <c r="H31" s="275"/>
      <c r="I31" s="264"/>
    </row>
    <row r="32" spans="1:9" ht="13.5" thickBot="1">
      <c r="A32" s="281"/>
      <c r="B32" s="294"/>
      <c r="C32" s="209"/>
      <c r="D32" s="209"/>
      <c r="E32" s="209"/>
      <c r="F32" s="292"/>
      <c r="G32" s="292"/>
      <c r="H32" s="293"/>
      <c r="I32" s="278"/>
    </row>
    <row r="33" spans="1:9" ht="12.75" customHeight="1">
      <c r="A33" s="281"/>
      <c r="B33" s="282">
        <v>15</v>
      </c>
      <c r="C33" s="209" t="str">
        <f>VLOOKUP(B33,'пр.взв.'!B5:C158,2,FALSE)</f>
        <v>Зырянов Данил Олегович</v>
      </c>
      <c r="D33" s="209" t="str">
        <f>VLOOKUP(C33,'пр.взв.'!C5:D158,2,FALSE)</f>
        <v>30.01.1993, КМС</v>
      </c>
      <c r="E33" s="209" t="str">
        <f>VLOOKUP(D33,'пр.взв.'!D5:E158,2,FALSE)</f>
        <v>УФО, Свердловская, Качканар, МО</v>
      </c>
      <c r="F33" s="273"/>
      <c r="G33" s="273"/>
      <c r="H33" s="279"/>
      <c r="I33" s="274"/>
    </row>
    <row r="34" spans="1:9" ht="12.75">
      <c r="A34" s="281"/>
      <c r="B34" s="283"/>
      <c r="C34" s="209"/>
      <c r="D34" s="209"/>
      <c r="E34" s="209"/>
      <c r="F34" s="267"/>
      <c r="G34" s="267"/>
      <c r="H34" s="275"/>
      <c r="I34" s="264"/>
    </row>
    <row r="35" spans="1:9" ht="12.75" customHeight="1">
      <c r="A35" s="281"/>
      <c r="B35" s="283">
        <v>31</v>
      </c>
      <c r="C35" s="209" t="str">
        <f>VLOOKUP(B35,'пр.взв.'!B5:C160,2,FALSE)</f>
        <v>Петров Александр Олегович</v>
      </c>
      <c r="D35" s="209" t="str">
        <f>VLOOKUP(C35,'пр.взв.'!C5:D160,2,FALSE)</f>
        <v>01.04.1994, 1р</v>
      </c>
      <c r="E35" s="209" t="str">
        <f>VLOOKUP(D35,'пр.взв.'!D5:E160,2,FALSE)</f>
        <v>УФО, Свердловская, Екатеринбург, МО</v>
      </c>
      <c r="F35" s="267"/>
      <c r="G35" s="267"/>
      <c r="H35" s="275"/>
      <c r="I35" s="264"/>
    </row>
    <row r="36" spans="1:9" ht="13.5" thickBot="1">
      <c r="A36" s="281"/>
      <c r="B36" s="290"/>
      <c r="C36" s="209"/>
      <c r="D36" s="209"/>
      <c r="E36" s="209"/>
      <c r="F36" s="268"/>
      <c r="G36" s="268"/>
      <c r="H36" s="276"/>
      <c r="I36" s="265"/>
    </row>
    <row r="37" spans="1:9" ht="12.75" customHeight="1">
      <c r="A37" s="281"/>
      <c r="B37" s="291"/>
      <c r="C37" s="209" t="e">
        <f>VLOOKUP(B37,'пр.взв.'!B5:C162,2,FALSE)</f>
        <v>#N/A</v>
      </c>
      <c r="D37" s="209" t="e">
        <f>VLOOKUP(C37,'пр.взв.'!C7:D162,2,FALSE)</f>
        <v>#N/A</v>
      </c>
      <c r="E37" s="209" t="e">
        <f>VLOOKUP(D37,'пр.взв.'!D5:E162,2,FALSE)</f>
        <v>#N/A</v>
      </c>
      <c r="F37" s="289"/>
      <c r="G37" s="289"/>
      <c r="H37" s="277"/>
      <c r="I37" s="266"/>
    </row>
    <row r="38" spans="1:9" ht="12.75">
      <c r="A38" s="281"/>
      <c r="B38" s="283"/>
      <c r="C38" s="209"/>
      <c r="D38" s="209"/>
      <c r="E38" s="209"/>
      <c r="F38" s="267"/>
      <c r="G38" s="267"/>
      <c r="H38" s="275"/>
      <c r="I38" s="264"/>
    </row>
    <row r="39" spans="1:9" ht="12.75" customHeight="1">
      <c r="A39" s="281"/>
      <c r="B39" s="283"/>
      <c r="C39" s="209" t="e">
        <f>VLOOKUP(B39,'пр.взв.'!B5:C164,2,FALSE)</f>
        <v>#N/A</v>
      </c>
      <c r="D39" s="209" t="e">
        <f>VLOOKUP(C39,'пр.взв.'!C5:D164,2,FALSE)</f>
        <v>#N/A</v>
      </c>
      <c r="E39" s="209" t="e">
        <f>VLOOKUP(D39,'пр.взв.'!D5:E164,2,FALSE)</f>
        <v>#N/A</v>
      </c>
      <c r="F39" s="267"/>
      <c r="G39" s="267"/>
      <c r="H39" s="275"/>
      <c r="I39" s="264"/>
    </row>
    <row r="40" spans="1:9" ht="13.5" thickBot="1">
      <c r="A40" s="281"/>
      <c r="B40" s="294"/>
      <c r="C40" s="209"/>
      <c r="D40" s="209"/>
      <c r="E40" s="209"/>
      <c r="F40" s="292"/>
      <c r="G40" s="292"/>
      <c r="H40" s="293"/>
      <c r="I40" s="278"/>
    </row>
    <row r="41" spans="1:9" ht="12.75" customHeight="1">
      <c r="A41" s="281"/>
      <c r="B41" s="282"/>
      <c r="C41" s="209" t="e">
        <f>VLOOKUP(B41,'пр.взв.'!B5:C166,2,FALSE)</f>
        <v>#N/A</v>
      </c>
      <c r="D41" s="209" t="e">
        <f>VLOOKUP(C41,'пр.взв.'!C5:D166,2,FALSE)</f>
        <v>#N/A</v>
      </c>
      <c r="E41" s="209" t="e">
        <f>VLOOKUP(D41,'пр.взв.'!D5:E166,2,FALSE)</f>
        <v>#N/A</v>
      </c>
      <c r="F41" s="273"/>
      <c r="G41" s="273"/>
      <c r="H41" s="279"/>
      <c r="I41" s="274"/>
    </row>
    <row r="42" spans="1:9" ht="12.75">
      <c r="A42" s="281"/>
      <c r="B42" s="283"/>
      <c r="C42" s="209"/>
      <c r="D42" s="209"/>
      <c r="E42" s="209"/>
      <c r="F42" s="267"/>
      <c r="G42" s="267"/>
      <c r="H42" s="275"/>
      <c r="I42" s="264"/>
    </row>
    <row r="43" spans="1:9" ht="12.75" customHeight="1">
      <c r="A43" s="281"/>
      <c r="B43" s="283"/>
      <c r="C43" s="209" t="e">
        <f>VLOOKUP(B43,'пр.взв.'!B5:C168,2,FALSE)</f>
        <v>#N/A</v>
      </c>
      <c r="D43" s="209" t="e">
        <f>VLOOKUP(C43,'пр.взв.'!C5:D168,2,FALSE)</f>
        <v>#N/A</v>
      </c>
      <c r="E43" s="209" t="e">
        <f>VLOOKUP(D43,'пр.взв.'!D5:E168,2,FALSE)</f>
        <v>#N/A</v>
      </c>
      <c r="F43" s="267"/>
      <c r="G43" s="267"/>
      <c r="H43" s="275"/>
      <c r="I43" s="264"/>
    </row>
    <row r="44" spans="1:9" ht="13.5" thickBot="1">
      <c r="A44" s="281"/>
      <c r="B44" s="290"/>
      <c r="C44" s="209"/>
      <c r="D44" s="209"/>
      <c r="E44" s="209"/>
      <c r="F44" s="268"/>
      <c r="G44" s="268"/>
      <c r="H44" s="276"/>
      <c r="I44" s="265"/>
    </row>
    <row r="45" spans="1:9" ht="12.75" customHeight="1">
      <c r="A45" s="281"/>
      <c r="B45" s="291"/>
      <c r="C45" s="209" t="e">
        <f>VLOOKUP(B45,'пр.взв.'!B5:C170,2,FALSE)</f>
        <v>#N/A</v>
      </c>
      <c r="D45" s="209" t="e">
        <f>VLOOKUP(C45,'пр.взв.'!C5:D170,2,FALSE)</f>
        <v>#N/A</v>
      </c>
      <c r="E45" s="209" t="e">
        <f>VLOOKUP(D45,'пр.взв.'!D5:E170,2,FALSE)</f>
        <v>#N/A</v>
      </c>
      <c r="F45" s="289"/>
      <c r="G45" s="289"/>
      <c r="H45" s="277"/>
      <c r="I45" s="266"/>
    </row>
    <row r="46" spans="1:9" ht="12.75">
      <c r="A46" s="281"/>
      <c r="B46" s="283"/>
      <c r="C46" s="209"/>
      <c r="D46" s="209"/>
      <c r="E46" s="209"/>
      <c r="F46" s="267"/>
      <c r="G46" s="267"/>
      <c r="H46" s="275"/>
      <c r="I46" s="264"/>
    </row>
    <row r="47" spans="1:9" ht="12.75" customHeight="1">
      <c r="A47" s="281"/>
      <c r="B47" s="283"/>
      <c r="C47" s="209" t="e">
        <f>VLOOKUP(B47,'пр.взв.'!B5:C172,2,FALSE)</f>
        <v>#N/A</v>
      </c>
      <c r="D47" s="209" t="e">
        <f>VLOOKUP(C47,'пр.взв.'!C5:D172,2,FALSE)</f>
        <v>#N/A</v>
      </c>
      <c r="E47" s="209" t="e">
        <f>VLOOKUP(D47,'пр.взв.'!D5:E172,2,FALSE)</f>
        <v>#N/A</v>
      </c>
      <c r="F47" s="267"/>
      <c r="G47" s="267"/>
      <c r="H47" s="275"/>
      <c r="I47" s="264"/>
    </row>
    <row r="48" spans="1:9" ht="13.5" thickBot="1">
      <c r="A48" s="281"/>
      <c r="B48" s="294"/>
      <c r="C48" s="209"/>
      <c r="D48" s="209"/>
      <c r="E48" s="209"/>
      <c r="F48" s="292"/>
      <c r="G48" s="292"/>
      <c r="H48" s="293"/>
      <c r="I48" s="278"/>
    </row>
    <row r="49" spans="1:9" ht="12.75" customHeight="1">
      <c r="A49" s="281"/>
      <c r="B49" s="282"/>
      <c r="C49" s="209" t="e">
        <f>VLOOKUP(B49,'пр.взв.'!B5:C174,2,FALSE)</f>
        <v>#N/A</v>
      </c>
      <c r="D49" s="209" t="e">
        <f>VLOOKUP(C49,'пр.взв.'!C5:D174,2,FALSE)</f>
        <v>#N/A</v>
      </c>
      <c r="E49" s="209" t="e">
        <f>VLOOKUP(D49,'[2]пр.взв.'!D7:G112,2,FALSE)</f>
        <v>#N/A</v>
      </c>
      <c r="F49" s="273"/>
      <c r="G49" s="273"/>
      <c r="H49" s="279"/>
      <c r="I49" s="274"/>
    </row>
    <row r="50" spans="1:9" ht="12.75">
      <c r="A50" s="281"/>
      <c r="B50" s="283"/>
      <c r="C50" s="209"/>
      <c r="D50" s="209"/>
      <c r="E50" s="209"/>
      <c r="F50" s="267"/>
      <c r="G50" s="267"/>
      <c r="H50" s="275"/>
      <c r="I50" s="264"/>
    </row>
    <row r="51" spans="1:9" ht="12.75" customHeight="1">
      <c r="A51" s="281"/>
      <c r="B51" s="283"/>
      <c r="C51" s="209" t="e">
        <f>VLOOKUP(B51,'пр.взв.'!B5:C176,2,FALSE)</f>
        <v>#N/A</v>
      </c>
      <c r="D51" s="209" t="e">
        <f>VLOOKUP(C51,'пр.взв.'!C5:D176,2,FALSE)</f>
        <v>#N/A</v>
      </c>
      <c r="E51" s="209" t="e">
        <f>VLOOKUP(D51,'пр.взв.'!D5:E176,2,FALSE)</f>
        <v>#N/A</v>
      </c>
      <c r="F51" s="267"/>
      <c r="G51" s="267"/>
      <c r="H51" s="275"/>
      <c r="I51" s="264"/>
    </row>
    <row r="52" spans="1:9" ht="13.5" thickBot="1">
      <c r="A52" s="281"/>
      <c r="B52" s="290"/>
      <c r="C52" s="209"/>
      <c r="D52" s="209"/>
      <c r="E52" s="209"/>
      <c r="F52" s="268"/>
      <c r="G52" s="268"/>
      <c r="H52" s="276"/>
      <c r="I52" s="265"/>
    </row>
    <row r="53" spans="1:9" ht="12.75" customHeight="1">
      <c r="A53" s="281"/>
      <c r="B53" s="291"/>
      <c r="C53" s="209" t="e">
        <f>VLOOKUP(B53,'пр.взв.'!B5:C178,2,FALSE)</f>
        <v>#N/A</v>
      </c>
      <c r="D53" s="209" t="e">
        <f>VLOOKUP(C53,'пр.взв.'!C5:D178,2,FALSE)</f>
        <v>#N/A</v>
      </c>
      <c r="E53" s="209" t="e">
        <f>VLOOKUP(D53,'пр.взв.'!D5:E178,2,FALSE)</f>
        <v>#N/A</v>
      </c>
      <c r="F53" s="289"/>
      <c r="G53" s="289"/>
      <c r="H53" s="277"/>
      <c r="I53" s="266"/>
    </row>
    <row r="54" spans="1:9" ht="12.75">
      <c r="A54" s="281"/>
      <c r="B54" s="283"/>
      <c r="C54" s="209"/>
      <c r="D54" s="209"/>
      <c r="E54" s="209"/>
      <c r="F54" s="267"/>
      <c r="G54" s="267"/>
      <c r="H54" s="275"/>
      <c r="I54" s="264"/>
    </row>
    <row r="55" spans="1:9" ht="12.75" customHeight="1">
      <c r="A55" s="281"/>
      <c r="B55" s="283"/>
      <c r="C55" s="209" t="e">
        <f>VLOOKUP(B55,'пр.взв.'!B5:C180,2,FALSE)</f>
        <v>#N/A</v>
      </c>
      <c r="D55" s="209" t="e">
        <f>VLOOKUP(C55,'пр.взв.'!C5:D180,2,FALSE)</f>
        <v>#N/A</v>
      </c>
      <c r="E55" s="209" t="e">
        <f>VLOOKUP(D55,'пр.взв.'!D5:E180,2,FALSE)</f>
        <v>#N/A</v>
      </c>
      <c r="F55" s="267"/>
      <c r="G55" s="267"/>
      <c r="H55" s="275"/>
      <c r="I55" s="264"/>
    </row>
    <row r="56" spans="1:9" ht="13.5" thickBot="1">
      <c r="A56" s="281"/>
      <c r="B56" s="294"/>
      <c r="C56" s="209"/>
      <c r="D56" s="209"/>
      <c r="E56" s="209"/>
      <c r="F56" s="292"/>
      <c r="G56" s="292"/>
      <c r="H56" s="293"/>
      <c r="I56" s="278"/>
    </row>
    <row r="57" spans="1:9" ht="12.75" customHeight="1">
      <c r="A57" s="281"/>
      <c r="B57" s="282"/>
      <c r="C57" s="209" t="e">
        <f>VLOOKUP(B57,'пр.взв.'!B5:C182,2,FALSE)</f>
        <v>#N/A</v>
      </c>
      <c r="D57" s="209" t="e">
        <f>VLOOKUP(C57,'пр.взв.'!C5:D182,2,FALSE)</f>
        <v>#N/A</v>
      </c>
      <c r="E57" s="209" t="e">
        <f>VLOOKUP(D57,'пр.взв.'!D5:E182,2,FALSE)</f>
        <v>#N/A</v>
      </c>
      <c r="F57" s="295"/>
      <c r="G57" s="273"/>
      <c r="H57" s="279"/>
      <c r="I57" s="274"/>
    </row>
    <row r="58" spans="1:9" ht="12.75">
      <c r="A58" s="281"/>
      <c r="B58" s="283"/>
      <c r="C58" s="209"/>
      <c r="D58" s="209"/>
      <c r="E58" s="209"/>
      <c r="F58" s="296"/>
      <c r="G58" s="267"/>
      <c r="H58" s="275"/>
      <c r="I58" s="264"/>
    </row>
    <row r="59" spans="1:9" ht="12.75" customHeight="1">
      <c r="A59" s="281"/>
      <c r="B59" s="283"/>
      <c r="C59" s="209" t="e">
        <f>VLOOKUP(B59,'пр.взв.'!B5:C184,2,FALSE)</f>
        <v>#N/A</v>
      </c>
      <c r="D59" s="209" t="e">
        <f>VLOOKUP(C59,'пр.взв.'!C5:D184,2,FALSE)</f>
        <v>#N/A</v>
      </c>
      <c r="E59" s="209" t="e">
        <f>VLOOKUP(D59,'пр.взв.'!D5:E184,2,FALSE)</f>
        <v>#N/A</v>
      </c>
      <c r="F59" s="296"/>
      <c r="G59" s="267"/>
      <c r="H59" s="275"/>
      <c r="I59" s="264"/>
    </row>
    <row r="60" spans="1:9" ht="13.5" thickBot="1">
      <c r="A60" s="281"/>
      <c r="B60" s="290"/>
      <c r="C60" s="209"/>
      <c r="D60" s="209"/>
      <c r="E60" s="209"/>
      <c r="F60" s="297"/>
      <c r="G60" s="268"/>
      <c r="H60" s="276"/>
      <c r="I60" s="265"/>
    </row>
    <row r="61" spans="1:9" ht="28.5" customHeight="1">
      <c r="A61" s="117"/>
      <c r="B61" s="120"/>
      <c r="C61" s="120"/>
      <c r="D61" s="120"/>
      <c r="E61" s="120"/>
      <c r="F61" s="120"/>
      <c r="G61" s="120"/>
      <c r="H61" s="120"/>
      <c r="I61" s="120"/>
    </row>
    <row r="62" spans="1:9" ht="12.75">
      <c r="A62" s="117"/>
      <c r="B62" s="120"/>
      <c r="C62" s="120"/>
      <c r="D62" s="120"/>
      <c r="E62" s="120"/>
      <c r="F62" s="120"/>
      <c r="G62" s="120"/>
      <c r="H62" s="120"/>
      <c r="I62" s="120"/>
    </row>
    <row r="63" spans="1:9" ht="17.25" customHeight="1">
      <c r="A63" s="117"/>
      <c r="B63" s="284" t="s">
        <v>101</v>
      </c>
      <c r="C63" s="284"/>
      <c r="D63" s="284"/>
      <c r="E63" s="284"/>
      <c r="F63" s="284"/>
      <c r="G63" s="284"/>
      <c r="H63" s="284"/>
      <c r="I63" s="284"/>
    </row>
    <row r="64" spans="1:9" ht="24.75" customHeight="1" thickBot="1">
      <c r="A64" s="117"/>
      <c r="B64" s="119"/>
      <c r="C64" s="119" t="s">
        <v>235</v>
      </c>
      <c r="D64" s="119"/>
      <c r="E64" s="119"/>
      <c r="F64" s="280" t="s">
        <v>230</v>
      </c>
      <c r="G64" s="280"/>
      <c r="H64" s="119"/>
      <c r="I64" s="119"/>
    </row>
    <row r="65" spans="1:9" ht="12.75" customHeight="1">
      <c r="A65" s="117"/>
      <c r="B65" s="285" t="s">
        <v>3</v>
      </c>
      <c r="C65" s="269" t="s">
        <v>4</v>
      </c>
      <c r="D65" s="271" t="s">
        <v>14</v>
      </c>
      <c r="E65" s="269" t="s">
        <v>15</v>
      </c>
      <c r="F65" s="269" t="s">
        <v>16</v>
      </c>
      <c r="G65" s="271" t="s">
        <v>102</v>
      </c>
      <c r="H65" s="269" t="s">
        <v>17</v>
      </c>
      <c r="I65" s="287" t="s">
        <v>18</v>
      </c>
    </row>
    <row r="66" spans="1:9" ht="13.5" thickBot="1">
      <c r="A66" s="117"/>
      <c r="B66" s="286"/>
      <c r="C66" s="270"/>
      <c r="D66" s="272"/>
      <c r="E66" s="270"/>
      <c r="F66" s="270"/>
      <c r="G66" s="272"/>
      <c r="H66" s="270"/>
      <c r="I66" s="288"/>
    </row>
    <row r="67" spans="1:9" ht="12.75" customHeight="1">
      <c r="A67" s="117"/>
      <c r="B67" s="282">
        <v>2</v>
      </c>
      <c r="C67" s="209" t="str">
        <f>VLOOKUP(B67,'пр.взв.'!B3:C192,2,FALSE)</f>
        <v>Аратин Амаду Васильевич</v>
      </c>
      <c r="D67" s="209" t="str">
        <f>VLOOKUP(C67,'пр.взв.'!C3:D192,2,FALSE)</f>
        <v>12.08.1992, КМС</v>
      </c>
      <c r="E67" s="209" t="str">
        <f>VLOOKUP(D67,'пр.взв.'!D3:E192,2,FALSE)</f>
        <v>СФО, Р.Алтай, Д</v>
      </c>
      <c r="F67" s="273"/>
      <c r="G67" s="273"/>
      <c r="H67" s="279"/>
      <c r="I67" s="274"/>
    </row>
    <row r="68" spans="1:9" ht="12.75" customHeight="1">
      <c r="A68" s="117"/>
      <c r="B68" s="283"/>
      <c r="C68" s="209"/>
      <c r="D68" s="209"/>
      <c r="E68" s="209"/>
      <c r="F68" s="267"/>
      <c r="G68" s="267"/>
      <c r="H68" s="275"/>
      <c r="I68" s="264"/>
    </row>
    <row r="69" spans="1:9" ht="12.75" customHeight="1">
      <c r="A69" s="117"/>
      <c r="B69" s="283">
        <v>10</v>
      </c>
      <c r="C69" s="209" t="str">
        <f>VLOOKUP(B69,'пр.взв.'!B5:C194,2,FALSE)</f>
        <v>Васильев Сергей Геннадьевич</v>
      </c>
      <c r="D69" s="209" t="str">
        <f>VLOOKUP(C69,'пр.взв.'!C5:D194,2,FALSE)</f>
        <v>31.05.1993, КМС</v>
      </c>
      <c r="E69" s="209" t="str">
        <f>VLOOKUP(D69,'пр.взв.'!D5:E194,2,FALSE)</f>
        <v>УФО, Челябинская, Увелка, МО</v>
      </c>
      <c r="F69" s="267"/>
      <c r="G69" s="267"/>
      <c r="H69" s="275"/>
      <c r="I69" s="264"/>
    </row>
    <row r="70" spans="1:9" ht="13.5" customHeight="1" thickBot="1">
      <c r="A70" s="117"/>
      <c r="B70" s="290"/>
      <c r="C70" s="209"/>
      <c r="D70" s="209"/>
      <c r="E70" s="209"/>
      <c r="F70" s="268"/>
      <c r="G70" s="268"/>
      <c r="H70" s="276"/>
      <c r="I70" s="265"/>
    </row>
    <row r="71" spans="1:9" ht="12.75" customHeight="1">
      <c r="A71" s="117"/>
      <c r="B71" s="291">
        <v>22</v>
      </c>
      <c r="C71" s="209" t="str">
        <f>VLOOKUP(B71,'пр.взв.'!B5:C196,2,FALSE)</f>
        <v>Чурсанов Александр Евгеньевич</v>
      </c>
      <c r="D71" s="209" t="str">
        <f>VLOOKUP(C71,'пр.взв.'!C5:D196,2,FALSE)</f>
        <v>12.03.1994,КМС</v>
      </c>
      <c r="E71" s="209" t="str">
        <f>VLOOKUP(D71,'пр.взв.'!D5:E196,2,FALSE)</f>
        <v>ДВФО,Амурская,  Благовещенск,МО</v>
      </c>
      <c r="F71" s="289"/>
      <c r="G71" s="289"/>
      <c r="H71" s="277"/>
      <c r="I71" s="266"/>
    </row>
    <row r="72" spans="1:9" ht="12.75" customHeight="1">
      <c r="A72" s="117"/>
      <c r="B72" s="283"/>
      <c r="C72" s="209"/>
      <c r="D72" s="209"/>
      <c r="E72" s="209"/>
      <c r="F72" s="267"/>
      <c r="G72" s="267"/>
      <c r="H72" s="275"/>
      <c r="I72" s="264"/>
    </row>
    <row r="73" spans="1:9" ht="12.75" customHeight="1">
      <c r="A73" s="117"/>
      <c r="B73" s="283">
        <v>30</v>
      </c>
      <c r="C73" s="209" t="str">
        <f>VLOOKUP(B73,'пр.взв.'!B5:C198,2,FALSE)</f>
        <v>Баадыр Чойган Алексеевич</v>
      </c>
      <c r="D73" s="209" t="str">
        <f>VLOOKUP(C73,'пр.взв.'!C5:D198,2,FALSE)</f>
        <v>14.06.1992, КМС</v>
      </c>
      <c r="E73" s="209" t="str">
        <f>VLOOKUP(D73,'пр.взв.'!D5:E198,2,FALSE)</f>
        <v>СФО, Р.Тыва, Кызыл, МО</v>
      </c>
      <c r="F73" s="267"/>
      <c r="G73" s="267"/>
      <c r="H73" s="275"/>
      <c r="I73" s="264"/>
    </row>
    <row r="74" spans="1:9" ht="13.5" customHeight="1" thickBot="1">
      <c r="A74" s="117"/>
      <c r="B74" s="294"/>
      <c r="C74" s="209"/>
      <c r="D74" s="209"/>
      <c r="E74" s="209"/>
      <c r="F74" s="292"/>
      <c r="G74" s="292"/>
      <c r="H74" s="293"/>
      <c r="I74" s="278"/>
    </row>
    <row r="75" spans="1:9" ht="12.75" customHeight="1">
      <c r="A75" s="117"/>
      <c r="B75" s="282">
        <v>20</v>
      </c>
      <c r="C75" s="209" t="str">
        <f>VLOOKUP(B75,'пр.взв.'!B5:C200,2,FALSE)</f>
        <v>Саакян Оганнес Варданович</v>
      </c>
      <c r="D75" s="209" t="str">
        <f>VLOOKUP(C75,'пр.взв.'!C5:D200,2,FALSE)</f>
        <v>26.01.1993, КМС</v>
      </c>
      <c r="E75" s="209" t="str">
        <f>VLOOKUP(D75,'пр.взв.'!D5:E200,2,FALSE)</f>
        <v>СФО, Красноярский, С-Енисейск, МО</v>
      </c>
      <c r="F75" s="273"/>
      <c r="G75" s="273"/>
      <c r="H75" s="279"/>
      <c r="I75" s="274"/>
    </row>
    <row r="76" spans="1:9" ht="12.75" customHeight="1">
      <c r="A76" s="117"/>
      <c r="B76" s="283"/>
      <c r="C76" s="209"/>
      <c r="D76" s="209"/>
      <c r="E76" s="209"/>
      <c r="F76" s="267"/>
      <c r="G76" s="267"/>
      <c r="H76" s="275"/>
      <c r="I76" s="264"/>
    </row>
    <row r="77" spans="1:9" ht="12.75" customHeight="1">
      <c r="A77" s="117"/>
      <c r="B77" s="283">
        <v>28</v>
      </c>
      <c r="C77" s="209" t="str">
        <f>VLOOKUP(B77,'пр.взв.'!B5:C202,2,FALSE)</f>
        <v>Борщенко Даниил Николаевич</v>
      </c>
      <c r="D77" s="209" t="str">
        <f>VLOOKUP(C77,'пр.взв.'!C5:D202,2,FALSE)</f>
        <v>14.07.1992,КМС</v>
      </c>
      <c r="E77" s="209" t="str">
        <f>VLOOKUP(D77,'пр.взв.'!D5:E202,2,FALSE)</f>
        <v>СФО,Томская,Северск,МО</v>
      </c>
      <c r="F77" s="267"/>
      <c r="G77" s="267"/>
      <c r="H77" s="275"/>
      <c r="I77" s="264"/>
    </row>
    <row r="78" spans="1:9" ht="13.5" customHeight="1" thickBot="1">
      <c r="A78" s="117"/>
      <c r="B78" s="290"/>
      <c r="C78" s="209"/>
      <c r="D78" s="209"/>
      <c r="E78" s="209"/>
      <c r="F78" s="268"/>
      <c r="G78" s="268"/>
      <c r="H78" s="276"/>
      <c r="I78" s="265"/>
    </row>
    <row r="79" spans="1:9" ht="12.75" customHeight="1">
      <c r="A79" s="117"/>
      <c r="B79" s="291">
        <v>24</v>
      </c>
      <c r="C79" s="209" t="str">
        <f>VLOOKUP(B79,'пр.взв.'!B5:C204,2,FALSE)</f>
        <v>Кудайбергенов Иван Александрович</v>
      </c>
      <c r="D79" s="209" t="str">
        <f>VLOOKUP(C79,'пр.взв.'!C5:D204,2,FALSE)</f>
        <v>07.07.1993, КМС</v>
      </c>
      <c r="E79" s="209" t="str">
        <f>VLOOKUP(D79,'пр.взв.'!D5:E204,2,FALSE)</f>
        <v>СФО, Р.Алтай, Д</v>
      </c>
      <c r="F79" s="289"/>
      <c r="G79" s="289"/>
      <c r="H79" s="277"/>
      <c r="I79" s="266"/>
    </row>
    <row r="80" spans="1:9" ht="12.75" customHeight="1">
      <c r="A80" s="117"/>
      <c r="B80" s="283"/>
      <c r="C80" s="209"/>
      <c r="D80" s="209"/>
      <c r="E80" s="209"/>
      <c r="F80" s="267"/>
      <c r="G80" s="267"/>
      <c r="H80" s="275"/>
      <c r="I80" s="264"/>
    </row>
    <row r="81" spans="1:9" ht="12.75" customHeight="1">
      <c r="A81" s="117"/>
      <c r="B81" s="283">
        <v>32</v>
      </c>
      <c r="C81" s="209" t="str">
        <f>VLOOKUP(B81,'пр.взв.'!B5:C206,2,FALSE)</f>
        <v>Айтбаев Нурсултан Аширбекович</v>
      </c>
      <c r="D81" s="209" t="str">
        <f>VLOOKUP(C81,'пр.взв.'!C5:D206,2,FALSE)</f>
        <v>20.04.1993, 1р</v>
      </c>
      <c r="E81" s="209" t="str">
        <f>VLOOKUP(D81,'пр.взв.'!D5:E206,2,FALSE)</f>
        <v>УФО, Свердловская, Арти, МО</v>
      </c>
      <c r="F81" s="267"/>
      <c r="G81" s="267"/>
      <c r="H81" s="275"/>
      <c r="I81" s="264"/>
    </row>
    <row r="82" spans="1:9" ht="13.5" customHeight="1" thickBot="1">
      <c r="A82" s="117"/>
      <c r="B82" s="294"/>
      <c r="C82" s="209"/>
      <c r="D82" s="209"/>
      <c r="E82" s="209"/>
      <c r="F82" s="292"/>
      <c r="G82" s="292"/>
      <c r="H82" s="293"/>
      <c r="I82" s="278"/>
    </row>
    <row r="83" spans="1:9" ht="12.75" customHeight="1">
      <c r="A83" s="117"/>
      <c r="B83" s="282"/>
      <c r="C83" s="209" t="e">
        <f>VLOOKUP(B83,'пр.взв.'!B5:C208,2,FALSE)</f>
        <v>#N/A</v>
      </c>
      <c r="D83" s="209" t="e">
        <f>VLOOKUP(C83,'пр.взв.'!C5:D208,2,FALSE)</f>
        <v>#N/A</v>
      </c>
      <c r="E83" s="209" t="e">
        <f>VLOOKUP(D83,'пр.взв.'!D5:E208,2,FALSE)</f>
        <v>#N/A</v>
      </c>
      <c r="F83" s="273"/>
      <c r="G83" s="273"/>
      <c r="H83" s="279"/>
      <c r="I83" s="274"/>
    </row>
    <row r="84" spans="1:9" ht="12.75" customHeight="1">
      <c r="A84" s="117"/>
      <c r="B84" s="283"/>
      <c r="C84" s="209"/>
      <c r="D84" s="209"/>
      <c r="E84" s="209"/>
      <c r="F84" s="267"/>
      <c r="G84" s="267"/>
      <c r="H84" s="275"/>
      <c r="I84" s="264"/>
    </row>
    <row r="85" spans="1:9" ht="12.75" customHeight="1">
      <c r="A85" s="117"/>
      <c r="B85" s="283">
        <v>20</v>
      </c>
      <c r="C85" s="209" t="str">
        <f>VLOOKUP(B85,'пр.взв.'!B5:C210,2,FALSE)</f>
        <v>Саакян Оганнес Варданович</v>
      </c>
      <c r="D85" s="209" t="str">
        <f>VLOOKUP(C85,'пр.взв.'!C5:D210,2,FALSE)</f>
        <v>26.01.1993, КМС</v>
      </c>
      <c r="E85" s="209" t="str">
        <f>VLOOKUP(D85,'пр.взв.'!D5:E210,2,FALSE)</f>
        <v>СФО, Красноярский, С-Енисейск, МО</v>
      </c>
      <c r="F85" s="267"/>
      <c r="G85" s="267"/>
      <c r="H85" s="275"/>
      <c r="I85" s="264"/>
    </row>
    <row r="86" spans="1:9" ht="13.5" customHeight="1" thickBot="1">
      <c r="A86" s="117"/>
      <c r="B86" s="290"/>
      <c r="C86" s="209"/>
      <c r="D86" s="209"/>
      <c r="E86" s="209"/>
      <c r="F86" s="268"/>
      <c r="G86" s="268"/>
      <c r="H86" s="276"/>
      <c r="I86" s="265"/>
    </row>
    <row r="87" spans="1:9" ht="12.75" customHeight="1">
      <c r="A87" s="117"/>
      <c r="B87" s="282">
        <v>12</v>
      </c>
      <c r="C87" s="209" t="str">
        <f>VLOOKUP(B87,'пр.взв.'!B5:C212,2,FALSE)</f>
        <v>Прокопьев Николай Евгеньевич</v>
      </c>
      <c r="D87" s="209" t="str">
        <f>VLOOKUP(C87,'пр.взв.'!C5:D212,2,FALSE)</f>
        <v>24.07.1993, 2р</v>
      </c>
      <c r="E87" s="209" t="str">
        <f>VLOOKUP(D87,'пр.взв.'!D5:E212,2,FALSE)</f>
        <v>УФО, Курганская, Щучье, МО</v>
      </c>
      <c r="F87" s="273"/>
      <c r="G87" s="273"/>
      <c r="H87" s="279"/>
      <c r="I87" s="274"/>
    </row>
    <row r="88" spans="1:9" ht="12.75" customHeight="1">
      <c r="A88" s="117"/>
      <c r="B88" s="283"/>
      <c r="C88" s="209"/>
      <c r="D88" s="209"/>
      <c r="E88" s="209"/>
      <c r="F88" s="267"/>
      <c r="G88" s="267"/>
      <c r="H88" s="275"/>
      <c r="I88" s="264"/>
    </row>
    <row r="89" spans="1:9" ht="12.75" customHeight="1">
      <c r="A89" s="117"/>
      <c r="B89" s="283">
        <v>28</v>
      </c>
      <c r="C89" s="209" t="str">
        <f>VLOOKUP(B89,'пр.взв.'!B5:C214,2,FALSE)</f>
        <v>Борщенко Даниил Николаевич</v>
      </c>
      <c r="D89" s="209" t="str">
        <f>VLOOKUP(C89,'пр.взв.'!C5:D214,2,FALSE)</f>
        <v>14.07.1992,КМС</v>
      </c>
      <c r="E89" s="209" t="str">
        <f>VLOOKUP(D89,'пр.взв.'!D5:E214,2,FALSE)</f>
        <v>СФО,Томская,Северск,МО</v>
      </c>
      <c r="F89" s="267"/>
      <c r="G89" s="267"/>
      <c r="H89" s="275"/>
      <c r="I89" s="264"/>
    </row>
    <row r="90" spans="1:9" ht="13.5" customHeight="1" thickBot="1">
      <c r="A90" s="117"/>
      <c r="B90" s="290"/>
      <c r="C90" s="209"/>
      <c r="D90" s="209"/>
      <c r="E90" s="209"/>
      <c r="F90" s="268"/>
      <c r="G90" s="268"/>
      <c r="H90" s="276"/>
      <c r="I90" s="265"/>
    </row>
    <row r="91" spans="1:9" ht="12.75" customHeight="1">
      <c r="A91" s="117"/>
      <c r="B91" s="291">
        <v>8</v>
      </c>
      <c r="C91" s="209" t="str">
        <f>VLOOKUP(B91,'пр.взв.'!B5:C216,2,FALSE)</f>
        <v>Полковников Максим Игоревич</v>
      </c>
      <c r="D91" s="209" t="str">
        <f>VLOOKUP(C91,'пр.взв.'!C5:D216,2,FALSE)</f>
        <v>12.07.1992, 1р</v>
      </c>
      <c r="E91" s="209" t="str">
        <f>VLOOKUP(D91,'пр.взв.'!D5:E216,2,FALSE)</f>
        <v>УФО, Свердловская, Качканар, МО</v>
      </c>
      <c r="F91" s="289"/>
      <c r="G91" s="289"/>
      <c r="H91" s="277"/>
      <c r="I91" s="266"/>
    </row>
    <row r="92" spans="1:9" ht="12.75" customHeight="1">
      <c r="A92" s="117"/>
      <c r="B92" s="283"/>
      <c r="C92" s="209"/>
      <c r="D92" s="209"/>
      <c r="E92" s="209"/>
      <c r="F92" s="267"/>
      <c r="G92" s="267"/>
      <c r="H92" s="275"/>
      <c r="I92" s="264"/>
    </row>
    <row r="93" spans="1:9" ht="12.75" customHeight="1">
      <c r="A93" s="117"/>
      <c r="B93" s="283">
        <v>24</v>
      </c>
      <c r="C93" s="209" t="str">
        <f>VLOOKUP(B93,'пр.взв.'!B5:C218,2,FALSE)</f>
        <v>Кудайбергенов Иван Александрович</v>
      </c>
      <c r="D93" s="209" t="str">
        <f>VLOOKUP(C93,'пр.взв.'!C5:D218,2,FALSE)</f>
        <v>07.07.1993, КМС</v>
      </c>
      <c r="E93" s="209" t="str">
        <f>VLOOKUP(D93,'пр.взв.'!D5:E218,2,FALSE)</f>
        <v>СФО, Р.Алтай, Д</v>
      </c>
      <c r="F93" s="267"/>
      <c r="G93" s="267"/>
      <c r="H93" s="275"/>
      <c r="I93" s="264"/>
    </row>
    <row r="94" spans="1:9" ht="13.5" customHeight="1" thickBot="1">
      <c r="A94" s="117"/>
      <c r="B94" s="294"/>
      <c r="C94" s="209"/>
      <c r="D94" s="209"/>
      <c r="E94" s="209"/>
      <c r="F94" s="292"/>
      <c r="G94" s="292"/>
      <c r="H94" s="293"/>
      <c r="I94" s="278"/>
    </row>
    <row r="95" spans="1:9" ht="12.75" customHeight="1">
      <c r="A95" s="117"/>
      <c r="B95" s="282">
        <v>16</v>
      </c>
      <c r="C95" s="209" t="str">
        <f>VLOOKUP(B95,'пр.взв.'!B5:C220,2,FALSE)</f>
        <v>Папикян Левон Спартакович</v>
      </c>
      <c r="D95" s="209" t="str">
        <f>VLOOKUP(C95,'пр.взв.'!C5:D220,2,FALSE)</f>
        <v>16.09.1994, 1р</v>
      </c>
      <c r="E95" s="209" t="str">
        <f>VLOOKUP(D95,'пр.взв.'!D5:E220,2,FALSE)</f>
        <v>СФО, Иркутская, Иркутск, Д</v>
      </c>
      <c r="F95" s="273"/>
      <c r="G95" s="273"/>
      <c r="H95" s="279"/>
      <c r="I95" s="274"/>
    </row>
    <row r="96" spans="1:9" ht="12.75" customHeight="1">
      <c r="A96" s="117"/>
      <c r="B96" s="283"/>
      <c r="C96" s="209"/>
      <c r="D96" s="209"/>
      <c r="E96" s="209"/>
      <c r="F96" s="267"/>
      <c r="G96" s="267"/>
      <c r="H96" s="275"/>
      <c r="I96" s="264"/>
    </row>
    <row r="97" spans="1:9" ht="12.75" customHeight="1">
      <c r="A97" s="117"/>
      <c r="B97" s="283">
        <v>32</v>
      </c>
      <c r="C97" s="209" t="str">
        <f>VLOOKUP(B97,'пр.взв.'!B5:C222,2,FALSE)</f>
        <v>Айтбаев Нурсултан Аширбекович</v>
      </c>
      <c r="D97" s="209" t="str">
        <f>VLOOKUP(C97,'пр.взв.'!C5:D222,2,FALSE)</f>
        <v>20.04.1993, 1р</v>
      </c>
      <c r="E97" s="209" t="str">
        <f>VLOOKUP(D97,'пр.взв.'!D5:E222,2,FALSE)</f>
        <v>УФО, Свердловская, Арти, МО</v>
      </c>
      <c r="F97" s="267"/>
      <c r="G97" s="267"/>
      <c r="H97" s="275"/>
      <c r="I97" s="264"/>
    </row>
    <row r="98" spans="1:9" ht="13.5" customHeight="1" thickBot="1">
      <c r="A98" s="117"/>
      <c r="B98" s="290"/>
      <c r="C98" s="209"/>
      <c r="D98" s="209"/>
      <c r="E98" s="209"/>
      <c r="F98" s="268"/>
      <c r="G98" s="268"/>
      <c r="H98" s="276"/>
      <c r="I98" s="265"/>
    </row>
    <row r="99" spans="1:9" ht="12.75" customHeight="1">
      <c r="A99" s="117"/>
      <c r="B99" s="291"/>
      <c r="C99" s="209" t="e">
        <f>VLOOKUP(B99,'пр.взв.'!B5:C224,2,FALSE)</f>
        <v>#N/A</v>
      </c>
      <c r="D99" s="209" t="e">
        <f>VLOOKUP(C99,'пр.взв.'!C5:D224,2,FALSE)</f>
        <v>#N/A</v>
      </c>
      <c r="E99" s="209" t="e">
        <f>VLOOKUP(D99,'пр.взв.'!D5:E224,2,FALSE)</f>
        <v>#N/A</v>
      </c>
      <c r="F99" s="289"/>
      <c r="G99" s="289"/>
      <c r="H99" s="277"/>
      <c r="I99" s="266"/>
    </row>
    <row r="100" spans="1:9" ht="12.75" customHeight="1">
      <c r="A100" s="117"/>
      <c r="B100" s="283"/>
      <c r="C100" s="209"/>
      <c r="D100" s="209"/>
      <c r="E100" s="209"/>
      <c r="F100" s="267"/>
      <c r="G100" s="267"/>
      <c r="H100" s="275"/>
      <c r="I100" s="264"/>
    </row>
    <row r="101" spans="1:9" ht="12.75" customHeight="1">
      <c r="A101" s="117"/>
      <c r="B101" s="283"/>
      <c r="C101" s="209" t="e">
        <f>VLOOKUP(B101,'пр.взв.'!B5:C226,2,FALSE)</f>
        <v>#N/A</v>
      </c>
      <c r="D101" s="209" t="e">
        <f>VLOOKUP(C101,'пр.взв.'!C5:D226,2,FALSE)</f>
        <v>#N/A</v>
      </c>
      <c r="E101" s="209" t="e">
        <f>VLOOKUP(D101,'пр.взв.'!D5:E226,2,FALSE)</f>
        <v>#N/A</v>
      </c>
      <c r="F101" s="267"/>
      <c r="G101" s="267"/>
      <c r="H101" s="275"/>
      <c r="I101" s="264"/>
    </row>
    <row r="102" spans="1:9" ht="13.5" customHeight="1" thickBot="1">
      <c r="A102" s="117"/>
      <c r="B102" s="294"/>
      <c r="C102" s="209"/>
      <c r="D102" s="209"/>
      <c r="E102" s="209"/>
      <c r="F102" s="292"/>
      <c r="G102" s="292"/>
      <c r="H102" s="293"/>
      <c r="I102" s="278"/>
    </row>
    <row r="103" spans="1:9" ht="12.75" customHeight="1">
      <c r="A103" s="117"/>
      <c r="B103" s="282"/>
      <c r="C103" s="209" t="e">
        <f>VLOOKUP(B103,'пр.взв.'!B5:C228,2,FALSE)</f>
        <v>#N/A</v>
      </c>
      <c r="D103" s="209" t="e">
        <f>VLOOKUP(C103,'пр.взв.'!C5:D228,2,FALSE)</f>
        <v>#N/A</v>
      </c>
      <c r="E103" s="209" t="e">
        <f>VLOOKUP(D103,'пр.взв.'!D5:E228,2,FALSE)</f>
        <v>#N/A</v>
      </c>
      <c r="F103" s="273"/>
      <c r="G103" s="273"/>
      <c r="H103" s="279"/>
      <c r="I103" s="274"/>
    </row>
    <row r="104" spans="1:9" ht="12.75" customHeight="1">
      <c r="A104" s="117"/>
      <c r="B104" s="283"/>
      <c r="C104" s="209"/>
      <c r="D104" s="209"/>
      <c r="E104" s="209"/>
      <c r="F104" s="267"/>
      <c r="G104" s="267"/>
      <c r="H104" s="275"/>
      <c r="I104" s="264"/>
    </row>
    <row r="105" spans="1:9" ht="12.75" customHeight="1">
      <c r="A105" s="117"/>
      <c r="B105" s="283"/>
      <c r="C105" s="209" t="e">
        <f>VLOOKUP(B105,'пр.взв.'!B5:C230,2,FALSE)</f>
        <v>#N/A</v>
      </c>
      <c r="D105" s="209" t="e">
        <f>VLOOKUP(C105,'пр.взв.'!C5:D230,2,FALSE)</f>
        <v>#N/A</v>
      </c>
      <c r="E105" s="209" t="e">
        <f>VLOOKUP(D105,'пр.взв.'!D5:E230,2,FALSE)</f>
        <v>#N/A</v>
      </c>
      <c r="F105" s="267"/>
      <c r="G105" s="267"/>
      <c r="H105" s="275"/>
      <c r="I105" s="264"/>
    </row>
    <row r="106" spans="1:9" ht="13.5" customHeight="1" thickBot="1">
      <c r="A106" s="117"/>
      <c r="B106" s="290"/>
      <c r="C106" s="209"/>
      <c r="D106" s="209"/>
      <c r="E106" s="209"/>
      <c r="F106" s="268"/>
      <c r="G106" s="268"/>
      <c r="H106" s="276"/>
      <c r="I106" s="265"/>
    </row>
    <row r="107" spans="1:9" ht="12.75" customHeight="1">
      <c r="A107" s="117"/>
      <c r="B107" s="291"/>
      <c r="C107" s="209" t="e">
        <f>VLOOKUP(B107,'пр.взв.'!B5:C232,2,FALSE)</f>
        <v>#N/A</v>
      </c>
      <c r="D107" s="209" t="e">
        <f>VLOOKUP(C107,'пр.взв.'!C5:D232,2,FALSE)</f>
        <v>#N/A</v>
      </c>
      <c r="E107" s="209" t="e">
        <f>VLOOKUP(D107,'пр.взв.'!D5:E232,2,FALSE)</f>
        <v>#N/A</v>
      </c>
      <c r="F107" s="289"/>
      <c r="G107" s="289"/>
      <c r="H107" s="277"/>
      <c r="I107" s="266"/>
    </row>
    <row r="108" spans="1:9" ht="12.75" customHeight="1">
      <c r="A108" s="117"/>
      <c r="B108" s="283"/>
      <c r="C108" s="209"/>
      <c r="D108" s="209"/>
      <c r="E108" s="209"/>
      <c r="F108" s="267"/>
      <c r="G108" s="267"/>
      <c r="H108" s="275"/>
      <c r="I108" s="264"/>
    </row>
    <row r="109" spans="1:9" ht="12.75" customHeight="1">
      <c r="A109" s="117"/>
      <c r="B109" s="283"/>
      <c r="C109" s="209" t="e">
        <f>VLOOKUP(B109,'пр.взв.'!B5:C234,2,FALSE)</f>
        <v>#N/A</v>
      </c>
      <c r="D109" s="209" t="e">
        <f>VLOOKUP(C109,'пр.взв.'!C5:D234,2,FALSE)</f>
        <v>#N/A</v>
      </c>
      <c r="E109" s="209" t="e">
        <f>VLOOKUP(D109,'пр.взв.'!D5:E234,2,FALSE)</f>
        <v>#N/A</v>
      </c>
      <c r="F109" s="267"/>
      <c r="G109" s="267"/>
      <c r="H109" s="275"/>
      <c r="I109" s="264"/>
    </row>
    <row r="110" spans="1:9" ht="13.5" customHeight="1" thickBot="1">
      <c r="A110" s="117"/>
      <c r="B110" s="294"/>
      <c r="C110" s="209"/>
      <c r="D110" s="209"/>
      <c r="E110" s="209"/>
      <c r="F110" s="292"/>
      <c r="G110" s="292"/>
      <c r="H110" s="293"/>
      <c r="I110" s="278"/>
    </row>
    <row r="111" spans="1:9" ht="12.75" customHeight="1">
      <c r="A111" s="117"/>
      <c r="B111" s="282"/>
      <c r="C111" s="209" t="e">
        <f>VLOOKUP(B111,'пр.взв.'!B5:C236,2,FALSE)</f>
        <v>#N/A</v>
      </c>
      <c r="D111" s="209" t="e">
        <f>VLOOKUP(C111,'пр.взв.'!C5:D236,2,FALSE)</f>
        <v>#N/A</v>
      </c>
      <c r="E111" s="209" t="e">
        <f>VLOOKUP(D111,'пр.взв.'!D5:E236,2,FALSE)</f>
        <v>#N/A</v>
      </c>
      <c r="F111" s="273"/>
      <c r="G111" s="273"/>
      <c r="H111" s="279"/>
      <c r="I111" s="274"/>
    </row>
    <row r="112" spans="1:9" ht="12.75" customHeight="1">
      <c r="A112" s="117"/>
      <c r="B112" s="283"/>
      <c r="C112" s="209"/>
      <c r="D112" s="209"/>
      <c r="E112" s="209"/>
      <c r="F112" s="267"/>
      <c r="G112" s="267"/>
      <c r="H112" s="275"/>
      <c r="I112" s="264"/>
    </row>
    <row r="113" spans="1:9" ht="12.75" customHeight="1">
      <c r="A113" s="117"/>
      <c r="B113" s="283"/>
      <c r="C113" s="209" t="e">
        <f>VLOOKUP(B113,'пр.взв.'!B5:C238,2,FALSE)</f>
        <v>#N/A</v>
      </c>
      <c r="D113" s="209" t="e">
        <f>VLOOKUP(C113,'пр.взв.'!C5:D238,2,FALSE)</f>
        <v>#N/A</v>
      </c>
      <c r="E113" s="209" t="e">
        <f>VLOOKUP(D113,'пр.взв.'!D5:E238,2,FALSE)</f>
        <v>#N/A</v>
      </c>
      <c r="F113" s="267"/>
      <c r="G113" s="267"/>
      <c r="H113" s="275"/>
      <c r="I113" s="264"/>
    </row>
    <row r="114" spans="1:9" ht="13.5" customHeight="1" thickBot="1">
      <c r="A114" s="117"/>
      <c r="B114" s="290"/>
      <c r="C114" s="209"/>
      <c r="D114" s="209"/>
      <c r="E114" s="209"/>
      <c r="F114" s="268"/>
      <c r="G114" s="268"/>
      <c r="H114" s="276"/>
      <c r="I114" s="265"/>
    </row>
    <row r="115" spans="1:9" ht="12.75" customHeight="1">
      <c r="A115" s="117"/>
      <c r="B115" s="291"/>
      <c r="C115" s="209" t="e">
        <f>VLOOKUP(B115,'пр.взв.'!B5:C240,2,FALSE)</f>
        <v>#N/A</v>
      </c>
      <c r="D115" s="209" t="e">
        <f>VLOOKUP(C115,'пр.взв.'!C5:D240,2,FALSE)</f>
        <v>#N/A</v>
      </c>
      <c r="E115" s="209" t="e">
        <f>VLOOKUP(D115,'пр.взв.'!D5:E240,2,FALSE)</f>
        <v>#N/A</v>
      </c>
      <c r="F115" s="289"/>
      <c r="G115" s="289"/>
      <c r="H115" s="277"/>
      <c r="I115" s="266"/>
    </row>
    <row r="116" spans="1:9" ht="12.75" customHeight="1">
      <c r="A116" s="117"/>
      <c r="B116" s="283"/>
      <c r="C116" s="209"/>
      <c r="D116" s="209"/>
      <c r="E116" s="209"/>
      <c r="F116" s="267"/>
      <c r="G116" s="267"/>
      <c r="H116" s="275"/>
      <c r="I116" s="264"/>
    </row>
    <row r="117" spans="1:9" ht="12.75" customHeight="1">
      <c r="A117" s="117"/>
      <c r="B117" s="283"/>
      <c r="C117" s="298" t="e">
        <f>VLOOKUP(B117,'пр.взв.'!B5:C242,2,FALSE)</f>
        <v>#N/A</v>
      </c>
      <c r="D117" s="298" t="e">
        <f>VLOOKUP(C117,'пр.взв.'!C5:D242,2,FALSE)</f>
        <v>#N/A</v>
      </c>
      <c r="E117" s="298" t="e">
        <f>VLOOKUP(D117,'пр.взв.'!D5:E242,2,FALSE)</f>
        <v>#N/A</v>
      </c>
      <c r="F117" s="267"/>
      <c r="G117" s="267"/>
      <c r="H117" s="275"/>
      <c r="I117" s="264"/>
    </row>
    <row r="118" spans="1:9" ht="13.5" customHeight="1" thickBot="1">
      <c r="A118" s="117"/>
      <c r="B118" s="294"/>
      <c r="C118" s="299"/>
      <c r="D118" s="299"/>
      <c r="E118" s="299"/>
      <c r="F118" s="292"/>
      <c r="G118" s="292"/>
      <c r="H118" s="293"/>
      <c r="I118" s="278"/>
    </row>
    <row r="119" spans="1:9" ht="12.75" customHeight="1">
      <c r="A119" s="117"/>
      <c r="B119" s="282"/>
      <c r="C119" s="298" t="e">
        <f>VLOOKUP(B119,'пр.взв.'!B5:C244,2,FALSE)</f>
        <v>#N/A</v>
      </c>
      <c r="D119" s="298" t="e">
        <f>VLOOKUP(C119,'пр.взв.'!C5:D244,2,FALSE)</f>
        <v>#N/A</v>
      </c>
      <c r="E119" s="298" t="e">
        <f>VLOOKUP(D119,'пр.взв.'!D5:E244,2,FALSE)</f>
        <v>#N/A</v>
      </c>
      <c r="F119" s="295"/>
      <c r="G119" s="273"/>
      <c r="H119" s="279"/>
      <c r="I119" s="274"/>
    </row>
    <row r="120" spans="1:9" ht="12.75" customHeight="1">
      <c r="A120" s="117"/>
      <c r="B120" s="283"/>
      <c r="C120" s="299"/>
      <c r="D120" s="299"/>
      <c r="E120" s="299"/>
      <c r="F120" s="296"/>
      <c r="G120" s="267"/>
      <c r="H120" s="275"/>
      <c r="I120" s="264"/>
    </row>
    <row r="121" spans="1:9" ht="12.75" customHeight="1">
      <c r="A121" s="117"/>
      <c r="B121" s="283"/>
      <c r="C121" s="298" t="e">
        <f>VLOOKUP(B121,'пр.взв.'!B5:C246,2,FALSE)</f>
        <v>#N/A</v>
      </c>
      <c r="D121" s="298" t="e">
        <f>VLOOKUP(C121,'пр.взв.'!C5:D246,2,FALSE)</f>
        <v>#N/A</v>
      </c>
      <c r="E121" s="298" t="e">
        <f>VLOOKUP(D121,'пр.взв.'!D5:E246,2,FALSE)</f>
        <v>#N/A</v>
      </c>
      <c r="F121" s="296"/>
      <c r="G121" s="267"/>
      <c r="H121" s="275"/>
      <c r="I121" s="264"/>
    </row>
    <row r="122" spans="1:9" ht="13.5" customHeight="1" thickBot="1">
      <c r="A122" s="117"/>
      <c r="B122" s="290"/>
      <c r="C122" s="299"/>
      <c r="D122" s="299"/>
      <c r="E122" s="299"/>
      <c r="F122" s="297"/>
      <c r="G122" s="268"/>
      <c r="H122" s="276"/>
      <c r="I122" s="265"/>
    </row>
    <row r="123" spans="1:9" ht="12.75">
      <c r="A123" s="117"/>
      <c r="B123" s="117"/>
      <c r="C123" s="117"/>
      <c r="D123" s="117"/>
      <c r="E123" s="117"/>
      <c r="F123" s="117"/>
      <c r="G123" s="117"/>
      <c r="H123" s="117"/>
      <c r="I123" s="117"/>
    </row>
    <row r="124" spans="1:9" ht="12.75">
      <c r="A124" s="117"/>
      <c r="B124" s="117"/>
      <c r="C124" s="117"/>
      <c r="D124" s="117"/>
      <c r="E124" s="117"/>
      <c r="F124" s="117"/>
      <c r="G124" s="117"/>
      <c r="H124" s="117"/>
      <c r="I124" s="117"/>
    </row>
    <row r="125" spans="1:9" ht="12.75">
      <c r="A125" s="117"/>
      <c r="B125" s="117"/>
      <c r="C125" s="117"/>
      <c r="D125" s="117"/>
      <c r="E125" s="117"/>
      <c r="F125" s="117"/>
      <c r="G125" s="117"/>
      <c r="H125" s="117"/>
      <c r="I125" s="117"/>
    </row>
    <row r="126" spans="1:9" ht="12.75">
      <c r="A126" s="117"/>
      <c r="B126" s="117"/>
      <c r="C126" s="117"/>
      <c r="D126" s="117"/>
      <c r="E126" s="117"/>
      <c r="F126" s="117"/>
      <c r="G126" s="117"/>
      <c r="H126" s="117"/>
      <c r="I126" s="117"/>
    </row>
    <row r="127" spans="1:9" ht="12.75">
      <c r="A127" s="117"/>
      <c r="B127" s="117"/>
      <c r="C127" s="117"/>
      <c r="D127" s="117"/>
      <c r="E127" s="117"/>
      <c r="F127" s="117"/>
      <c r="G127" s="117"/>
      <c r="H127" s="117"/>
      <c r="I127" s="117"/>
    </row>
    <row r="128" spans="1:9" ht="12.75">
      <c r="A128" s="117"/>
      <c r="B128" s="117"/>
      <c r="C128" s="117"/>
      <c r="D128" s="117"/>
      <c r="E128" s="117"/>
      <c r="F128" s="117"/>
      <c r="G128" s="117"/>
      <c r="H128" s="117"/>
      <c r="I128" s="117"/>
    </row>
    <row r="129" spans="1:9" ht="12.75">
      <c r="A129" s="117"/>
      <c r="B129" s="117"/>
      <c r="C129" s="117"/>
      <c r="D129" s="117"/>
      <c r="E129" s="117"/>
      <c r="F129" s="117"/>
      <c r="G129" s="117"/>
      <c r="H129" s="117"/>
      <c r="I129" s="117"/>
    </row>
    <row r="130" spans="1:9" ht="12.75">
      <c r="A130" s="117"/>
      <c r="B130" s="117"/>
      <c r="C130" s="117"/>
      <c r="D130" s="117"/>
      <c r="E130" s="117"/>
      <c r="F130" s="117"/>
      <c r="G130" s="117"/>
      <c r="H130" s="117"/>
      <c r="I130" s="117"/>
    </row>
    <row r="131" spans="1:9" ht="12.75">
      <c r="A131" s="117"/>
      <c r="B131" s="117"/>
      <c r="C131" s="117"/>
      <c r="D131" s="117"/>
      <c r="E131" s="117"/>
      <c r="F131" s="117"/>
      <c r="G131" s="117"/>
      <c r="H131" s="117"/>
      <c r="I131" s="117"/>
    </row>
  </sheetData>
  <sheetProtection/>
  <mergeCells count="497"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B119:B120"/>
    <mergeCell ref="C119:C120"/>
    <mergeCell ref="D119:D120"/>
    <mergeCell ref="E119:E120"/>
    <mergeCell ref="F119:F120"/>
    <mergeCell ref="G119:G120"/>
    <mergeCell ref="H119:H120"/>
    <mergeCell ref="I119:I120"/>
    <mergeCell ref="H115:H116"/>
    <mergeCell ref="I115:I116"/>
    <mergeCell ref="F117:F118"/>
    <mergeCell ref="G117:G118"/>
    <mergeCell ref="H117:H118"/>
    <mergeCell ref="I117:I118"/>
    <mergeCell ref="F115:F116"/>
    <mergeCell ref="G115:G116"/>
    <mergeCell ref="B117:B118"/>
    <mergeCell ref="C117:C118"/>
    <mergeCell ref="D117:D118"/>
    <mergeCell ref="E117:E118"/>
    <mergeCell ref="B115:B116"/>
    <mergeCell ref="C115:C116"/>
    <mergeCell ref="D115:D116"/>
    <mergeCell ref="E115:E116"/>
    <mergeCell ref="B113:B114"/>
    <mergeCell ref="C113:C114"/>
    <mergeCell ref="D113:D114"/>
    <mergeCell ref="E113:E114"/>
    <mergeCell ref="F113:F114"/>
    <mergeCell ref="G113:G114"/>
    <mergeCell ref="H113:H114"/>
    <mergeCell ref="I113:I114"/>
    <mergeCell ref="B111:B112"/>
    <mergeCell ref="C111:C112"/>
    <mergeCell ref="D111:D112"/>
    <mergeCell ref="E111:E112"/>
    <mergeCell ref="F111:F112"/>
    <mergeCell ref="G111:G112"/>
    <mergeCell ref="H111:H112"/>
    <mergeCell ref="I111:I112"/>
    <mergeCell ref="H107:H108"/>
    <mergeCell ref="I107:I108"/>
    <mergeCell ref="F109:F110"/>
    <mergeCell ref="G109:G110"/>
    <mergeCell ref="H109:H110"/>
    <mergeCell ref="I109:I110"/>
    <mergeCell ref="F107:F108"/>
    <mergeCell ref="G107:G108"/>
    <mergeCell ref="B109:B110"/>
    <mergeCell ref="C109:C110"/>
    <mergeCell ref="D109:D110"/>
    <mergeCell ref="E109:E110"/>
    <mergeCell ref="B107:B108"/>
    <mergeCell ref="C107:C108"/>
    <mergeCell ref="D107:D108"/>
    <mergeCell ref="E107:E108"/>
    <mergeCell ref="B105:B106"/>
    <mergeCell ref="C105:C106"/>
    <mergeCell ref="D105:D106"/>
    <mergeCell ref="E105:E106"/>
    <mergeCell ref="F105:F106"/>
    <mergeCell ref="G105:G106"/>
    <mergeCell ref="H105:H106"/>
    <mergeCell ref="I105:I106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H99:H100"/>
    <mergeCell ref="I99:I100"/>
    <mergeCell ref="F101:F102"/>
    <mergeCell ref="G101:G102"/>
    <mergeCell ref="H101:H102"/>
    <mergeCell ref="I101:I102"/>
    <mergeCell ref="F99:F100"/>
    <mergeCell ref="G99:G100"/>
    <mergeCell ref="B101:B102"/>
    <mergeCell ref="C101:C102"/>
    <mergeCell ref="D101:D102"/>
    <mergeCell ref="E101:E102"/>
    <mergeCell ref="B99:B100"/>
    <mergeCell ref="C99:C100"/>
    <mergeCell ref="D99:D100"/>
    <mergeCell ref="E99:E100"/>
    <mergeCell ref="B97:B98"/>
    <mergeCell ref="C97:C98"/>
    <mergeCell ref="D97:D98"/>
    <mergeCell ref="E97:E98"/>
    <mergeCell ref="F97:F98"/>
    <mergeCell ref="G97:G98"/>
    <mergeCell ref="H97:H98"/>
    <mergeCell ref="I97:I98"/>
    <mergeCell ref="B95:B96"/>
    <mergeCell ref="C95:C96"/>
    <mergeCell ref="D95:D96"/>
    <mergeCell ref="E95:E96"/>
    <mergeCell ref="F95:F96"/>
    <mergeCell ref="G95:G96"/>
    <mergeCell ref="H95:H96"/>
    <mergeCell ref="I95:I96"/>
    <mergeCell ref="H91:H92"/>
    <mergeCell ref="I91:I92"/>
    <mergeCell ref="F93:F94"/>
    <mergeCell ref="G93:G94"/>
    <mergeCell ref="H93:H94"/>
    <mergeCell ref="I93:I94"/>
    <mergeCell ref="F91:F92"/>
    <mergeCell ref="G91:G92"/>
    <mergeCell ref="B93:B94"/>
    <mergeCell ref="C93:C94"/>
    <mergeCell ref="D93:D94"/>
    <mergeCell ref="E93:E94"/>
    <mergeCell ref="B91:B92"/>
    <mergeCell ref="C91:C92"/>
    <mergeCell ref="D91:D92"/>
    <mergeCell ref="E91:E92"/>
    <mergeCell ref="B89:B90"/>
    <mergeCell ref="C89:C90"/>
    <mergeCell ref="D89:D90"/>
    <mergeCell ref="E89:E90"/>
    <mergeCell ref="F89:F90"/>
    <mergeCell ref="G89:G90"/>
    <mergeCell ref="H89:H90"/>
    <mergeCell ref="I89:I90"/>
    <mergeCell ref="B87:B88"/>
    <mergeCell ref="C87:C88"/>
    <mergeCell ref="D87:D88"/>
    <mergeCell ref="E87:E88"/>
    <mergeCell ref="F87:F88"/>
    <mergeCell ref="G87:G88"/>
    <mergeCell ref="H87:H88"/>
    <mergeCell ref="I87:I88"/>
    <mergeCell ref="H83:H84"/>
    <mergeCell ref="I83:I84"/>
    <mergeCell ref="F85:F86"/>
    <mergeCell ref="G85:G86"/>
    <mergeCell ref="H85:H86"/>
    <mergeCell ref="I85:I86"/>
    <mergeCell ref="F83:F84"/>
    <mergeCell ref="G83:G84"/>
    <mergeCell ref="B85:B86"/>
    <mergeCell ref="C85:C86"/>
    <mergeCell ref="D85:D86"/>
    <mergeCell ref="E85:E86"/>
    <mergeCell ref="B83:B84"/>
    <mergeCell ref="C83:C84"/>
    <mergeCell ref="D83:D84"/>
    <mergeCell ref="E83:E84"/>
    <mergeCell ref="B81:B82"/>
    <mergeCell ref="C81:C82"/>
    <mergeCell ref="D81:D82"/>
    <mergeCell ref="E81:E82"/>
    <mergeCell ref="F81:F82"/>
    <mergeCell ref="G81:G82"/>
    <mergeCell ref="H81:H82"/>
    <mergeCell ref="I81:I82"/>
    <mergeCell ref="B79:B80"/>
    <mergeCell ref="C79:C80"/>
    <mergeCell ref="D79:D80"/>
    <mergeCell ref="E79:E80"/>
    <mergeCell ref="F79:F80"/>
    <mergeCell ref="G79:G80"/>
    <mergeCell ref="H79:H80"/>
    <mergeCell ref="I79:I80"/>
    <mergeCell ref="H75:H76"/>
    <mergeCell ref="I75:I76"/>
    <mergeCell ref="F77:F78"/>
    <mergeCell ref="G77:G78"/>
    <mergeCell ref="H77:H78"/>
    <mergeCell ref="I77:I78"/>
    <mergeCell ref="F75:F76"/>
    <mergeCell ref="G75:G76"/>
    <mergeCell ref="B77:B78"/>
    <mergeCell ref="C77:C78"/>
    <mergeCell ref="D77:D78"/>
    <mergeCell ref="E77:E78"/>
    <mergeCell ref="B75:B76"/>
    <mergeCell ref="C75:C76"/>
    <mergeCell ref="D75:D76"/>
    <mergeCell ref="E75:E76"/>
    <mergeCell ref="B73:B74"/>
    <mergeCell ref="C73:C74"/>
    <mergeCell ref="D73:D74"/>
    <mergeCell ref="E73:E74"/>
    <mergeCell ref="F73:F74"/>
    <mergeCell ref="G73:G74"/>
    <mergeCell ref="H73:H74"/>
    <mergeCell ref="I73:I74"/>
    <mergeCell ref="B71:B72"/>
    <mergeCell ref="C71:C72"/>
    <mergeCell ref="D71:D72"/>
    <mergeCell ref="E71:E72"/>
    <mergeCell ref="F71:F72"/>
    <mergeCell ref="G71:G72"/>
    <mergeCell ref="H71:H72"/>
    <mergeCell ref="I71:I72"/>
    <mergeCell ref="H67:H68"/>
    <mergeCell ref="I67:I68"/>
    <mergeCell ref="F69:F70"/>
    <mergeCell ref="G69:G70"/>
    <mergeCell ref="H69:H70"/>
    <mergeCell ref="I69:I70"/>
    <mergeCell ref="F67:F68"/>
    <mergeCell ref="G67:G68"/>
    <mergeCell ref="B69:B70"/>
    <mergeCell ref="C69:C70"/>
    <mergeCell ref="D69:D70"/>
    <mergeCell ref="E69:E70"/>
    <mergeCell ref="B67:B68"/>
    <mergeCell ref="C67:C68"/>
    <mergeCell ref="D67:D68"/>
    <mergeCell ref="E67:E68"/>
    <mergeCell ref="I59:I60"/>
    <mergeCell ref="B63:I63"/>
    <mergeCell ref="B65:B66"/>
    <mergeCell ref="C65:C66"/>
    <mergeCell ref="D65:D66"/>
    <mergeCell ref="E65:E66"/>
    <mergeCell ref="F65:F66"/>
    <mergeCell ref="G65:G66"/>
    <mergeCell ref="H65:H66"/>
    <mergeCell ref="I65:I66"/>
    <mergeCell ref="A59:A60"/>
    <mergeCell ref="B59:B60"/>
    <mergeCell ref="C59:C60"/>
    <mergeCell ref="D59:D60"/>
    <mergeCell ref="E59:E60"/>
    <mergeCell ref="F59:F60"/>
    <mergeCell ref="G59:G60"/>
    <mergeCell ref="H59:H60"/>
    <mergeCell ref="I55: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A55:A56"/>
    <mergeCell ref="B55:B56"/>
    <mergeCell ref="C55:C56"/>
    <mergeCell ref="D55:D56"/>
    <mergeCell ref="E55:E56"/>
    <mergeCell ref="F55:F56"/>
    <mergeCell ref="G55:G56"/>
    <mergeCell ref="H55:H56"/>
    <mergeCell ref="I51: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A51:A52"/>
    <mergeCell ref="B51:B52"/>
    <mergeCell ref="C51:C52"/>
    <mergeCell ref="D51:D52"/>
    <mergeCell ref="E51:E52"/>
    <mergeCell ref="F51:F52"/>
    <mergeCell ref="G51:G52"/>
    <mergeCell ref="H51:H52"/>
    <mergeCell ref="I47:I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A47:A48"/>
    <mergeCell ref="B47:B48"/>
    <mergeCell ref="C47:C48"/>
    <mergeCell ref="D47:D48"/>
    <mergeCell ref="E47:E48"/>
    <mergeCell ref="F47:F48"/>
    <mergeCell ref="G47:G48"/>
    <mergeCell ref="H47:H48"/>
    <mergeCell ref="I43:I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A43:A44"/>
    <mergeCell ref="B43:B44"/>
    <mergeCell ref="C43:C44"/>
    <mergeCell ref="D43:D44"/>
    <mergeCell ref="E43:E44"/>
    <mergeCell ref="F43:F44"/>
    <mergeCell ref="G43:G44"/>
    <mergeCell ref="H43:H44"/>
    <mergeCell ref="I39: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A39:A40"/>
    <mergeCell ref="B39:B40"/>
    <mergeCell ref="C39:C40"/>
    <mergeCell ref="D39:D40"/>
    <mergeCell ref="E39:E40"/>
    <mergeCell ref="F39:F40"/>
    <mergeCell ref="G39:G40"/>
    <mergeCell ref="H39:H40"/>
    <mergeCell ref="I35:I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A35:A36"/>
    <mergeCell ref="B35:B36"/>
    <mergeCell ref="C35:C36"/>
    <mergeCell ref="D35:D36"/>
    <mergeCell ref="E35:E36"/>
    <mergeCell ref="F35:F36"/>
    <mergeCell ref="G35:G36"/>
    <mergeCell ref="H35:H36"/>
    <mergeCell ref="I31:I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A31:A32"/>
    <mergeCell ref="B31:B32"/>
    <mergeCell ref="C31:C32"/>
    <mergeCell ref="D31:D32"/>
    <mergeCell ref="E31:E32"/>
    <mergeCell ref="F31:F32"/>
    <mergeCell ref="G31:G32"/>
    <mergeCell ref="H31:H32"/>
    <mergeCell ref="I27: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A27:A28"/>
    <mergeCell ref="B27:B28"/>
    <mergeCell ref="C27:C28"/>
    <mergeCell ref="D27:D28"/>
    <mergeCell ref="E27:E28"/>
    <mergeCell ref="F27:F28"/>
    <mergeCell ref="G27:G28"/>
    <mergeCell ref="H27:H28"/>
    <mergeCell ref="I23:I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A23:A24"/>
    <mergeCell ref="B23:B24"/>
    <mergeCell ref="C23:C24"/>
    <mergeCell ref="D23:D24"/>
    <mergeCell ref="E23:E24"/>
    <mergeCell ref="F23:F24"/>
    <mergeCell ref="G23:G24"/>
    <mergeCell ref="H23:H24"/>
    <mergeCell ref="I19:I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A19:A20"/>
    <mergeCell ref="B19:B20"/>
    <mergeCell ref="C19:C20"/>
    <mergeCell ref="D19:D20"/>
    <mergeCell ref="E19:E20"/>
    <mergeCell ref="F19:F20"/>
    <mergeCell ref="G19:G20"/>
    <mergeCell ref="H19:H20"/>
    <mergeCell ref="A17:A18"/>
    <mergeCell ref="B17:B18"/>
    <mergeCell ref="C17:C18"/>
    <mergeCell ref="D17:D18"/>
    <mergeCell ref="E17:E18"/>
    <mergeCell ref="F17:F18"/>
    <mergeCell ref="G17:G18"/>
    <mergeCell ref="H17:H18"/>
    <mergeCell ref="A15:A16"/>
    <mergeCell ref="B15:B16"/>
    <mergeCell ref="C15:C16"/>
    <mergeCell ref="D15:D16"/>
    <mergeCell ref="E15:E16"/>
    <mergeCell ref="F15:F16"/>
    <mergeCell ref="G15:G16"/>
    <mergeCell ref="H15:H16"/>
    <mergeCell ref="A13:A14"/>
    <mergeCell ref="B13:B14"/>
    <mergeCell ref="C13:C14"/>
    <mergeCell ref="D13:D14"/>
    <mergeCell ref="E13:E14"/>
    <mergeCell ref="F13:F14"/>
    <mergeCell ref="G13:G14"/>
    <mergeCell ref="H13:H14"/>
    <mergeCell ref="G11:G12"/>
    <mergeCell ref="H11:H12"/>
    <mergeCell ref="A11:A12"/>
    <mergeCell ref="B11:B12"/>
    <mergeCell ref="C11:C12"/>
    <mergeCell ref="D11:D12"/>
    <mergeCell ref="A9:A10"/>
    <mergeCell ref="B9:B10"/>
    <mergeCell ref="E11:E12"/>
    <mergeCell ref="F11:F12"/>
    <mergeCell ref="A7:A8"/>
    <mergeCell ref="B7:B8"/>
    <mergeCell ref="C7:C8"/>
    <mergeCell ref="D7:D8"/>
    <mergeCell ref="F64:G64"/>
    <mergeCell ref="C9:C10"/>
    <mergeCell ref="D9:D10"/>
    <mergeCell ref="B1:I1"/>
    <mergeCell ref="B3:B4"/>
    <mergeCell ref="C3:C4"/>
    <mergeCell ref="D3:D4"/>
    <mergeCell ref="E3:E4"/>
    <mergeCell ref="H3:H4"/>
    <mergeCell ref="I3:I4"/>
    <mergeCell ref="F2:G2"/>
    <mergeCell ref="A5:A6"/>
    <mergeCell ref="B5:B6"/>
    <mergeCell ref="C5:C6"/>
    <mergeCell ref="D5:D6"/>
    <mergeCell ref="A3:A4"/>
    <mergeCell ref="I5:I6"/>
    <mergeCell ref="H7:H8"/>
    <mergeCell ref="I7:I8"/>
    <mergeCell ref="H9:H10"/>
    <mergeCell ref="H5:H6"/>
    <mergeCell ref="I9:I10"/>
    <mergeCell ref="F3:F4"/>
    <mergeCell ref="G3:G4"/>
    <mergeCell ref="E5:E6"/>
    <mergeCell ref="F5:F6"/>
    <mergeCell ref="G5:G6"/>
    <mergeCell ref="I15:I16"/>
    <mergeCell ref="I17:I18"/>
    <mergeCell ref="E7:E8"/>
    <mergeCell ref="F7:F8"/>
    <mergeCell ref="G7:G8"/>
    <mergeCell ref="I11:I12"/>
    <mergeCell ref="I13:I14"/>
    <mergeCell ref="E9:E10"/>
    <mergeCell ref="F9:F10"/>
    <mergeCell ref="G9:G1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UserXP</cp:lastModifiedBy>
  <cp:lastPrinted>2010-04-25T03:34:45Z</cp:lastPrinted>
  <dcterms:created xsi:type="dcterms:W3CDTF">1996-10-08T23:32:33Z</dcterms:created>
  <dcterms:modified xsi:type="dcterms:W3CDTF">2010-04-25T03:34:55Z</dcterms:modified>
  <cp:category/>
  <cp:version/>
  <cp:contentType/>
  <cp:contentStatus/>
</cp:coreProperties>
</file>