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<sst xmlns="http://schemas.openxmlformats.org/spreadsheetml/2006/main" count="272" uniqueCount="95">
  <si>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</si>
  <si>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</si>
  <si>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</si>
  <si>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</si>
  <si>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</si>
  <si>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</si>
  <si>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</si>
  <si>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</si>
  <si>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</si>
  <si>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</si>
  <si>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</si>
  <si>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</si>
  <si>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</si>
  <si>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</si>
  <si>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</si>
  <si>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</si>
  <si>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</si>
  <si>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</si>
  <si>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</si>
  <si>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</si>
  <si>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</si>
  <si>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</si>
  <si>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</si>
  <si>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</si>
  <si>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</si>
  <si>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</si>
  <si>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</si>
  <si>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</si>
  <si>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</si>
  <si>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</si>
  <si>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</si>
  <si>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</si>
  <si>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</si>
  <si>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</si>
  <si>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</si>
  <si>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</si>
  <si>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</si>
  <si>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</si>
  <si>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</si>
  <si>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13</t>
  </si>
  <si>
    <t>14</t>
  </si>
  <si>
    <t>15</t>
  </si>
  <si>
    <t>16</t>
  </si>
  <si>
    <t>17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</si>
  <si>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</si>
  <si>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</si>
  <si>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</si>
  <si>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</si>
  <si>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</si>
  <si>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</si>
  <si>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</si>
  <si>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</si>
  <si>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</si>
  <si>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</si>
  <si>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</si>
  <si>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7-9</t>
  </si>
  <si>
    <t>11-17</t>
  </si>
  <si>
    <t>в.к. 63 кг.</t>
  </si>
  <si>
    <t>вк 63 кг.</t>
  </si>
  <si>
    <t>В.К. 63</t>
  </si>
  <si>
    <t>3  КРУГ</t>
  </si>
  <si>
    <t>4  КРУГ</t>
  </si>
  <si>
    <t>2  КРУГ</t>
  </si>
  <si>
    <t>1  КРУГ</t>
  </si>
  <si>
    <t>Колупаев Алексей Александрович</t>
  </si>
  <si>
    <t>Курганская область</t>
  </si>
  <si>
    <t>I</t>
  </si>
  <si>
    <t>Кинель С.В.                                                                                              Котенёв А.М.</t>
  </si>
  <si>
    <t>Востряков Алексей Александрович</t>
  </si>
  <si>
    <t>КМС</t>
  </si>
  <si>
    <t>Котенёв Ю.Н.                                                                                                       Герасимов Д.В.</t>
  </si>
  <si>
    <t>Попов Никита Сергеевич</t>
  </si>
  <si>
    <t>III</t>
  </si>
  <si>
    <t>Евтодеев Р.В.</t>
  </si>
  <si>
    <t>Винниченко Данил Андреевич</t>
  </si>
  <si>
    <t>ХМАО</t>
  </si>
  <si>
    <t>Соколов Т.В.</t>
  </si>
  <si>
    <t>Тагиров Рамзан Якубович</t>
  </si>
  <si>
    <t>Моисеев И.В.</t>
  </si>
  <si>
    <t>Мурзин Дмитрий Вячеславович</t>
  </si>
  <si>
    <t>Свердловская область</t>
  </si>
  <si>
    <t>Черников П.В.</t>
  </si>
  <si>
    <t>Михайлов Влад Антонович</t>
  </si>
  <si>
    <t>Путинцев Л.В.</t>
  </si>
  <si>
    <t>Поздеев Дмитрий Андреевич</t>
  </si>
  <si>
    <t>Пляшкун Н.В.</t>
  </si>
  <si>
    <t>Тютюкин Антон Олегович</t>
  </si>
  <si>
    <t>Макуха А.Н.                                                                                                       Коростелёв А.Б.</t>
  </si>
  <si>
    <t>Гаврилов Сергей Сергеевич</t>
  </si>
  <si>
    <t>Агеев О.В.</t>
  </si>
  <si>
    <t>Харисов Ришат Ринатович</t>
  </si>
  <si>
    <t>Челябинская область</t>
  </si>
  <si>
    <t>Ихсанов З.Х.</t>
  </si>
  <si>
    <t>Шатрович Василий Сергеевич</t>
  </si>
  <si>
    <t>Абдурахманов И.А.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</si>
</sst>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textRotation="90" wrapText="1"/>
    </xf>
    <xf numFmtId="0" fontId="20" fillId="5" borderId="28" xfId="0" applyFont="1" applyFill="1" applyBorder="1" applyAlignment="1">
      <alignment horizontal="center" vertical="center" textRotation="90" wrapText="1"/>
    </xf>
    <xf numFmtId="0" fontId="20" fillId="5" borderId="31" xfId="0" applyFont="1" applyFill="1" applyBorder="1" applyAlignment="1">
      <alignment horizontal="center" vertical="center" textRotation="90" wrapText="1"/>
    </xf>
    <xf numFmtId="0" fontId="20" fillId="5" borderId="30" xfId="0" applyFont="1" applyFill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50" t="s">
        <v>22</v>
      </c>
      <c r="C2" s="50"/>
      <c r="D2" s="50"/>
      <c r="E2" s="50"/>
      <c r="F2" s="50"/>
      <c r="G2" s="50"/>
      <c r="H2" s="50"/>
      <c r="I2" s="50"/>
      <c r="K2" s="82" t="s">
        <v>22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63</v>
      </c>
      <c r="D3" s="23"/>
      <c r="E3" s="23"/>
      <c r="F3" s="24" t="s">
        <v>59</v>
      </c>
      <c r="G3" s="23"/>
      <c r="H3" s="23"/>
      <c r="I3" s="23"/>
      <c r="K3" s="1"/>
      <c r="L3" s="1" t="s">
        <v>62</v>
      </c>
      <c r="M3" s="1"/>
      <c r="N3" s="1"/>
      <c r="O3" s="12" t="s">
        <v>59</v>
      </c>
      <c r="P3" s="1"/>
      <c r="Q3" s="1"/>
      <c r="R3" s="1"/>
    </row>
    <row r="4" spans="1:18" ht="12.75">
      <c r="A4" s="72"/>
      <c r="B4" s="51" t="s">
        <v>5</v>
      </c>
      <c r="C4" s="53" t="s">
        <v>2</v>
      </c>
      <c r="D4" s="48" t="s">
        <v>23</v>
      </c>
      <c r="E4" s="53" t="s">
        <v>24</v>
      </c>
      <c r="F4" s="53" t="s">
        <v>25</v>
      </c>
      <c r="G4" s="48" t="s">
        <v>26</v>
      </c>
      <c r="H4" s="53" t="s">
        <v>27</v>
      </c>
      <c r="I4" s="46" t="s">
        <v>28</v>
      </c>
      <c r="K4" s="83" t="s">
        <v>5</v>
      </c>
      <c r="L4" s="85" t="s">
        <v>2</v>
      </c>
      <c r="M4" s="87" t="s">
        <v>23</v>
      </c>
      <c r="N4" s="85" t="s">
        <v>24</v>
      </c>
      <c r="O4" s="85" t="s">
        <v>25</v>
      </c>
      <c r="P4" s="87" t="s">
        <v>26</v>
      </c>
      <c r="Q4" s="85" t="s">
        <v>27</v>
      </c>
      <c r="R4" s="89" t="s">
        <v>28</v>
      </c>
    </row>
    <row r="5" spans="1:18" ht="13.5" thickBot="1">
      <c r="A5" s="72"/>
      <c r="B5" s="52"/>
      <c r="C5" s="54"/>
      <c r="D5" s="49"/>
      <c r="E5" s="54"/>
      <c r="F5" s="54"/>
      <c r="G5" s="49"/>
      <c r="H5" s="54"/>
      <c r="I5" s="47"/>
      <c r="K5" s="84"/>
      <c r="L5" s="86"/>
      <c r="M5" s="88"/>
      <c r="N5" s="86"/>
      <c r="O5" s="86"/>
      <c r="P5" s="88"/>
      <c r="Q5" s="86"/>
      <c r="R5" s="90"/>
    </row>
    <row r="6" spans="1:18" ht="12.75">
      <c r="A6" s="72"/>
      <c r="B6" s="55">
        <v>1</v>
      </c>
      <c r="C6" s="57" t="str">
        <f>VLOOKUP(B6,'пр.взв'!B6:E39,2,FALSE)</f>
        <v>Попов Никита Сергеевич</v>
      </c>
      <c r="D6" s="59">
        <f>VLOOKUP(C6,'пр.взв'!C6:F39,2,FALSE)</f>
        <v>1994</v>
      </c>
      <c r="E6" s="59"/>
      <c r="F6" s="61"/>
      <c r="G6" s="61"/>
      <c r="H6" s="63"/>
      <c r="I6" s="65"/>
      <c r="K6" s="55">
        <v>1</v>
      </c>
      <c r="L6" s="57" t="str">
        <f>VLOOKUP(круги!K6,'пр.взв'!B6:E39,2,FALSE)</f>
        <v>Попов Никита Сергеевич</v>
      </c>
      <c r="M6" s="57">
        <f>VLOOKUP(круги!L6,'пр.взв'!C6:F39,2,FALSE)</f>
        <v>1994</v>
      </c>
      <c r="N6" s="57"/>
      <c r="O6" s="61"/>
      <c r="P6" s="61"/>
      <c r="Q6" s="63"/>
      <c r="R6" s="65"/>
    </row>
    <row r="7" spans="1:18" ht="12.75">
      <c r="A7" s="72"/>
      <c r="B7" s="56"/>
      <c r="C7" s="58"/>
      <c r="D7" s="60"/>
      <c r="E7" s="60"/>
      <c r="F7" s="62"/>
      <c r="G7" s="62"/>
      <c r="H7" s="64"/>
      <c r="I7" s="66"/>
      <c r="K7" s="56"/>
      <c r="L7" s="58"/>
      <c r="M7" s="58"/>
      <c r="N7" s="58"/>
      <c r="O7" s="62"/>
      <c r="P7" s="62"/>
      <c r="Q7" s="64"/>
      <c r="R7" s="66"/>
    </row>
    <row r="8" spans="1:18" ht="12.75">
      <c r="A8" s="72"/>
      <c r="B8" s="56">
        <v>2</v>
      </c>
      <c r="C8" s="69" t="str">
        <f>VLOOKUP(B8,'пр.взв'!B6:E39,2,FALSE)</f>
        <v>Тютюкин Антон Олегович</v>
      </c>
      <c r="D8" s="60">
        <f>VLOOKUP(C8,'пр.взв'!C6:F39,2,FALSE)</f>
        <v>1994</v>
      </c>
      <c r="E8" s="60"/>
      <c r="F8" s="62"/>
      <c r="G8" s="62"/>
      <c r="H8" s="64"/>
      <c r="I8" s="66"/>
      <c r="K8" s="56">
        <v>3</v>
      </c>
      <c r="L8" s="69" t="str">
        <f>VLOOKUP(круги!K8,'пр.взв'!B8:E41,2,FALSE)</f>
        <v>Гаврилов Сергей Сергеевич</v>
      </c>
      <c r="M8" s="69">
        <f>VLOOKUP(круги!L8,'пр.взв'!C8:F41,2,FALSE)</f>
        <v>1994</v>
      </c>
      <c r="N8" s="69"/>
      <c r="O8" s="62"/>
      <c r="P8" s="62"/>
      <c r="Q8" s="64"/>
      <c r="R8" s="66"/>
    </row>
    <row r="9" spans="1:18" ht="13.5" thickBot="1">
      <c r="A9" s="72"/>
      <c r="B9" s="68"/>
      <c r="C9" s="70"/>
      <c r="D9" s="71"/>
      <c r="E9" s="71"/>
      <c r="F9" s="73"/>
      <c r="G9" s="73"/>
      <c r="H9" s="74"/>
      <c r="I9" s="67"/>
      <c r="K9" s="68"/>
      <c r="L9" s="58"/>
      <c r="M9" s="58"/>
      <c r="N9" s="58"/>
      <c r="O9" s="73"/>
      <c r="P9" s="73"/>
      <c r="Q9" s="74"/>
      <c r="R9" s="67"/>
    </row>
    <row r="10" spans="1:18" ht="12.75">
      <c r="A10" s="72"/>
      <c r="B10" s="55">
        <v>3</v>
      </c>
      <c r="C10" s="57" t="str">
        <f>VLOOKUP(B10,'пр.взв'!B6:E39,2,FALSE)</f>
        <v>Гаврилов Сергей Сергеевич</v>
      </c>
      <c r="D10" s="75">
        <f>VLOOKUP(C10,'пр.взв'!C6:F39,2,FALSE)</f>
        <v>1994</v>
      </c>
      <c r="E10" s="75"/>
      <c r="F10" s="61"/>
      <c r="G10" s="61"/>
      <c r="H10" s="63"/>
      <c r="I10" s="65"/>
      <c r="K10" s="55">
        <v>2</v>
      </c>
      <c r="L10" s="57" t="str">
        <f>VLOOKUP(круги!K10,'пр.взв'!B10:E43,2,FALSE)</f>
        <v>Тютюкин Антон Олегович</v>
      </c>
      <c r="M10" s="57">
        <f>VLOOKUP(круги!L10,'пр.взв'!C10:F43,2,FALSE)</f>
        <v>1994</v>
      </c>
      <c r="N10" s="57"/>
      <c r="O10" s="61"/>
      <c r="P10" s="61"/>
      <c r="Q10" s="63"/>
      <c r="R10" s="65"/>
    </row>
    <row r="11" spans="1:18" ht="13.5" thickBot="1">
      <c r="A11" s="72"/>
      <c r="B11" s="56"/>
      <c r="C11" s="58"/>
      <c r="D11" s="76"/>
      <c r="E11" s="76"/>
      <c r="F11" s="62"/>
      <c r="G11" s="62"/>
      <c r="H11" s="64"/>
      <c r="I11" s="66"/>
      <c r="K11" s="56"/>
      <c r="L11" s="58"/>
      <c r="M11" s="58"/>
      <c r="N11" s="58"/>
      <c r="O11" s="62"/>
      <c r="P11" s="62"/>
      <c r="Q11" s="64"/>
      <c r="R11" s="66"/>
    </row>
    <row r="12" spans="1:18" ht="12.75">
      <c r="A12" s="72"/>
      <c r="B12" s="56">
        <v>4</v>
      </c>
      <c r="C12" s="69" t="str">
        <f>VLOOKUP(B12,'пр.взв'!B6:E39,2,FALSE)</f>
        <v>Харисов Ришат Ринатович</v>
      </c>
      <c r="D12" s="60">
        <f>VLOOKUP(C12,'пр.взв'!C6:F39,2,FALSE)</f>
        <v>1995</v>
      </c>
      <c r="E12" s="60"/>
      <c r="F12" s="62"/>
      <c r="G12" s="62"/>
      <c r="H12" s="64"/>
      <c r="I12" s="66"/>
      <c r="K12" s="56">
        <v>5</v>
      </c>
      <c r="L12" s="57" t="str">
        <f>VLOOKUP(круги!K12,'пр.взв'!B6:E39,2,FALSE)</f>
        <v>Востряков Алексей Александрович</v>
      </c>
      <c r="M12" s="57">
        <v>1995</v>
      </c>
      <c r="N12" s="57"/>
      <c r="O12" s="62"/>
      <c r="P12" s="62"/>
      <c r="Q12" s="64"/>
      <c r="R12" s="66"/>
    </row>
    <row r="13" spans="1:18" ht="13.5" thickBot="1">
      <c r="A13" s="72"/>
      <c r="B13" s="68"/>
      <c r="C13" s="70"/>
      <c r="D13" s="71"/>
      <c r="E13" s="71"/>
      <c r="F13" s="73"/>
      <c r="G13" s="73"/>
      <c r="H13" s="74"/>
      <c r="I13" s="67"/>
      <c r="K13" s="68"/>
      <c r="L13" s="58"/>
      <c r="M13" s="58"/>
      <c r="N13" s="58"/>
      <c r="O13" s="73"/>
      <c r="P13" s="73"/>
      <c r="Q13" s="74"/>
      <c r="R13" s="67"/>
    </row>
    <row r="14" spans="1:18" ht="12.75">
      <c r="A14" s="72"/>
      <c r="B14" s="55">
        <v>5</v>
      </c>
      <c r="C14" s="57" t="str">
        <f>VLOOKUP(B14,'пр.взв'!B6:E39,2,FALSE)</f>
        <v>Востряков Алексей Александрович</v>
      </c>
      <c r="D14" s="75">
        <f>VLOOKUP(C14,'пр.взв'!C6:F39,2,FALSE)</f>
        <v>1995</v>
      </c>
      <c r="E14" s="75"/>
      <c r="F14" s="61"/>
      <c r="G14" s="61"/>
      <c r="H14" s="63"/>
      <c r="I14" s="65"/>
      <c r="K14" s="55">
        <v>4</v>
      </c>
      <c r="L14" s="57" t="str">
        <f>VLOOKUP(круги!K14,'пр.взв'!B6:E39,2,FALSE)</f>
        <v>Харисов Ришат Ринатович</v>
      </c>
      <c r="M14" s="57">
        <f>VLOOKUP(круги!L14,'пр.взв'!C14:F47,2,FALSE)</f>
        <v>1995</v>
      </c>
      <c r="N14" s="57"/>
      <c r="O14" s="61"/>
      <c r="P14" s="61"/>
      <c r="Q14" s="63"/>
      <c r="R14" s="65"/>
    </row>
    <row r="15" spans="1:18" ht="12.75">
      <c r="A15" s="72"/>
      <c r="B15" s="56"/>
      <c r="C15" s="58"/>
      <c r="D15" s="76"/>
      <c r="E15" s="76"/>
      <c r="F15" s="62"/>
      <c r="G15" s="62"/>
      <c r="H15" s="64"/>
      <c r="I15" s="66"/>
      <c r="K15" s="56"/>
      <c r="L15" s="58"/>
      <c r="M15" s="58"/>
      <c r="N15" s="58"/>
      <c r="O15" s="62"/>
      <c r="P15" s="62"/>
      <c r="Q15" s="64"/>
      <c r="R15" s="66"/>
    </row>
    <row r="16" spans="1:18" ht="12.75">
      <c r="A16" s="72"/>
      <c r="B16" s="56">
        <v>6</v>
      </c>
      <c r="C16" s="69" t="str">
        <f>VLOOKUP(B16,'пр.взв'!B6:E39,2,FALSE)</f>
        <v>Михайлов Влад Антонович</v>
      </c>
      <c r="D16" s="60">
        <f>VLOOKUP(C16,'пр.взв'!C6:F39,2,FALSE)</f>
        <v>1995</v>
      </c>
      <c r="E16" s="60"/>
      <c r="F16" s="62"/>
      <c r="G16" s="62"/>
      <c r="H16" s="64"/>
      <c r="I16" s="66"/>
      <c r="K16" s="56">
        <v>6</v>
      </c>
      <c r="L16" s="69" t="str">
        <f>VLOOKUP(круги!K16,'пр.взв'!B6:E39,2,FALSE)</f>
        <v>Михайлов Влад Антонович</v>
      </c>
      <c r="M16" s="69">
        <f>VLOOKUP(круги!L16,'пр.взв'!C16:F49,2,FALSE)</f>
        <v>1995</v>
      </c>
      <c r="N16" s="69"/>
      <c r="O16" s="62"/>
      <c r="P16" s="62"/>
      <c r="Q16" s="64"/>
      <c r="R16" s="66"/>
    </row>
    <row r="17" spans="1:18" ht="13.5" thickBot="1">
      <c r="A17" s="72"/>
      <c r="B17" s="68"/>
      <c r="C17" s="70"/>
      <c r="D17" s="71"/>
      <c r="E17" s="71"/>
      <c r="F17" s="73"/>
      <c r="G17" s="73"/>
      <c r="H17" s="74"/>
      <c r="I17" s="67"/>
      <c r="K17" s="68"/>
      <c r="L17" s="58"/>
      <c r="M17" s="58"/>
      <c r="N17" s="58"/>
      <c r="O17" s="73"/>
      <c r="P17" s="73"/>
      <c r="Q17" s="74"/>
      <c r="R17" s="67"/>
    </row>
    <row r="18" spans="1:18" ht="12.75">
      <c r="A18" s="72"/>
      <c r="B18" s="55">
        <v>7</v>
      </c>
      <c r="C18" s="57" t="str">
        <f>VLOOKUP(B18,'пр.взв'!B6:E39,2,FALSE)</f>
        <v>Поздеев Дмитрий Андреевич</v>
      </c>
      <c r="D18" s="75">
        <f>VLOOKUP(C18,'пр.взв'!C6:F39,2,FALSE)</f>
        <v>1995</v>
      </c>
      <c r="E18" s="75"/>
      <c r="F18" s="61"/>
      <c r="G18" s="61"/>
      <c r="H18" s="63"/>
      <c r="I18" s="65"/>
      <c r="K18" s="55">
        <v>7</v>
      </c>
      <c r="L18" s="57" t="str">
        <f>VLOOKUP(круги!K18,'пр.взв'!B6:E39,2,FALSE)</f>
        <v>Поздеев Дмитрий Андреевич</v>
      </c>
      <c r="M18" s="57">
        <f>VLOOKUP(круги!L18,'пр.взв'!C18:F51,2,FALSE)</f>
        <v>1995</v>
      </c>
      <c r="N18" s="57"/>
      <c r="O18" s="61"/>
      <c r="P18" s="61"/>
      <c r="Q18" s="63"/>
      <c r="R18" s="65"/>
    </row>
    <row r="19" spans="1:18" ht="12.75">
      <c r="A19" s="72"/>
      <c r="B19" s="56"/>
      <c r="C19" s="58"/>
      <c r="D19" s="76"/>
      <c r="E19" s="76"/>
      <c r="F19" s="62"/>
      <c r="G19" s="62"/>
      <c r="H19" s="64"/>
      <c r="I19" s="66"/>
      <c r="K19" s="56"/>
      <c r="L19" s="58"/>
      <c r="M19" s="58"/>
      <c r="N19" s="58"/>
      <c r="O19" s="62"/>
      <c r="P19" s="62"/>
      <c r="Q19" s="64"/>
      <c r="R19" s="66"/>
    </row>
    <row r="20" spans="1:18" ht="12.75">
      <c r="A20" s="72"/>
      <c r="B20" s="56">
        <v>8</v>
      </c>
      <c r="C20" s="69" t="str">
        <f>VLOOKUP(B20,'пр.взв'!B6:E39,2,FALSE)</f>
        <v>Шатрович Василий Сергеевич</v>
      </c>
      <c r="D20" s="60">
        <f>VLOOKUP(C20,'пр.взв'!C6:F39,2,FALSE)</f>
        <v>1995</v>
      </c>
      <c r="E20" s="60"/>
      <c r="F20" s="62"/>
      <c r="G20" s="62"/>
      <c r="H20" s="64"/>
      <c r="I20" s="66"/>
      <c r="K20" s="56">
        <v>9</v>
      </c>
      <c r="L20" s="69" t="str">
        <f>VLOOKUP(круги!K20,'пр.взв'!B6:E39,2,FALSE)</f>
        <v>Тагиров Рамзан Якубович</v>
      </c>
      <c r="M20" s="69">
        <f>VLOOKUP(круги!L20,'пр.взв'!C6:F39,2,FALSE)</f>
        <v>1994</v>
      </c>
      <c r="N20" s="69"/>
      <c r="O20" s="62"/>
      <c r="P20" s="62"/>
      <c r="Q20" s="64"/>
      <c r="R20" s="66"/>
    </row>
    <row r="21" spans="1:18" ht="13.5" thickBot="1">
      <c r="A21" s="72"/>
      <c r="B21" s="68"/>
      <c r="C21" s="70"/>
      <c r="D21" s="71"/>
      <c r="E21" s="71"/>
      <c r="F21" s="73"/>
      <c r="G21" s="73"/>
      <c r="H21" s="74"/>
      <c r="I21" s="67"/>
      <c r="K21" s="68"/>
      <c r="L21" s="58"/>
      <c r="M21" s="58"/>
      <c r="N21" s="58"/>
      <c r="O21" s="73"/>
      <c r="P21" s="73"/>
      <c r="Q21" s="74"/>
      <c r="R21" s="67"/>
    </row>
    <row r="22" spans="1:18" ht="12.75">
      <c r="A22" s="72"/>
      <c r="B22" s="55">
        <v>9</v>
      </c>
      <c r="C22" s="57" t="str">
        <f>VLOOKUP(B22,'пр.взв'!B6:E39,2,FALSE)</f>
        <v>Тагиров Рамзан Якубович</v>
      </c>
      <c r="D22" s="75">
        <f>VLOOKUP(C22,'пр.взв'!C6:F39,2,FALSE)</f>
        <v>1994</v>
      </c>
      <c r="E22" s="75"/>
      <c r="F22" s="61"/>
      <c r="G22" s="61"/>
      <c r="H22" s="63"/>
      <c r="I22" s="65"/>
      <c r="K22" s="55">
        <v>8</v>
      </c>
      <c r="L22" s="57" t="str">
        <f>VLOOKUP(круги!K22,'пр.взв'!B6:E39,2,FALSE)</f>
        <v>Шатрович Василий Сергеевич</v>
      </c>
      <c r="M22" s="57">
        <f>VLOOKUP(круги!L22,'пр.взв'!C6:F39,2,FALSE)</f>
        <v>1995</v>
      </c>
      <c r="N22" s="57"/>
      <c r="O22" s="61"/>
      <c r="P22" s="61"/>
      <c r="Q22" s="63"/>
      <c r="R22" s="65"/>
    </row>
    <row r="23" spans="1:18" ht="12.75">
      <c r="A23" s="72"/>
      <c r="B23" s="56"/>
      <c r="C23" s="58"/>
      <c r="D23" s="76"/>
      <c r="E23" s="76"/>
      <c r="F23" s="62"/>
      <c r="G23" s="62"/>
      <c r="H23" s="64"/>
      <c r="I23" s="66"/>
      <c r="K23" s="56"/>
      <c r="L23" s="58"/>
      <c r="M23" s="58"/>
      <c r="N23" s="58"/>
      <c r="O23" s="62"/>
      <c r="P23" s="62"/>
      <c r="Q23" s="64"/>
      <c r="R23" s="66"/>
    </row>
    <row r="24" spans="1:18" ht="12.75">
      <c r="A24" s="72"/>
      <c r="B24" s="56">
        <v>10</v>
      </c>
      <c r="C24" s="69" t="str">
        <f>VLOOKUP(B24,'пр.взв'!B6:E39,2,FALSE)</f>
        <v>Колупаев Алексей Александрович</v>
      </c>
      <c r="D24" s="60">
        <f>VLOOKUP(C24,'пр.взв'!C6:F39,2,FALSE)</f>
        <v>1994</v>
      </c>
      <c r="E24" s="60"/>
      <c r="F24" s="62"/>
      <c r="G24" s="62"/>
      <c r="H24" s="64"/>
      <c r="I24" s="66"/>
      <c r="K24" s="56">
        <v>11</v>
      </c>
      <c r="L24" s="69" t="str">
        <f>VLOOKUP(круги!K24,'пр.взв'!B6:E39,2,FALSE)</f>
        <v>Винниченко Данил Андреевич</v>
      </c>
      <c r="M24" s="69">
        <f>VLOOKUP(круги!L24,'пр.взв'!C6:F39,2,FALSE)</f>
        <v>1995</v>
      </c>
      <c r="N24" s="69"/>
      <c r="O24" s="62"/>
      <c r="P24" s="62"/>
      <c r="Q24" s="64"/>
      <c r="R24" s="66"/>
    </row>
    <row r="25" spans="1:18" ht="13.5" thickBot="1">
      <c r="A25" s="72"/>
      <c r="B25" s="68"/>
      <c r="C25" s="70"/>
      <c r="D25" s="71"/>
      <c r="E25" s="71"/>
      <c r="F25" s="73"/>
      <c r="G25" s="73"/>
      <c r="H25" s="74"/>
      <c r="I25" s="67"/>
      <c r="K25" s="68"/>
      <c r="L25" s="58"/>
      <c r="M25" s="58"/>
      <c r="N25" s="58"/>
      <c r="O25" s="73"/>
      <c r="P25" s="73"/>
      <c r="Q25" s="74"/>
      <c r="R25" s="67"/>
    </row>
    <row r="26" spans="1:18" ht="12.75">
      <c r="A26" s="72"/>
      <c r="B26" s="55">
        <v>11</v>
      </c>
      <c r="C26" s="57" t="str">
        <f>VLOOKUP(B26,'пр.взв'!B6:E39,2,FALSE)</f>
        <v>Винниченко Данил Андреевич</v>
      </c>
      <c r="D26" s="75">
        <f>VLOOKUP(C26,'пр.взв'!C6:F39,2,FALSE)</f>
        <v>1995</v>
      </c>
      <c r="E26" s="75"/>
      <c r="F26" s="61"/>
      <c r="G26" s="61"/>
      <c r="H26" s="63"/>
      <c r="I26" s="65"/>
      <c r="K26" s="55">
        <v>9</v>
      </c>
      <c r="L26" s="57" t="str">
        <f>VLOOKUP(круги!K26,'пр.взв'!B6:E39,2,FALSE)</f>
        <v>Тагиров Рамзан Якубович</v>
      </c>
      <c r="M26" s="57">
        <f>VLOOKUP(круги!L26,'пр.взв'!C6:F39,2,FALSE)</f>
        <v>1994</v>
      </c>
      <c r="N26" s="57"/>
      <c r="O26" s="61"/>
      <c r="P26" s="61"/>
      <c r="Q26" s="63"/>
      <c r="R26" s="65"/>
    </row>
    <row r="27" spans="1:18" ht="12.75">
      <c r="A27" s="72"/>
      <c r="B27" s="56"/>
      <c r="C27" s="58"/>
      <c r="D27" s="76"/>
      <c r="E27" s="76"/>
      <c r="F27" s="62"/>
      <c r="G27" s="62"/>
      <c r="H27" s="64"/>
      <c r="I27" s="66"/>
      <c r="K27" s="56"/>
      <c r="L27" s="58"/>
      <c r="M27" s="58"/>
      <c r="N27" s="58"/>
      <c r="O27" s="62"/>
      <c r="P27" s="62"/>
      <c r="Q27" s="64"/>
      <c r="R27" s="66"/>
    </row>
    <row r="28" spans="1:18" ht="12.75">
      <c r="A28" s="72"/>
      <c r="B28" s="56">
        <v>12</v>
      </c>
      <c r="C28" s="69" t="str">
        <f>VLOOKUP(B28,'пр.взв'!B6:E39,2,FALSE)</f>
        <v>Мурзин Дмитрий Вячеславович</v>
      </c>
      <c r="D28" s="60">
        <f>VLOOKUP(C28,'пр.взв'!C6:F39,2,FALSE)</f>
        <v>1995</v>
      </c>
      <c r="E28" s="60"/>
      <c r="F28" s="62"/>
      <c r="G28" s="62"/>
      <c r="H28" s="64"/>
      <c r="I28" s="66"/>
      <c r="K28" s="56">
        <v>12</v>
      </c>
      <c r="L28" s="69" t="str">
        <f>VLOOKUP(круги!K28,'пр.взв'!B6:E39,2,FALSE)</f>
        <v>Мурзин Дмитрий Вячеславович</v>
      </c>
      <c r="M28" s="69">
        <f>VLOOKUP(круги!L28,'пр.взв'!C6:F39,2,FALSE)</f>
        <v>1995</v>
      </c>
      <c r="N28" s="69"/>
      <c r="O28" s="62"/>
      <c r="P28" s="62"/>
      <c r="Q28" s="64"/>
      <c r="R28" s="66"/>
    </row>
    <row r="29" spans="1:18" ht="13.5" thickBot="1">
      <c r="A29" s="72"/>
      <c r="B29" s="68"/>
      <c r="C29" s="70"/>
      <c r="D29" s="71"/>
      <c r="E29" s="71"/>
      <c r="F29" s="73"/>
      <c r="G29" s="73"/>
      <c r="H29" s="74"/>
      <c r="I29" s="67"/>
      <c r="K29" s="68"/>
      <c r="L29" s="58"/>
      <c r="M29" s="58"/>
      <c r="N29" s="58"/>
      <c r="O29" s="73"/>
      <c r="P29" s="73"/>
      <c r="Q29" s="74"/>
      <c r="R29" s="67"/>
    </row>
    <row r="30" spans="1:18" ht="12.75">
      <c r="A30" s="72"/>
      <c r="B30" s="55"/>
      <c r="C30" s="57"/>
      <c r="D30" s="75"/>
      <c r="E30" s="75"/>
      <c r="F30" s="61"/>
      <c r="G30" s="61"/>
      <c r="H30" s="63"/>
      <c r="I30" s="65"/>
      <c r="K30" s="55"/>
      <c r="L30" s="57"/>
      <c r="M30" s="57"/>
      <c r="N30" s="57"/>
      <c r="O30" s="61"/>
      <c r="P30" s="61"/>
      <c r="Q30" s="63"/>
      <c r="R30" s="65"/>
    </row>
    <row r="31" spans="1:18" ht="12.75">
      <c r="A31" s="72"/>
      <c r="B31" s="56"/>
      <c r="C31" s="58"/>
      <c r="D31" s="76"/>
      <c r="E31" s="76"/>
      <c r="F31" s="62"/>
      <c r="G31" s="62"/>
      <c r="H31" s="64"/>
      <c r="I31" s="66"/>
      <c r="K31" s="56"/>
      <c r="L31" s="58"/>
      <c r="M31" s="58"/>
      <c r="N31" s="58"/>
      <c r="O31" s="62"/>
      <c r="P31" s="62"/>
      <c r="Q31" s="64"/>
      <c r="R31" s="66"/>
    </row>
    <row r="32" spans="1:18" ht="12.75">
      <c r="A32" s="72"/>
      <c r="B32" s="56"/>
      <c r="C32" s="69"/>
      <c r="D32" s="60"/>
      <c r="E32" s="60"/>
      <c r="F32" s="62"/>
      <c r="G32" s="62"/>
      <c r="H32" s="64"/>
      <c r="I32" s="66"/>
      <c r="K32" s="56"/>
      <c r="L32" s="69"/>
      <c r="M32" s="69"/>
      <c r="N32" s="69"/>
      <c r="O32" s="62"/>
      <c r="P32" s="62"/>
      <c r="Q32" s="64"/>
      <c r="R32" s="66"/>
    </row>
    <row r="33" spans="1:18" ht="13.5" thickBot="1">
      <c r="A33" s="72"/>
      <c r="B33" s="68"/>
      <c r="C33" s="70"/>
      <c r="D33" s="71"/>
      <c r="E33" s="71"/>
      <c r="F33" s="73"/>
      <c r="G33" s="73"/>
      <c r="H33" s="74"/>
      <c r="I33" s="67"/>
      <c r="K33" s="68"/>
      <c r="L33" s="58"/>
      <c r="M33" s="58"/>
      <c r="N33" s="58"/>
      <c r="O33" s="73"/>
      <c r="P33" s="73"/>
      <c r="Q33" s="74"/>
      <c r="R33" s="67"/>
    </row>
    <row r="34" spans="1:18" ht="12.75">
      <c r="A34" s="72"/>
      <c r="B34" s="55"/>
      <c r="C34" s="57"/>
      <c r="D34" s="75"/>
      <c r="E34" s="75"/>
      <c r="F34" s="61"/>
      <c r="G34" s="61"/>
      <c r="H34" s="63"/>
      <c r="I34" s="65"/>
      <c r="K34" s="55"/>
      <c r="L34" s="57"/>
      <c r="M34" s="57"/>
      <c r="N34" s="57"/>
      <c r="O34" s="61"/>
      <c r="P34" s="61"/>
      <c r="Q34" s="63"/>
      <c r="R34" s="65"/>
    </row>
    <row r="35" spans="1:18" ht="12.75">
      <c r="A35" s="72"/>
      <c r="B35" s="56"/>
      <c r="C35" s="58"/>
      <c r="D35" s="76"/>
      <c r="E35" s="76"/>
      <c r="F35" s="62"/>
      <c r="G35" s="62"/>
      <c r="H35" s="64"/>
      <c r="I35" s="66"/>
      <c r="K35" s="56"/>
      <c r="L35" s="58"/>
      <c r="M35" s="58"/>
      <c r="N35" s="58"/>
      <c r="O35" s="62"/>
      <c r="P35" s="62"/>
      <c r="Q35" s="64"/>
      <c r="R35" s="66"/>
    </row>
    <row r="36" spans="1:18" ht="12.75">
      <c r="A36" s="72"/>
      <c r="B36" s="56"/>
      <c r="C36" s="69"/>
      <c r="D36" s="60"/>
      <c r="E36" s="60"/>
      <c r="F36" s="62"/>
      <c r="G36" s="62"/>
      <c r="H36" s="64"/>
      <c r="I36" s="66"/>
      <c r="K36" s="56"/>
      <c r="L36" s="69"/>
      <c r="M36" s="69"/>
      <c r="N36" s="69"/>
      <c r="O36" s="62"/>
      <c r="P36" s="62"/>
      <c r="Q36" s="64"/>
      <c r="R36" s="66"/>
    </row>
    <row r="37" spans="1:18" ht="13.5" thickBot="1">
      <c r="A37" s="72"/>
      <c r="B37" s="68"/>
      <c r="C37" s="70"/>
      <c r="D37" s="71"/>
      <c r="E37" s="71"/>
      <c r="F37" s="73"/>
      <c r="G37" s="73"/>
      <c r="H37" s="74"/>
      <c r="I37" s="67"/>
      <c r="K37" s="68"/>
      <c r="L37" s="58"/>
      <c r="M37" s="58"/>
      <c r="N37" s="58"/>
      <c r="O37" s="73"/>
      <c r="P37" s="73"/>
      <c r="Q37" s="74"/>
      <c r="R37" s="67"/>
    </row>
    <row r="38" spans="1:18" ht="12.75">
      <c r="A38" s="72"/>
      <c r="B38" s="55"/>
      <c r="C38" s="57"/>
      <c r="D38" s="75"/>
      <c r="E38" s="75"/>
      <c r="F38" s="61"/>
      <c r="G38" s="61"/>
      <c r="H38" s="63"/>
      <c r="I38" s="65"/>
      <c r="K38" s="55"/>
      <c r="L38" s="57"/>
      <c r="M38" s="57"/>
      <c r="N38" s="57"/>
      <c r="O38" s="61"/>
      <c r="P38" s="61"/>
      <c r="Q38" s="63"/>
      <c r="R38" s="65"/>
    </row>
    <row r="39" spans="1:18" ht="12.75">
      <c r="A39" s="72"/>
      <c r="B39" s="56"/>
      <c r="C39" s="58"/>
      <c r="D39" s="76"/>
      <c r="E39" s="76"/>
      <c r="F39" s="62"/>
      <c r="G39" s="62"/>
      <c r="H39" s="64"/>
      <c r="I39" s="66"/>
      <c r="K39" s="56"/>
      <c r="L39" s="58"/>
      <c r="M39" s="58"/>
      <c r="N39" s="58"/>
      <c r="O39" s="62"/>
      <c r="P39" s="62"/>
      <c r="Q39" s="64"/>
      <c r="R39" s="66"/>
    </row>
    <row r="40" spans="1:18" ht="12.75">
      <c r="A40" s="72"/>
      <c r="B40" s="56"/>
      <c r="C40" s="69"/>
      <c r="D40" s="60"/>
      <c r="E40" s="60"/>
      <c r="F40" s="62"/>
      <c r="G40" s="62"/>
      <c r="H40" s="64"/>
      <c r="I40" s="66"/>
      <c r="K40" s="56"/>
      <c r="L40" s="69"/>
      <c r="M40" s="69"/>
      <c r="N40" s="69"/>
      <c r="O40" s="62"/>
      <c r="P40" s="62"/>
      <c r="Q40" s="64"/>
      <c r="R40" s="66"/>
    </row>
    <row r="41" spans="1:18" ht="13.5" thickBot="1">
      <c r="A41" s="72"/>
      <c r="B41" s="68"/>
      <c r="C41" s="70"/>
      <c r="D41" s="71"/>
      <c r="E41" s="71"/>
      <c r="F41" s="73"/>
      <c r="G41" s="73"/>
      <c r="H41" s="74"/>
      <c r="I41" s="67"/>
      <c r="K41" s="68"/>
      <c r="L41" s="58"/>
      <c r="M41" s="58"/>
      <c r="N41" s="58"/>
      <c r="O41" s="73"/>
      <c r="P41" s="73"/>
      <c r="Q41" s="74"/>
      <c r="R41" s="67"/>
    </row>
    <row r="42" spans="1:18" ht="12.75">
      <c r="A42" s="72"/>
      <c r="B42" s="55"/>
      <c r="C42" s="57"/>
      <c r="D42" s="75"/>
      <c r="E42" s="75"/>
      <c r="F42" s="61"/>
      <c r="G42" s="61"/>
      <c r="H42" s="63"/>
      <c r="I42" s="65"/>
      <c r="K42" s="55"/>
      <c r="L42" s="57"/>
      <c r="M42" s="57"/>
      <c r="N42" s="57"/>
      <c r="O42" s="61"/>
      <c r="P42" s="61"/>
      <c r="Q42" s="63"/>
      <c r="R42" s="65"/>
    </row>
    <row r="43" spans="1:18" ht="12.75">
      <c r="A43" s="72"/>
      <c r="B43" s="56"/>
      <c r="C43" s="58"/>
      <c r="D43" s="76"/>
      <c r="E43" s="76"/>
      <c r="F43" s="62"/>
      <c r="G43" s="62"/>
      <c r="H43" s="64"/>
      <c r="I43" s="66"/>
      <c r="K43" s="56"/>
      <c r="L43" s="58"/>
      <c r="M43" s="58"/>
      <c r="N43" s="58"/>
      <c r="O43" s="62"/>
      <c r="P43" s="62"/>
      <c r="Q43" s="64"/>
      <c r="R43" s="66"/>
    </row>
    <row r="44" spans="1:18" ht="12.75">
      <c r="A44" s="72"/>
      <c r="B44" s="56"/>
      <c r="C44" s="69"/>
      <c r="D44" s="60"/>
      <c r="E44" s="60"/>
      <c r="F44" s="62"/>
      <c r="G44" s="62"/>
      <c r="H44" s="64"/>
      <c r="I44" s="66"/>
      <c r="K44" s="56"/>
      <c r="L44" s="69"/>
      <c r="M44" s="69"/>
      <c r="N44" s="69"/>
      <c r="O44" s="62"/>
      <c r="P44" s="62"/>
      <c r="Q44" s="64"/>
      <c r="R44" s="66"/>
    </row>
    <row r="45" spans="1:18" ht="13.5" thickBot="1">
      <c r="A45" s="72"/>
      <c r="B45" s="68"/>
      <c r="C45" s="70"/>
      <c r="D45" s="71"/>
      <c r="E45" s="71"/>
      <c r="F45" s="73"/>
      <c r="G45" s="73"/>
      <c r="H45" s="74"/>
      <c r="I45" s="67"/>
      <c r="K45" s="68"/>
      <c r="L45" s="58"/>
      <c r="M45" s="58"/>
      <c r="N45" s="58"/>
      <c r="O45" s="73"/>
      <c r="P45" s="73"/>
      <c r="Q45" s="74"/>
      <c r="R45" s="67"/>
    </row>
    <row r="46" spans="1:18" ht="12.75">
      <c r="A46" s="72"/>
      <c r="B46" s="55"/>
      <c r="C46" s="57"/>
      <c r="D46" s="75"/>
      <c r="E46" s="75"/>
      <c r="F46" s="61"/>
      <c r="G46" s="61"/>
      <c r="H46" s="63"/>
      <c r="I46" s="65"/>
      <c r="K46" s="55"/>
      <c r="L46" s="57"/>
      <c r="M46" s="57"/>
      <c r="N46" s="57"/>
      <c r="O46" s="61"/>
      <c r="P46" s="61"/>
      <c r="Q46" s="63"/>
      <c r="R46" s="65"/>
    </row>
    <row r="47" spans="1:18" ht="12.75">
      <c r="A47" s="72"/>
      <c r="B47" s="56"/>
      <c r="C47" s="58"/>
      <c r="D47" s="76"/>
      <c r="E47" s="76"/>
      <c r="F47" s="62"/>
      <c r="G47" s="62"/>
      <c r="H47" s="64"/>
      <c r="I47" s="66"/>
      <c r="K47" s="56"/>
      <c r="L47" s="58"/>
      <c r="M47" s="58"/>
      <c r="N47" s="58"/>
      <c r="O47" s="62"/>
      <c r="P47" s="62"/>
      <c r="Q47" s="64"/>
      <c r="R47" s="66"/>
    </row>
    <row r="48" spans="1:18" ht="12.75">
      <c r="A48" s="72"/>
      <c r="B48" s="56"/>
      <c r="C48" s="69"/>
      <c r="D48" s="60"/>
      <c r="E48" s="60"/>
      <c r="F48" s="62"/>
      <c r="G48" s="62"/>
      <c r="H48" s="64"/>
      <c r="I48" s="66"/>
      <c r="K48" s="56"/>
      <c r="L48" s="69"/>
      <c r="M48" s="69"/>
      <c r="N48" s="69"/>
      <c r="O48" s="62"/>
      <c r="P48" s="62"/>
      <c r="Q48" s="64"/>
      <c r="R48" s="66"/>
    </row>
    <row r="49" spans="1:18" ht="13.5" thickBot="1">
      <c r="A49" s="72"/>
      <c r="B49" s="68"/>
      <c r="C49" s="70"/>
      <c r="D49" s="71"/>
      <c r="E49" s="71"/>
      <c r="F49" s="73"/>
      <c r="G49" s="73"/>
      <c r="H49" s="74"/>
      <c r="I49" s="67"/>
      <c r="K49" s="68"/>
      <c r="L49" s="58"/>
      <c r="M49" s="58"/>
      <c r="N49" s="58"/>
      <c r="O49" s="73"/>
      <c r="P49" s="73"/>
      <c r="Q49" s="74"/>
      <c r="R49" s="67"/>
    </row>
    <row r="50" spans="1:18" ht="12.75">
      <c r="A50" s="72"/>
      <c r="B50" s="55"/>
      <c r="C50" s="57"/>
      <c r="D50" s="75"/>
      <c r="E50" s="75"/>
      <c r="F50" s="61"/>
      <c r="G50" s="61"/>
      <c r="H50" s="63"/>
      <c r="I50" s="65"/>
      <c r="K50" s="55"/>
      <c r="L50" s="57"/>
      <c r="M50" s="57"/>
      <c r="N50" s="57"/>
      <c r="O50" s="61"/>
      <c r="P50" s="61"/>
      <c r="Q50" s="63"/>
      <c r="R50" s="65"/>
    </row>
    <row r="51" spans="1:18" ht="12.75">
      <c r="A51" s="72"/>
      <c r="B51" s="56"/>
      <c r="C51" s="58"/>
      <c r="D51" s="76"/>
      <c r="E51" s="76"/>
      <c r="F51" s="62"/>
      <c r="G51" s="62"/>
      <c r="H51" s="64"/>
      <c r="I51" s="66"/>
      <c r="K51" s="56"/>
      <c r="L51" s="58"/>
      <c r="M51" s="58"/>
      <c r="N51" s="58"/>
      <c r="O51" s="62"/>
      <c r="P51" s="62"/>
      <c r="Q51" s="64"/>
      <c r="R51" s="66"/>
    </row>
    <row r="52" spans="1:18" ht="12.75">
      <c r="A52" s="72"/>
      <c r="B52" s="56"/>
      <c r="C52" s="69"/>
      <c r="D52" s="60"/>
      <c r="E52" s="60"/>
      <c r="F52" s="62"/>
      <c r="G52" s="62"/>
      <c r="H52" s="64"/>
      <c r="I52" s="66"/>
      <c r="K52" s="56"/>
      <c r="L52" s="69"/>
      <c r="M52" s="69"/>
      <c r="N52" s="69"/>
      <c r="O52" s="62"/>
      <c r="P52" s="62"/>
      <c r="Q52" s="64"/>
      <c r="R52" s="66"/>
    </row>
    <row r="53" spans="1:18" ht="13.5" thickBot="1">
      <c r="A53" s="72"/>
      <c r="B53" s="68"/>
      <c r="C53" s="70"/>
      <c r="D53" s="71"/>
      <c r="E53" s="71"/>
      <c r="F53" s="73"/>
      <c r="G53" s="73"/>
      <c r="H53" s="74"/>
      <c r="I53" s="67"/>
      <c r="K53" s="68"/>
      <c r="L53" s="58"/>
      <c r="M53" s="58"/>
      <c r="N53" s="58"/>
      <c r="O53" s="73"/>
      <c r="P53" s="73"/>
      <c r="Q53" s="74"/>
      <c r="R53" s="67"/>
    </row>
    <row r="54" spans="1:18" ht="12.75">
      <c r="A54" s="72"/>
      <c r="B54" s="55"/>
      <c r="C54" s="57"/>
      <c r="D54" s="75"/>
      <c r="E54" s="75"/>
      <c r="F54" s="61"/>
      <c r="G54" s="61"/>
      <c r="H54" s="63"/>
      <c r="I54" s="65"/>
      <c r="K54" s="55"/>
      <c r="L54" s="57"/>
      <c r="M54" s="57"/>
      <c r="N54" s="57"/>
      <c r="O54" s="61"/>
      <c r="P54" s="61"/>
      <c r="Q54" s="63"/>
      <c r="R54" s="65"/>
    </row>
    <row r="55" spans="1:18" ht="12.75">
      <c r="A55" s="72"/>
      <c r="B55" s="56"/>
      <c r="C55" s="58"/>
      <c r="D55" s="76"/>
      <c r="E55" s="76"/>
      <c r="F55" s="62"/>
      <c r="G55" s="62"/>
      <c r="H55" s="64"/>
      <c r="I55" s="66"/>
      <c r="K55" s="56"/>
      <c r="L55" s="58"/>
      <c r="M55" s="58"/>
      <c r="N55" s="58"/>
      <c r="O55" s="62"/>
      <c r="P55" s="62"/>
      <c r="Q55" s="64"/>
      <c r="R55" s="66"/>
    </row>
    <row r="56" spans="1:18" ht="12.75">
      <c r="A56" s="72"/>
      <c r="B56" s="56"/>
      <c r="C56" s="69"/>
      <c r="D56" s="60"/>
      <c r="E56" s="60"/>
      <c r="F56" s="62"/>
      <c r="G56" s="62"/>
      <c r="H56" s="64"/>
      <c r="I56" s="66"/>
      <c r="K56" s="56"/>
      <c r="L56" s="69"/>
      <c r="M56" s="69"/>
      <c r="N56" s="69"/>
      <c r="O56" s="62"/>
      <c r="P56" s="62"/>
      <c r="Q56" s="64"/>
      <c r="R56" s="66"/>
    </row>
    <row r="57" spans="1:18" ht="13.5" thickBot="1">
      <c r="A57" s="72"/>
      <c r="B57" s="68"/>
      <c r="C57" s="70"/>
      <c r="D57" s="71"/>
      <c r="E57" s="71"/>
      <c r="F57" s="73"/>
      <c r="G57" s="73"/>
      <c r="H57" s="74"/>
      <c r="I57" s="67"/>
      <c r="K57" s="68"/>
      <c r="L57" s="58"/>
      <c r="M57" s="58"/>
      <c r="N57" s="58"/>
      <c r="O57" s="73"/>
      <c r="P57" s="73"/>
      <c r="Q57" s="74"/>
      <c r="R57" s="67"/>
    </row>
    <row r="58" spans="1:18" ht="12.75">
      <c r="A58" s="72"/>
      <c r="B58" s="55"/>
      <c r="C58" s="57"/>
      <c r="D58" s="75"/>
      <c r="E58" s="75"/>
      <c r="F58" s="79"/>
      <c r="G58" s="61"/>
      <c r="H58" s="63"/>
      <c r="I58" s="65"/>
      <c r="K58" s="55"/>
      <c r="L58" s="57"/>
      <c r="M58" s="57"/>
      <c r="N58" s="57"/>
      <c r="O58" s="79"/>
      <c r="P58" s="61"/>
      <c r="Q58" s="63"/>
      <c r="R58" s="65"/>
    </row>
    <row r="59" spans="1:18" ht="12.75">
      <c r="A59" s="72"/>
      <c r="B59" s="56"/>
      <c r="C59" s="58"/>
      <c r="D59" s="76"/>
      <c r="E59" s="76"/>
      <c r="F59" s="77"/>
      <c r="G59" s="62"/>
      <c r="H59" s="64"/>
      <c r="I59" s="66"/>
      <c r="K59" s="56"/>
      <c r="L59" s="58"/>
      <c r="M59" s="58"/>
      <c r="N59" s="58"/>
      <c r="O59" s="77"/>
      <c r="P59" s="62"/>
      <c r="Q59" s="64"/>
      <c r="R59" s="66"/>
    </row>
    <row r="60" spans="1:18" ht="12.75">
      <c r="A60" s="72"/>
      <c r="B60" s="56"/>
      <c r="C60" s="69"/>
      <c r="D60" s="60"/>
      <c r="E60" s="60"/>
      <c r="F60" s="77"/>
      <c r="G60" s="62"/>
      <c r="H60" s="64"/>
      <c r="I60" s="66"/>
      <c r="K60" s="56"/>
      <c r="L60" s="69"/>
      <c r="M60" s="69"/>
      <c r="N60" s="69"/>
      <c r="O60" s="77"/>
      <c r="P60" s="62"/>
      <c r="Q60" s="64"/>
      <c r="R60" s="66"/>
    </row>
    <row r="61" spans="1:18" ht="13.5" thickBot="1">
      <c r="A61" s="72"/>
      <c r="B61" s="68"/>
      <c r="C61" s="70"/>
      <c r="D61" s="71"/>
      <c r="E61" s="71"/>
      <c r="F61" s="78"/>
      <c r="G61" s="73"/>
      <c r="H61" s="74"/>
      <c r="I61" s="67"/>
      <c r="K61" s="68"/>
      <c r="L61" s="70"/>
      <c r="M61" s="70"/>
      <c r="N61" s="70"/>
      <c r="O61" s="78"/>
      <c r="P61" s="73"/>
      <c r="Q61" s="74"/>
      <c r="R61" s="67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50" t="s">
        <v>22</v>
      </c>
      <c r="C64" s="50"/>
      <c r="D64" s="50"/>
      <c r="E64" s="50"/>
      <c r="F64" s="50"/>
      <c r="G64" s="50"/>
      <c r="H64" s="50"/>
      <c r="I64" s="50"/>
      <c r="K64" s="50" t="s">
        <v>22</v>
      </c>
      <c r="L64" s="50"/>
      <c r="M64" s="50"/>
      <c r="N64" s="50"/>
      <c r="O64" s="50"/>
      <c r="P64" s="50"/>
      <c r="Q64" s="50"/>
      <c r="R64" s="50"/>
    </row>
    <row r="65" spans="1:18" ht="13.5" thickBot="1">
      <c r="A65" s="21"/>
      <c r="B65" s="23"/>
      <c r="C65" s="23" t="s">
        <v>60</v>
      </c>
      <c r="D65" s="23"/>
      <c r="E65" s="23"/>
      <c r="F65" s="24" t="s">
        <v>59</v>
      </c>
      <c r="G65" s="23"/>
      <c r="H65" s="23"/>
      <c r="I65" s="23"/>
      <c r="K65" s="23"/>
      <c r="L65" s="23" t="s">
        <v>61</v>
      </c>
      <c r="M65" s="23"/>
      <c r="N65" s="23"/>
      <c r="O65" s="24" t="s">
        <v>59</v>
      </c>
      <c r="P65" s="23"/>
      <c r="Q65" s="23"/>
      <c r="R65" s="23"/>
    </row>
    <row r="66" spans="1:18" ht="12.75">
      <c r="A66" s="21"/>
      <c r="B66" s="51" t="s">
        <v>5</v>
      </c>
      <c r="C66" s="53" t="s">
        <v>2</v>
      </c>
      <c r="D66" s="48" t="s">
        <v>23</v>
      </c>
      <c r="E66" s="53" t="s">
        <v>24</v>
      </c>
      <c r="F66" s="53" t="s">
        <v>25</v>
      </c>
      <c r="G66" s="48" t="s">
        <v>26</v>
      </c>
      <c r="H66" s="53" t="s">
        <v>27</v>
      </c>
      <c r="I66" s="46" t="s">
        <v>28</v>
      </c>
      <c r="K66" s="51" t="s">
        <v>5</v>
      </c>
      <c r="L66" s="53" t="s">
        <v>2</v>
      </c>
      <c r="M66" s="48" t="s">
        <v>23</v>
      </c>
      <c r="N66" s="53" t="s">
        <v>24</v>
      </c>
      <c r="O66" s="53" t="s">
        <v>25</v>
      </c>
      <c r="P66" s="48" t="s">
        <v>26</v>
      </c>
      <c r="Q66" s="53" t="s">
        <v>27</v>
      </c>
      <c r="R66" s="46" t="s">
        <v>28</v>
      </c>
    </row>
    <row r="67" spans="1:18" ht="13.5" thickBot="1">
      <c r="A67" s="21"/>
      <c r="B67" s="52"/>
      <c r="C67" s="54"/>
      <c r="D67" s="49"/>
      <c r="E67" s="54"/>
      <c r="F67" s="54"/>
      <c r="G67" s="49"/>
      <c r="H67" s="54"/>
      <c r="I67" s="47"/>
      <c r="K67" s="52"/>
      <c r="L67" s="54"/>
      <c r="M67" s="49"/>
      <c r="N67" s="54"/>
      <c r="O67" s="54"/>
      <c r="P67" s="49"/>
      <c r="Q67" s="54"/>
      <c r="R67" s="47"/>
    </row>
    <row r="68" spans="1:18" ht="12.75" customHeight="1">
      <c r="A68" s="21"/>
      <c r="B68" s="55"/>
      <c r="C68" s="57" t="e">
        <f>VLOOKUP(B68,'пр.взв'!B6:E39,2,FALSE)</f>
        <v>#N/A</v>
      </c>
      <c r="D68" s="75" t="e">
        <f>VLOOKUP(C68,'пр.взв'!C6:F39,2,FALSE)</f>
        <v>#N/A</v>
      </c>
      <c r="E68" s="75"/>
      <c r="F68" s="61"/>
      <c r="G68" s="61"/>
      <c r="H68" s="63"/>
      <c r="I68" s="65"/>
      <c r="K68" s="91"/>
      <c r="L68" s="93" t="e">
        <f>VLOOKUP(K68,'пр.взв'!B6:E39,2,FALSE)</f>
        <v>#N/A</v>
      </c>
      <c r="M68" s="93" t="e">
        <f>VLOOKUP(L68,'пр.взв'!C6:F39,2,FALSE)</f>
        <v>#N/A</v>
      </c>
      <c r="N68" s="93"/>
      <c r="O68" s="61"/>
      <c r="P68" s="61"/>
      <c r="Q68" s="63"/>
      <c r="R68" s="65"/>
    </row>
    <row r="69" spans="1:18" ht="12.75" customHeight="1">
      <c r="A69" s="21"/>
      <c r="B69" s="56"/>
      <c r="C69" s="58"/>
      <c r="D69" s="76"/>
      <c r="E69" s="76"/>
      <c r="F69" s="62"/>
      <c r="G69" s="62"/>
      <c r="H69" s="64"/>
      <c r="I69" s="66"/>
      <c r="K69" s="92"/>
      <c r="L69" s="69"/>
      <c r="M69" s="69"/>
      <c r="N69" s="69"/>
      <c r="O69" s="62"/>
      <c r="P69" s="62"/>
      <c r="Q69" s="64"/>
      <c r="R69" s="66"/>
    </row>
    <row r="70" spans="1:18" ht="12.75" customHeight="1">
      <c r="A70" s="21"/>
      <c r="B70" s="56"/>
      <c r="C70" s="69" t="e">
        <f>VLOOKUP(B70,'пр.взв'!B6:E39,2,FALSE)</f>
        <v>#N/A</v>
      </c>
      <c r="D70" s="60" t="e">
        <f>VLOOKUP(C70,'пр.взв'!C6:F39,2,FALSE)</f>
        <v>#N/A</v>
      </c>
      <c r="E70" s="60"/>
      <c r="F70" s="62"/>
      <c r="G70" s="62"/>
      <c r="H70" s="64"/>
      <c r="I70" s="66"/>
      <c r="K70" s="94"/>
      <c r="L70" s="96" t="e">
        <f>VLOOKUP(K70,'пр.взв'!B6:E39,2,FALSE)</f>
        <v>#N/A</v>
      </c>
      <c r="M70" s="96" t="e">
        <f>VLOOKUP(L70,'пр.взв'!C6:F39,2,FALSE)</f>
        <v>#N/A</v>
      </c>
      <c r="N70" s="96"/>
      <c r="O70" s="62"/>
      <c r="P70" s="62"/>
      <c r="Q70" s="64"/>
      <c r="R70" s="66"/>
    </row>
    <row r="71" spans="1:18" ht="13.5" customHeight="1" thickBot="1">
      <c r="A71" s="21"/>
      <c r="B71" s="68"/>
      <c r="C71" s="70"/>
      <c r="D71" s="71"/>
      <c r="E71" s="71"/>
      <c r="F71" s="73"/>
      <c r="G71" s="73"/>
      <c r="H71" s="74"/>
      <c r="I71" s="67"/>
      <c r="K71" s="95"/>
      <c r="L71" s="97"/>
      <c r="M71" s="97"/>
      <c r="N71" s="97"/>
      <c r="O71" s="73"/>
      <c r="P71" s="73"/>
      <c r="Q71" s="74"/>
      <c r="R71" s="67"/>
    </row>
    <row r="72" spans="1:18" ht="12.75" customHeight="1">
      <c r="A72" s="21"/>
      <c r="B72" s="55"/>
      <c r="C72" s="69" t="e">
        <f>VLOOKUP(B72,'пр.взв'!B6:E39,2,FALSE)</f>
        <v>#N/A</v>
      </c>
      <c r="D72" s="60" t="e">
        <f>VLOOKUP(C72,'пр.взв'!C6:F39,2,FALSE)</f>
        <v>#N/A</v>
      </c>
      <c r="E72" s="60"/>
      <c r="F72" s="61"/>
      <c r="G72" s="61"/>
      <c r="H72" s="63"/>
      <c r="I72" s="65"/>
      <c r="K72" s="91"/>
      <c r="L72" s="93" t="e">
        <f>VLOOKUP(K72,'пр.взв'!B6:E39,3,FALSE)</f>
        <v>#N/A</v>
      </c>
      <c r="M72" s="93" t="e">
        <f>VLOOKUP(L72,'пр.взв'!C6:F39,2,FALSE)</f>
        <v>#N/A</v>
      </c>
      <c r="N72" s="93"/>
      <c r="O72" s="61"/>
      <c r="P72" s="61"/>
      <c r="Q72" s="63"/>
      <c r="R72" s="65"/>
    </row>
    <row r="73" spans="1:18" ht="12.75" customHeight="1">
      <c r="A73" s="21"/>
      <c r="B73" s="56"/>
      <c r="C73" s="58"/>
      <c r="D73" s="76"/>
      <c r="E73" s="76"/>
      <c r="F73" s="62"/>
      <c r="G73" s="62"/>
      <c r="H73" s="64"/>
      <c r="I73" s="66"/>
      <c r="K73" s="92"/>
      <c r="L73" s="69"/>
      <c r="M73" s="69"/>
      <c r="N73" s="69"/>
      <c r="O73" s="62"/>
      <c r="P73" s="62"/>
      <c r="Q73" s="64"/>
      <c r="R73" s="66"/>
    </row>
    <row r="74" spans="1:18" ht="12.75" customHeight="1">
      <c r="A74" s="21"/>
      <c r="B74" s="56"/>
      <c r="C74" s="69" t="e">
        <f>VLOOKUP(B74,'пр.взв'!B6:E39,2,FALSE)</f>
        <v>#N/A</v>
      </c>
      <c r="D74" s="60" t="e">
        <f>VLOOKUP(C74,'пр.взв'!C6:F39,2,FALSE)</f>
        <v>#N/A</v>
      </c>
      <c r="E74" s="60"/>
      <c r="F74" s="62"/>
      <c r="G74" s="62"/>
      <c r="H74" s="64"/>
      <c r="I74" s="66"/>
      <c r="K74" s="94"/>
      <c r="L74" s="96" t="e">
        <f>VLOOKUP(K74,'пр.взв'!B6:E39,2,FALSE)</f>
        <v>#N/A</v>
      </c>
      <c r="M74" s="96" t="e">
        <f>VLOOKUP(L74,'пр.взв'!C6:F39,2,FALSE)</f>
        <v>#N/A</v>
      </c>
      <c r="N74" s="96"/>
      <c r="O74" s="62"/>
      <c r="P74" s="62"/>
      <c r="Q74" s="64"/>
      <c r="R74" s="66"/>
    </row>
    <row r="75" spans="1:18" ht="13.5" customHeight="1" thickBot="1">
      <c r="A75" s="21"/>
      <c r="B75" s="68"/>
      <c r="C75" s="58"/>
      <c r="D75" s="76"/>
      <c r="E75" s="76"/>
      <c r="F75" s="73"/>
      <c r="G75" s="73"/>
      <c r="H75" s="74"/>
      <c r="I75" s="67"/>
      <c r="K75" s="95"/>
      <c r="L75" s="97"/>
      <c r="M75" s="97"/>
      <c r="N75" s="97"/>
      <c r="O75" s="73"/>
      <c r="P75" s="73"/>
      <c r="Q75" s="74"/>
      <c r="R75" s="67"/>
    </row>
    <row r="76" spans="1:18" ht="12.75" customHeight="1">
      <c r="A76" s="21"/>
      <c r="B76" s="55"/>
      <c r="C76" s="57" t="e">
        <f>VLOOKUP(B76,'пр.взв'!B6:E39,2,FALSE)</f>
        <v>#N/A</v>
      </c>
      <c r="D76" s="75" t="e">
        <f>VLOOKUP(C76,'пр.взв'!C6:F39,2,FALSE)</f>
        <v>#N/A</v>
      </c>
      <c r="E76" s="75"/>
      <c r="F76" s="61"/>
      <c r="G76" s="61"/>
      <c r="H76" s="63"/>
      <c r="I76" s="65"/>
      <c r="K76" s="91"/>
      <c r="L76" s="93" t="e">
        <f>VLOOKUP(K76,'пр.взв'!B6:E39,2,FALSE)</f>
        <v>#N/A</v>
      </c>
      <c r="M76" s="93" t="e">
        <f>VLOOKUP(L76,'пр.взв'!C6:F39,2,FALSE)</f>
        <v>#N/A</v>
      </c>
      <c r="N76" s="93"/>
      <c r="O76" s="61"/>
      <c r="P76" s="61"/>
      <c r="Q76" s="63"/>
      <c r="R76" s="65"/>
    </row>
    <row r="77" spans="1:18" ht="12.75" customHeight="1">
      <c r="A77" s="21"/>
      <c r="B77" s="56"/>
      <c r="C77" s="58"/>
      <c r="D77" s="76"/>
      <c r="E77" s="76"/>
      <c r="F77" s="62"/>
      <c r="G77" s="62"/>
      <c r="H77" s="64"/>
      <c r="I77" s="66"/>
      <c r="K77" s="92"/>
      <c r="L77" s="69"/>
      <c r="M77" s="69"/>
      <c r="N77" s="69"/>
      <c r="O77" s="62"/>
      <c r="P77" s="62"/>
      <c r="Q77" s="64"/>
      <c r="R77" s="66"/>
    </row>
    <row r="78" spans="1:18" ht="12.75" customHeight="1">
      <c r="A78" s="21"/>
      <c r="B78" s="56"/>
      <c r="C78" s="69" t="e">
        <f>VLOOKUP(B78,'пр.взв'!B6:E39,2,FALSE)</f>
        <v>#N/A</v>
      </c>
      <c r="D78" s="60" t="e">
        <f>VLOOKUP(C78,'пр.взв'!C6:F39,2,FALSE)</f>
        <v>#N/A</v>
      </c>
      <c r="E78" s="60"/>
      <c r="F78" s="62"/>
      <c r="G78" s="62"/>
      <c r="H78" s="64"/>
      <c r="I78" s="66"/>
      <c r="K78" s="94"/>
      <c r="L78" s="96" t="e">
        <f>VLOOKUP(K78,'пр.взв'!B6:E39,2,FALSE)</f>
        <v>#N/A</v>
      </c>
      <c r="M78" s="96" t="e">
        <f>VLOOKUP(L78,'пр.взв'!C6:F39,2,FALSE)</f>
        <v>#N/A</v>
      </c>
      <c r="N78" s="96"/>
      <c r="O78" s="62"/>
      <c r="P78" s="62"/>
      <c r="Q78" s="64"/>
      <c r="R78" s="66"/>
    </row>
    <row r="79" spans="1:18" ht="13.5" customHeight="1" thickBot="1">
      <c r="A79" s="21"/>
      <c r="B79" s="68"/>
      <c r="C79" s="58"/>
      <c r="D79" s="76"/>
      <c r="E79" s="76"/>
      <c r="F79" s="73"/>
      <c r="G79" s="73"/>
      <c r="H79" s="74"/>
      <c r="I79" s="67"/>
      <c r="K79" s="95"/>
      <c r="L79" s="97"/>
      <c r="M79" s="97"/>
      <c r="N79" s="97"/>
      <c r="O79" s="73"/>
      <c r="P79" s="73"/>
      <c r="Q79" s="74"/>
      <c r="R79" s="67"/>
    </row>
    <row r="80" spans="1:18" ht="12.75" customHeight="1">
      <c r="A80" s="21"/>
      <c r="B80" s="55"/>
      <c r="C80" s="57" t="e">
        <f>VLOOKUP(B80,'пр.взв'!B6:E39,2,FALSE)</f>
        <v>#N/A</v>
      </c>
      <c r="D80" s="75" t="e">
        <f>VLOOKUP(C80,'пр.взв'!C6:F39,2,FALSE)</f>
        <v>#N/A</v>
      </c>
      <c r="E80" s="75"/>
      <c r="F80" s="61"/>
      <c r="G80" s="61"/>
      <c r="H80" s="63"/>
      <c r="I80" s="65"/>
      <c r="K80" s="91"/>
      <c r="L80" s="93" t="e">
        <f>VLOOKUP(K80,'пр.взв'!B6:E39,2,FALSE)</f>
        <v>#N/A</v>
      </c>
      <c r="M80" s="93" t="e">
        <f>VLOOKUP(L80,'пр.взв'!C6:F39,2,FALSE)</f>
        <v>#N/A</v>
      </c>
      <c r="N80" s="93"/>
      <c r="O80" s="61"/>
      <c r="P80" s="61"/>
      <c r="Q80" s="63"/>
      <c r="R80" s="65"/>
    </row>
    <row r="81" spans="1:18" ht="12.75" customHeight="1">
      <c r="A81" s="21"/>
      <c r="B81" s="56"/>
      <c r="C81" s="58"/>
      <c r="D81" s="76"/>
      <c r="E81" s="76"/>
      <c r="F81" s="62"/>
      <c r="G81" s="62"/>
      <c r="H81" s="64"/>
      <c r="I81" s="66"/>
      <c r="K81" s="92"/>
      <c r="L81" s="69"/>
      <c r="M81" s="69"/>
      <c r="N81" s="69"/>
      <c r="O81" s="62"/>
      <c r="P81" s="62"/>
      <c r="Q81" s="64"/>
      <c r="R81" s="66"/>
    </row>
    <row r="82" spans="1:18" ht="12.75" customHeight="1">
      <c r="A82" s="21"/>
      <c r="B82" s="56"/>
      <c r="C82" s="69" t="e">
        <f>VLOOKUP(B82,'пр.взв'!B6:E39,2,FALSE)</f>
        <v>#N/A</v>
      </c>
      <c r="D82" s="80" t="e">
        <f>VLOOKUP(C82,'пр.взв'!C6:F39,2,FALSE)</f>
        <v>#N/A</v>
      </c>
      <c r="E82" s="60"/>
      <c r="F82" s="62"/>
      <c r="G82" s="62"/>
      <c r="H82" s="64"/>
      <c r="I82" s="66"/>
      <c r="K82" s="94"/>
      <c r="L82" s="96" t="e">
        <f>VLOOKUP(K82,'пр.взв'!B6:E39,2,FALSE)</f>
        <v>#N/A</v>
      </c>
      <c r="M82" s="96" t="e">
        <f>VLOOKUP(L82,'пр.взв'!C6:F39,2,FALSE)</f>
        <v>#N/A</v>
      </c>
      <c r="N82" s="96"/>
      <c r="O82" s="62"/>
      <c r="P82" s="62"/>
      <c r="Q82" s="64"/>
      <c r="R82" s="66"/>
    </row>
    <row r="83" spans="1:18" ht="13.5" customHeight="1" thickBot="1">
      <c r="A83" s="21"/>
      <c r="B83" s="68"/>
      <c r="C83" s="58"/>
      <c r="D83" s="81"/>
      <c r="E83" s="76"/>
      <c r="F83" s="73"/>
      <c r="G83" s="73"/>
      <c r="H83" s="74"/>
      <c r="I83" s="67"/>
      <c r="K83" s="95"/>
      <c r="L83" s="97"/>
      <c r="M83" s="97"/>
      <c r="N83" s="97"/>
      <c r="O83" s="73"/>
      <c r="P83" s="73"/>
      <c r="Q83" s="74"/>
      <c r="R83" s="67"/>
    </row>
    <row r="84" spans="1:18" ht="12.75" customHeight="1">
      <c r="A84" s="21"/>
      <c r="B84" s="55"/>
      <c r="C84" s="57" t="e">
        <f>VLOOKUP(B84,'пр.взв'!B6:E39,2,FALSE)</f>
        <v>#N/A</v>
      </c>
      <c r="D84" s="75" t="e">
        <f>VLOOKUP(C84,'пр.взв'!C6:F39,2,FALSE)</f>
        <v>#N/A</v>
      </c>
      <c r="E84" s="75"/>
      <c r="F84" s="61"/>
      <c r="G84" s="61"/>
      <c r="H84" s="63"/>
      <c r="I84" s="65"/>
      <c r="K84" s="91"/>
      <c r="L84" s="93" t="e">
        <f>VLOOKUP(K84,'пр.взв'!B6:E39,2,FALSE)</f>
        <v>#N/A</v>
      </c>
      <c r="M84" s="93" t="e">
        <f>VLOOKUP(L84,'пр.взв'!C6:F39,2,FALSE)</f>
        <v>#N/A</v>
      </c>
      <c r="N84" s="93"/>
      <c r="O84" s="61"/>
      <c r="P84" s="61"/>
      <c r="Q84" s="63"/>
      <c r="R84" s="65"/>
    </row>
    <row r="85" spans="1:18" ht="12.75" customHeight="1">
      <c r="A85" s="21"/>
      <c r="B85" s="56"/>
      <c r="C85" s="58"/>
      <c r="D85" s="76"/>
      <c r="E85" s="76"/>
      <c r="F85" s="62"/>
      <c r="G85" s="62"/>
      <c r="H85" s="64"/>
      <c r="I85" s="66"/>
      <c r="K85" s="92"/>
      <c r="L85" s="69"/>
      <c r="M85" s="69"/>
      <c r="N85" s="69"/>
      <c r="O85" s="62"/>
      <c r="P85" s="62"/>
      <c r="Q85" s="64"/>
      <c r="R85" s="66"/>
    </row>
    <row r="86" spans="1:18" ht="12.75" customHeight="1">
      <c r="A86" s="21"/>
      <c r="B86" s="56"/>
      <c r="C86" s="69" t="e">
        <f>VLOOKUP(B86,'пр.взв'!B6:E39,2,FALSE)</f>
        <v>#N/A</v>
      </c>
      <c r="D86" s="60" t="e">
        <f>VLOOKUP(C86,'пр.взв'!C6:F39,2,FALSE)</f>
        <v>#N/A</v>
      </c>
      <c r="E86" s="60"/>
      <c r="F86" s="62"/>
      <c r="G86" s="62"/>
      <c r="H86" s="64"/>
      <c r="I86" s="66"/>
      <c r="K86" s="94"/>
      <c r="L86" s="96" t="e">
        <f>VLOOKUP(K86,'пр.взв'!B6:E39,2,FALSE)</f>
        <v>#N/A</v>
      </c>
      <c r="M86" s="96" t="e">
        <f>VLOOKUP(L86,'пр.взв'!C6:F39,2,FALSE)</f>
        <v>#N/A</v>
      </c>
      <c r="N86" s="96"/>
      <c r="O86" s="62"/>
      <c r="P86" s="62"/>
      <c r="Q86" s="64"/>
      <c r="R86" s="66"/>
    </row>
    <row r="87" spans="1:18" ht="13.5" customHeight="1" thickBot="1">
      <c r="A87" s="21"/>
      <c r="B87" s="68"/>
      <c r="C87" s="58"/>
      <c r="D87" s="76"/>
      <c r="E87" s="76"/>
      <c r="F87" s="73"/>
      <c r="G87" s="73"/>
      <c r="H87" s="74"/>
      <c r="I87" s="67"/>
      <c r="K87" s="95"/>
      <c r="L87" s="97"/>
      <c r="M87" s="97"/>
      <c r="N87" s="97"/>
      <c r="O87" s="73"/>
      <c r="P87" s="73"/>
      <c r="Q87" s="74"/>
      <c r="R87" s="67"/>
    </row>
    <row r="88" spans="1:18" ht="12.75" customHeight="1">
      <c r="A88" s="21"/>
      <c r="B88" s="55"/>
      <c r="C88" s="57" t="e">
        <f>VLOOKUP(B88,'пр.взв'!B6:E39,2,FALSE)</f>
        <v>#N/A</v>
      </c>
      <c r="D88" s="75" t="e">
        <f>VLOOKUP(C88,'пр.взв'!C6:F39,2,FALSE)</f>
        <v>#N/A</v>
      </c>
      <c r="E88" s="75"/>
      <c r="F88" s="61"/>
      <c r="G88" s="61"/>
      <c r="H88" s="63"/>
      <c r="I88" s="65"/>
      <c r="K88" s="91"/>
      <c r="L88" s="93" t="e">
        <f>VLOOKUP(K88,'пр.взв'!B6:E39,2,FALSE)</f>
        <v>#N/A</v>
      </c>
      <c r="M88" s="93" t="e">
        <f>VLOOKUP(L88,'пр.взв'!C6:F39,2,FALSE)</f>
        <v>#N/A</v>
      </c>
      <c r="N88" s="93"/>
      <c r="O88" s="61"/>
      <c r="P88" s="61"/>
      <c r="Q88" s="63"/>
      <c r="R88" s="65"/>
    </row>
    <row r="89" spans="1:18" ht="12.75" customHeight="1">
      <c r="A89" s="21"/>
      <c r="B89" s="56"/>
      <c r="C89" s="58"/>
      <c r="D89" s="76"/>
      <c r="E89" s="76"/>
      <c r="F89" s="62"/>
      <c r="G89" s="62"/>
      <c r="H89" s="64"/>
      <c r="I89" s="66"/>
      <c r="K89" s="92"/>
      <c r="L89" s="69"/>
      <c r="M89" s="69"/>
      <c r="N89" s="69"/>
      <c r="O89" s="62"/>
      <c r="P89" s="62"/>
      <c r="Q89" s="64"/>
      <c r="R89" s="66"/>
    </row>
    <row r="90" spans="1:18" ht="12.75" customHeight="1">
      <c r="A90" s="21"/>
      <c r="B90" s="56"/>
      <c r="C90" s="69" t="e">
        <f>VLOOKUP(B90,'пр.взв'!B6:E39,2,FALSE)</f>
        <v>#N/A</v>
      </c>
      <c r="D90" s="60" t="e">
        <f>VLOOKUP(C90,'пр.взв'!C6:F39,2,FALSE)</f>
        <v>#N/A</v>
      </c>
      <c r="E90" s="60"/>
      <c r="F90" s="62"/>
      <c r="G90" s="62"/>
      <c r="H90" s="64"/>
      <c r="I90" s="66"/>
      <c r="K90" s="94"/>
      <c r="L90" s="96" t="e">
        <f>VLOOKUP(K90,'пр.взв'!B6:E39,2,FALSE)</f>
        <v>#N/A</v>
      </c>
      <c r="M90" s="96" t="e">
        <f>VLOOKUP(L90,'пр.взв'!C6:F39,2,FALSE)</f>
        <v>#N/A</v>
      </c>
      <c r="N90" s="96"/>
      <c r="O90" s="62"/>
      <c r="P90" s="62"/>
      <c r="Q90" s="64"/>
      <c r="R90" s="66"/>
    </row>
    <row r="91" spans="1:18" ht="13.5" customHeight="1" thickBot="1">
      <c r="A91" s="21"/>
      <c r="B91" s="68"/>
      <c r="C91" s="58"/>
      <c r="D91" s="76"/>
      <c r="E91" s="76"/>
      <c r="F91" s="73"/>
      <c r="G91" s="73"/>
      <c r="H91" s="74"/>
      <c r="I91" s="67"/>
      <c r="K91" s="95"/>
      <c r="L91" s="97"/>
      <c r="M91" s="97"/>
      <c r="N91" s="97"/>
      <c r="O91" s="73"/>
      <c r="P91" s="73"/>
      <c r="Q91" s="74"/>
      <c r="R91" s="67"/>
    </row>
    <row r="92" spans="1:18" ht="12.75" customHeight="1">
      <c r="A92" s="21"/>
      <c r="B92" s="55"/>
      <c r="C92" s="57" t="e">
        <f>VLOOKUP(B92,'пр.взв'!B6:E39,2,FALSE)</f>
        <v>#N/A</v>
      </c>
      <c r="D92" s="75" t="e">
        <f>VLOOKUP(C92,'пр.взв'!C6:F39,2,FALSE)</f>
        <v>#N/A</v>
      </c>
      <c r="E92" s="75"/>
      <c r="F92" s="61"/>
      <c r="G92" s="61"/>
      <c r="H92" s="63"/>
      <c r="I92" s="65"/>
      <c r="K92" s="91"/>
      <c r="L92" s="93" t="e">
        <f>VLOOKUP(K92,'пр.взв'!B6:E39,2,FALSE)</f>
        <v>#N/A</v>
      </c>
      <c r="M92" s="93" t="e">
        <f>VLOOKUP(L92,'пр.взв'!C6:F39,2,FALSE)</f>
        <v>#N/A</v>
      </c>
      <c r="N92" s="93"/>
      <c r="O92" s="61"/>
      <c r="P92" s="61"/>
      <c r="Q92" s="63"/>
      <c r="R92" s="65"/>
    </row>
    <row r="93" spans="1:18" ht="12.75" customHeight="1">
      <c r="A93" s="21"/>
      <c r="B93" s="56"/>
      <c r="C93" s="58"/>
      <c r="D93" s="76"/>
      <c r="E93" s="76"/>
      <c r="F93" s="62"/>
      <c r="G93" s="62"/>
      <c r="H93" s="64"/>
      <c r="I93" s="66"/>
      <c r="K93" s="92"/>
      <c r="L93" s="69"/>
      <c r="M93" s="69"/>
      <c r="N93" s="69"/>
      <c r="O93" s="62"/>
      <c r="P93" s="62"/>
      <c r="Q93" s="64"/>
      <c r="R93" s="66"/>
    </row>
    <row r="94" spans="1:18" ht="12.75" customHeight="1">
      <c r="A94" s="21"/>
      <c r="B94" s="56"/>
      <c r="C94" s="69" t="e">
        <f>VLOOKUP(B94,'пр.взв'!B6:E39,2,FALSE)</f>
        <v>#N/A</v>
      </c>
      <c r="D94" s="60" t="e">
        <f>VLOOKUP(C94,'пр.взв'!C6:F39,2,FALSE)</f>
        <v>#N/A</v>
      </c>
      <c r="E94" s="60"/>
      <c r="F94" s="62"/>
      <c r="G94" s="62"/>
      <c r="H94" s="64"/>
      <c r="I94" s="66"/>
      <c r="K94" s="94"/>
      <c r="L94" s="96" t="e">
        <f>VLOOKUP(K94,'пр.взв'!B6:F39,2,FALSE)</f>
        <v>#N/A</v>
      </c>
      <c r="M94" s="96" t="e">
        <f>VLOOKUP(L94,'пр.взв'!C6:G39,2,FALSE)</f>
        <v>#N/A</v>
      </c>
      <c r="N94" s="96"/>
      <c r="O94" s="62"/>
      <c r="P94" s="62"/>
      <c r="Q94" s="64"/>
      <c r="R94" s="66"/>
    </row>
    <row r="95" spans="1:18" ht="13.5" customHeight="1" thickBot="1">
      <c r="A95" s="21"/>
      <c r="B95" s="68"/>
      <c r="C95" s="58"/>
      <c r="D95" s="76"/>
      <c r="E95" s="76"/>
      <c r="F95" s="73"/>
      <c r="G95" s="73"/>
      <c r="H95" s="74"/>
      <c r="I95" s="67"/>
      <c r="K95" s="95"/>
      <c r="L95" s="97"/>
      <c r="M95" s="97"/>
      <c r="N95" s="97"/>
      <c r="O95" s="73"/>
      <c r="P95" s="73"/>
      <c r="Q95" s="74"/>
      <c r="R95" s="67"/>
    </row>
    <row r="96" spans="1:18" ht="12.75" customHeight="1">
      <c r="A96" s="21"/>
      <c r="B96" s="55"/>
      <c r="C96" s="57" t="e">
        <f>VLOOKUP(B96,'пр.взв'!B6:E39,2,FALSE)</f>
        <v>#N/A</v>
      </c>
      <c r="D96" s="75" t="e">
        <f>VLOOKUP(C96,'пр.взв'!C6:F39,2,FALSE)</f>
        <v>#N/A</v>
      </c>
      <c r="E96" s="75"/>
      <c r="F96" s="61"/>
      <c r="G96" s="61"/>
      <c r="H96" s="63"/>
      <c r="I96" s="65"/>
      <c r="K96" s="91"/>
      <c r="L96" s="93" t="e">
        <f>VLOOKUP(K96,'пр.взв'!B6:E39,2,FALSE)</f>
        <v>#N/A</v>
      </c>
      <c r="M96" s="93" t="e">
        <f>VLOOKUP(L96,'пр.взв'!C6:F39,2,FALSE)</f>
        <v>#N/A</v>
      </c>
      <c r="N96" s="93"/>
      <c r="O96" s="61"/>
      <c r="P96" s="61"/>
      <c r="Q96" s="63"/>
      <c r="R96" s="65"/>
    </row>
    <row r="97" spans="1:18" ht="12.75" customHeight="1">
      <c r="A97" s="21"/>
      <c r="B97" s="56"/>
      <c r="C97" s="58"/>
      <c r="D97" s="76"/>
      <c r="E97" s="76"/>
      <c r="F97" s="62"/>
      <c r="G97" s="62"/>
      <c r="H97" s="64"/>
      <c r="I97" s="66"/>
      <c r="K97" s="92"/>
      <c r="L97" s="69"/>
      <c r="M97" s="69"/>
      <c r="N97" s="69"/>
      <c r="O97" s="62"/>
      <c r="P97" s="62"/>
      <c r="Q97" s="64"/>
      <c r="R97" s="66"/>
    </row>
    <row r="98" spans="1:18" ht="12.75" customHeight="1">
      <c r="A98" s="21"/>
      <c r="B98" s="56"/>
      <c r="C98" s="69" t="e">
        <f>VLOOKUP(B98,'пр.взв'!B6:E39,2,FALSE)</f>
        <v>#N/A</v>
      </c>
      <c r="D98" s="60" t="e">
        <f>VLOOKUP(C98,'пр.взв'!C6:F39,2,FALSE)</f>
        <v>#N/A</v>
      </c>
      <c r="E98" s="60"/>
      <c r="F98" s="62"/>
      <c r="G98" s="62"/>
      <c r="H98" s="64"/>
      <c r="I98" s="66"/>
      <c r="K98" s="94"/>
      <c r="L98" s="96" t="e">
        <f>VLOOKUP(K98,'пр.взв'!B6:F39,2,FALSE)</f>
        <v>#N/A</v>
      </c>
      <c r="M98" s="96" t="e">
        <f>VLOOKUP(L98,'пр.взв'!C6:G39,2,FALSE)</f>
        <v>#N/A</v>
      </c>
      <c r="N98" s="96"/>
      <c r="O98" s="62"/>
      <c r="P98" s="62"/>
      <c r="Q98" s="64"/>
      <c r="R98" s="66"/>
    </row>
    <row r="99" spans="1:18" ht="13.5" customHeight="1" thickBot="1">
      <c r="A99" s="21"/>
      <c r="B99" s="68"/>
      <c r="C99" s="58"/>
      <c r="D99" s="76"/>
      <c r="E99" s="76"/>
      <c r="F99" s="73"/>
      <c r="G99" s="73"/>
      <c r="H99" s="74"/>
      <c r="I99" s="67"/>
      <c r="K99" s="95"/>
      <c r="L99" s="97"/>
      <c r="M99" s="97"/>
      <c r="N99" s="97"/>
      <c r="O99" s="73"/>
      <c r="P99" s="73"/>
      <c r="Q99" s="74"/>
      <c r="R99" s="67"/>
    </row>
    <row r="100" spans="1:18" ht="12.75" customHeight="1">
      <c r="A100" s="21"/>
      <c r="B100" s="55"/>
      <c r="C100" s="57" t="e">
        <f>VLOOKUP(B100,'пр.взв'!B6:E39,2,FALSE)</f>
        <v>#N/A</v>
      </c>
      <c r="D100" s="75" t="e">
        <f>VLOOKUP(C100,'пр.взв'!C6:F39,2,FALSE)</f>
        <v>#N/A</v>
      </c>
      <c r="E100" s="75"/>
      <c r="F100" s="61"/>
      <c r="G100" s="61"/>
      <c r="H100" s="63"/>
      <c r="I100" s="65"/>
      <c r="K100" s="91"/>
      <c r="L100" s="93" t="e">
        <f>VLOOKUP(K100,'пр.взв'!B6:E39,2,FALSE)</f>
        <v>#N/A</v>
      </c>
      <c r="M100" s="93" t="e">
        <f>VLOOKUP(L100,'пр.взв'!C6:F39,2,FALSE)</f>
        <v>#N/A</v>
      </c>
      <c r="N100" s="93"/>
      <c r="O100" s="61"/>
      <c r="P100" s="61"/>
      <c r="Q100" s="63"/>
      <c r="R100" s="65"/>
    </row>
    <row r="101" spans="1:18" ht="12.75" customHeight="1">
      <c r="A101" s="21"/>
      <c r="B101" s="56"/>
      <c r="C101" s="58"/>
      <c r="D101" s="76"/>
      <c r="E101" s="76"/>
      <c r="F101" s="62"/>
      <c r="G101" s="62"/>
      <c r="H101" s="64"/>
      <c r="I101" s="66"/>
      <c r="K101" s="92"/>
      <c r="L101" s="69"/>
      <c r="M101" s="69"/>
      <c r="N101" s="69"/>
      <c r="O101" s="62"/>
      <c r="P101" s="62"/>
      <c r="Q101" s="64"/>
      <c r="R101" s="66"/>
    </row>
    <row r="102" spans="1:18" ht="12.75" customHeight="1">
      <c r="A102" s="21"/>
      <c r="B102" s="56"/>
      <c r="C102" s="69" t="e">
        <f>VLOOKUP(B102,'пр.взв'!B6:E39,2,FALSE)</f>
        <v>#N/A</v>
      </c>
      <c r="D102" s="60" t="e">
        <f>VLOOKUP(C102,'пр.взв'!C6:F39,2,FALSE)</f>
        <v>#N/A</v>
      </c>
      <c r="E102" s="60"/>
      <c r="F102" s="62"/>
      <c r="G102" s="62"/>
      <c r="H102" s="64"/>
      <c r="I102" s="66"/>
      <c r="K102" s="94"/>
      <c r="L102" s="96" t="e">
        <f>VLOOKUP(K102,'пр.взв'!B6:F39,2,FALSE)</f>
        <v>#N/A</v>
      </c>
      <c r="M102" s="96" t="e">
        <f>VLOOKUP(L102,'пр.взв'!C6:G39,2,FALSE)</f>
        <v>#N/A</v>
      </c>
      <c r="N102" s="96"/>
      <c r="O102" s="62"/>
      <c r="P102" s="62"/>
      <c r="Q102" s="64"/>
      <c r="R102" s="66"/>
    </row>
    <row r="103" spans="1:18" ht="13.5" customHeight="1" thickBot="1">
      <c r="A103" s="21"/>
      <c r="B103" s="68"/>
      <c r="C103" s="58"/>
      <c r="D103" s="76"/>
      <c r="E103" s="76"/>
      <c r="F103" s="73"/>
      <c r="G103" s="73"/>
      <c r="H103" s="74"/>
      <c r="I103" s="67"/>
      <c r="K103" s="95"/>
      <c r="L103" s="97"/>
      <c r="M103" s="97"/>
      <c r="N103" s="97"/>
      <c r="O103" s="73"/>
      <c r="P103" s="73"/>
      <c r="Q103" s="74"/>
      <c r="R103" s="67"/>
    </row>
    <row r="104" spans="1:18" ht="12.75" customHeight="1">
      <c r="A104" s="21"/>
      <c r="B104" s="55"/>
      <c r="C104" s="57" t="e">
        <f>VLOOKUP(B104,'пр.взв'!B6:E39,2,FALSE)</f>
        <v>#N/A</v>
      </c>
      <c r="D104" s="75" t="e">
        <f>VLOOKUP(C104,'пр.взв'!C6:F39,2,FALSE)</f>
        <v>#N/A</v>
      </c>
      <c r="E104" s="75"/>
      <c r="F104" s="61"/>
      <c r="G104" s="61"/>
      <c r="H104" s="63"/>
      <c r="I104" s="65"/>
      <c r="K104" s="91"/>
      <c r="L104" s="93" t="e">
        <f>VLOOKUP(K104,'пр.взв'!B6:E39,2,FALSE)</f>
        <v>#N/A</v>
      </c>
      <c r="M104" s="93" t="e">
        <f>VLOOKUP(L104,'пр.взв'!C6:F39,2,FALSE)</f>
        <v>#N/A</v>
      </c>
      <c r="N104" s="93"/>
      <c r="O104" s="61"/>
      <c r="P104" s="61"/>
      <c r="Q104" s="63"/>
      <c r="R104" s="65"/>
    </row>
    <row r="105" spans="1:18" ht="12.75" customHeight="1">
      <c r="A105" s="21"/>
      <c r="B105" s="56"/>
      <c r="C105" s="58"/>
      <c r="D105" s="76"/>
      <c r="E105" s="76"/>
      <c r="F105" s="62"/>
      <c r="G105" s="62"/>
      <c r="H105" s="64"/>
      <c r="I105" s="66"/>
      <c r="K105" s="92"/>
      <c r="L105" s="69"/>
      <c r="M105" s="69"/>
      <c r="N105" s="69"/>
      <c r="O105" s="62"/>
      <c r="P105" s="62"/>
      <c r="Q105" s="64"/>
      <c r="R105" s="66"/>
    </row>
    <row r="106" spans="1:18" ht="12.75" customHeight="1">
      <c r="A106" s="21"/>
      <c r="B106" s="56"/>
      <c r="C106" s="69" t="e">
        <f>VLOOKUP(B106,'пр.взв'!B6:E39,2,FALSE)</f>
        <v>#N/A</v>
      </c>
      <c r="D106" s="60" t="e">
        <f>VLOOKUP(C106,'пр.взв'!C6:F39,2,FALSE)</f>
        <v>#N/A</v>
      </c>
      <c r="E106" s="60"/>
      <c r="F106" s="62"/>
      <c r="G106" s="62"/>
      <c r="H106" s="64"/>
      <c r="I106" s="66"/>
      <c r="K106" s="94"/>
      <c r="L106" s="96" t="e">
        <f>VLOOKUP(K106,'пр.взв'!B6:E39,2,FALSE)</f>
        <v>#N/A</v>
      </c>
      <c r="M106" s="96" t="e">
        <f>VLOOKUP(L106,'пр.взв'!C6:F39,2,FALSE)</f>
        <v>#N/A</v>
      </c>
      <c r="N106" s="96"/>
      <c r="O106" s="62"/>
      <c r="P106" s="62"/>
      <c r="Q106" s="64"/>
      <c r="R106" s="66"/>
    </row>
    <row r="107" spans="1:18" ht="13.5" customHeight="1" thickBot="1">
      <c r="A107" s="21"/>
      <c r="B107" s="68"/>
      <c r="C107" s="58"/>
      <c r="D107" s="76"/>
      <c r="E107" s="76"/>
      <c r="F107" s="73"/>
      <c r="G107" s="73"/>
      <c r="H107" s="74"/>
      <c r="I107" s="67"/>
      <c r="K107" s="95"/>
      <c r="L107" s="97"/>
      <c r="M107" s="97"/>
      <c r="N107" s="97"/>
      <c r="O107" s="73"/>
      <c r="P107" s="73"/>
      <c r="Q107" s="74"/>
      <c r="R107" s="67"/>
    </row>
    <row r="108" spans="1:18" ht="12.75" customHeight="1">
      <c r="A108" s="21"/>
      <c r="B108" s="55"/>
      <c r="C108" s="57" t="e">
        <f>VLOOKUP(B108,'пр.взв'!B6:E39,2,FALSE)</f>
        <v>#N/A</v>
      </c>
      <c r="D108" s="75" t="e">
        <f>VLOOKUP(C108,'пр.взв'!C6:F39,2,FALSE)</f>
        <v>#N/A</v>
      </c>
      <c r="E108" s="75"/>
      <c r="F108" s="61"/>
      <c r="G108" s="61"/>
      <c r="H108" s="63"/>
      <c r="I108" s="65"/>
      <c r="K108" s="91"/>
      <c r="L108" s="93" t="e">
        <f>VLOOKUP(K108,'пр.взв'!B6:E39,2,FALSE)</f>
        <v>#N/A</v>
      </c>
      <c r="M108" s="93" t="e">
        <f>VLOOKUP(L108,'пр.взв'!C6:F39,2,FALSE)</f>
        <v>#N/A</v>
      </c>
      <c r="N108" s="93"/>
      <c r="O108" s="61"/>
      <c r="P108" s="61"/>
      <c r="Q108" s="63"/>
      <c r="R108" s="65"/>
    </row>
    <row r="109" spans="1:18" ht="12.75" customHeight="1">
      <c r="A109" s="21"/>
      <c r="B109" s="56"/>
      <c r="C109" s="58"/>
      <c r="D109" s="76"/>
      <c r="E109" s="76"/>
      <c r="F109" s="62"/>
      <c r="G109" s="62"/>
      <c r="H109" s="64"/>
      <c r="I109" s="66"/>
      <c r="K109" s="92"/>
      <c r="L109" s="69"/>
      <c r="M109" s="69"/>
      <c r="N109" s="69"/>
      <c r="O109" s="62"/>
      <c r="P109" s="62"/>
      <c r="Q109" s="64"/>
      <c r="R109" s="66"/>
    </row>
    <row r="110" spans="1:18" ht="12.75" customHeight="1">
      <c r="A110" s="21"/>
      <c r="B110" s="56"/>
      <c r="C110" s="69" t="e">
        <f>VLOOKUP(B110,'пр.взв'!B6:E39,2,FALSE)</f>
        <v>#N/A</v>
      </c>
      <c r="D110" s="60" t="e">
        <f>VLOOKUP(C110,'пр.взв'!C6:F39,2,FALSE)</f>
        <v>#N/A</v>
      </c>
      <c r="E110" s="60"/>
      <c r="F110" s="62"/>
      <c r="G110" s="62"/>
      <c r="H110" s="64"/>
      <c r="I110" s="66"/>
      <c r="K110" s="94"/>
      <c r="L110" s="96" t="e">
        <f>VLOOKUP(K110,'пр.взв'!B6:E39,2,FALSE)</f>
        <v>#N/A</v>
      </c>
      <c r="M110" s="96" t="e">
        <f>VLOOKUP(L110,'пр.взв'!C6:F39,2,FALSE)</f>
        <v>#N/A</v>
      </c>
      <c r="N110" s="96"/>
      <c r="O110" s="62"/>
      <c r="P110" s="62"/>
      <c r="Q110" s="64"/>
      <c r="R110" s="66"/>
    </row>
    <row r="111" spans="1:18" ht="13.5" customHeight="1" thickBot="1">
      <c r="A111" s="21"/>
      <c r="B111" s="68"/>
      <c r="C111" s="58"/>
      <c r="D111" s="76"/>
      <c r="E111" s="76"/>
      <c r="F111" s="73"/>
      <c r="G111" s="73"/>
      <c r="H111" s="74"/>
      <c r="I111" s="67"/>
      <c r="K111" s="95"/>
      <c r="L111" s="97"/>
      <c r="M111" s="97"/>
      <c r="N111" s="97"/>
      <c r="O111" s="73"/>
      <c r="P111" s="73"/>
      <c r="Q111" s="74"/>
      <c r="R111" s="67"/>
    </row>
    <row r="112" spans="1:18" ht="12.75" customHeight="1">
      <c r="A112" s="21"/>
      <c r="B112" s="55"/>
      <c r="C112" s="57" t="e">
        <f>VLOOKUP(B112,'пр.взв'!B6:E39,2,FALSE)</f>
        <v>#N/A</v>
      </c>
      <c r="D112" s="75" t="e">
        <f>VLOOKUP(C112,'пр.взв'!C6:F39,2,FALSE)</f>
        <v>#N/A</v>
      </c>
      <c r="E112" s="75"/>
      <c r="F112" s="61"/>
      <c r="G112" s="61"/>
      <c r="H112" s="63"/>
      <c r="I112" s="65"/>
      <c r="K112" s="91"/>
      <c r="L112" s="93" t="e">
        <f>VLOOKUP(K112,'пр.взв'!B6:E39,2,FALSE)</f>
        <v>#N/A</v>
      </c>
      <c r="M112" s="93" t="e">
        <f>VLOOKUP(L112,'пр.взв'!C6:F39,2,FALSE)</f>
        <v>#N/A</v>
      </c>
      <c r="N112" s="93"/>
      <c r="O112" s="61"/>
      <c r="P112" s="61"/>
      <c r="Q112" s="63"/>
      <c r="R112" s="65"/>
    </row>
    <row r="113" spans="1:18" ht="12.75" customHeight="1">
      <c r="A113" s="21"/>
      <c r="B113" s="56"/>
      <c r="C113" s="58"/>
      <c r="D113" s="76"/>
      <c r="E113" s="76"/>
      <c r="F113" s="62"/>
      <c r="G113" s="62"/>
      <c r="H113" s="64"/>
      <c r="I113" s="66"/>
      <c r="K113" s="92"/>
      <c r="L113" s="69"/>
      <c r="M113" s="69"/>
      <c r="N113" s="69"/>
      <c r="O113" s="62"/>
      <c r="P113" s="62"/>
      <c r="Q113" s="64"/>
      <c r="R113" s="66"/>
    </row>
    <row r="114" spans="1:18" ht="12.75" customHeight="1">
      <c r="A114" s="21"/>
      <c r="B114" s="56"/>
      <c r="C114" s="69" t="e">
        <f>VLOOKUP(B114,'пр.взв'!B6:E39,2,FALSE)</f>
        <v>#N/A</v>
      </c>
      <c r="D114" s="60" t="e">
        <f>VLOOKUP(C114,'пр.взв'!C6:F39,2,FALSE)</f>
        <v>#N/A</v>
      </c>
      <c r="E114" s="60"/>
      <c r="F114" s="62"/>
      <c r="G114" s="62"/>
      <c r="H114" s="64"/>
      <c r="I114" s="66"/>
      <c r="K114" s="94"/>
      <c r="L114" s="96" t="e">
        <f>VLOOKUP(K114,'пр.взв'!B6:E39,2,FALSE)</f>
        <v>#N/A</v>
      </c>
      <c r="M114" s="96" t="e">
        <f>VLOOKUP(L114,'пр.взв'!C6:F39,2,FALSE)</f>
        <v>#N/A</v>
      </c>
      <c r="N114" s="96"/>
      <c r="O114" s="62"/>
      <c r="P114" s="62"/>
      <c r="Q114" s="64"/>
      <c r="R114" s="66"/>
    </row>
    <row r="115" spans="1:18" ht="13.5" customHeight="1" thickBot="1">
      <c r="A115" s="21"/>
      <c r="B115" s="68"/>
      <c r="C115" s="58"/>
      <c r="D115" s="76"/>
      <c r="E115" s="76"/>
      <c r="F115" s="73"/>
      <c r="G115" s="73"/>
      <c r="H115" s="74"/>
      <c r="I115" s="67"/>
      <c r="K115" s="95"/>
      <c r="L115" s="97"/>
      <c r="M115" s="97"/>
      <c r="N115" s="97"/>
      <c r="O115" s="73"/>
      <c r="P115" s="73"/>
      <c r="Q115" s="74"/>
      <c r="R115" s="67"/>
    </row>
    <row r="116" spans="1:18" ht="12.75" customHeight="1">
      <c r="A116" s="21"/>
      <c r="B116" s="55"/>
      <c r="C116" s="57" t="e">
        <f>VLOOKUP(B116,'пр.взв'!B6:E39,2,FALSE)</f>
        <v>#N/A</v>
      </c>
      <c r="D116" s="75" t="e">
        <f>VLOOKUP(C116,'пр.взв'!C6:F39,2,FALSE)</f>
        <v>#N/A</v>
      </c>
      <c r="E116" s="75"/>
      <c r="F116" s="61"/>
      <c r="G116" s="61"/>
      <c r="H116" s="63"/>
      <c r="I116" s="65"/>
      <c r="K116" s="91"/>
      <c r="L116" s="93" t="e">
        <f>VLOOKUP(K116,'пр.взв'!B6:E39,2,FALSE)</f>
        <v>#N/A</v>
      </c>
      <c r="M116" s="93" t="e">
        <f>VLOOKUP(L116,'пр.взв'!C6:F39,2,FALSE)</f>
        <v>#N/A</v>
      </c>
      <c r="N116" s="93"/>
      <c r="O116" s="61"/>
      <c r="P116" s="61"/>
      <c r="Q116" s="63"/>
      <c r="R116" s="65"/>
    </row>
    <row r="117" spans="1:18" ht="12.75" customHeight="1">
      <c r="A117" s="21"/>
      <c r="B117" s="56"/>
      <c r="C117" s="58"/>
      <c r="D117" s="76"/>
      <c r="E117" s="76"/>
      <c r="F117" s="62"/>
      <c r="G117" s="62"/>
      <c r="H117" s="64"/>
      <c r="I117" s="66"/>
      <c r="K117" s="92"/>
      <c r="L117" s="69"/>
      <c r="M117" s="69"/>
      <c r="N117" s="69"/>
      <c r="O117" s="62"/>
      <c r="P117" s="62"/>
      <c r="Q117" s="64"/>
      <c r="R117" s="66"/>
    </row>
    <row r="118" spans="1:18" ht="12.75" customHeight="1">
      <c r="A118" s="21"/>
      <c r="B118" s="56"/>
      <c r="C118" s="69" t="e">
        <f>VLOOKUP(B118,'пр.взв'!B6:E39,2,FALSE)</f>
        <v>#N/A</v>
      </c>
      <c r="D118" s="60" t="e">
        <f>VLOOKUP(C118,'пр.взв'!C6:F39,2,FALSE)</f>
        <v>#N/A</v>
      </c>
      <c r="E118" s="60"/>
      <c r="F118" s="62"/>
      <c r="G118" s="62"/>
      <c r="H118" s="64"/>
      <c r="I118" s="66"/>
      <c r="K118" s="94"/>
      <c r="L118" s="98" t="e">
        <f>VLOOKUP(K118,'пр.взв'!B6:E39,2,FALSE)</f>
        <v>#N/A</v>
      </c>
      <c r="M118" s="98" t="e">
        <f>VLOOKUP(L118,'пр.взв'!C6:F39,2,FALSE)</f>
        <v>#N/A</v>
      </c>
      <c r="N118" s="98"/>
      <c r="O118" s="62"/>
      <c r="P118" s="62"/>
      <c r="Q118" s="64"/>
      <c r="R118" s="66"/>
    </row>
    <row r="119" spans="1:18" ht="13.5" customHeight="1" thickBot="1">
      <c r="A119" s="21"/>
      <c r="B119" s="68"/>
      <c r="C119" s="58"/>
      <c r="D119" s="76"/>
      <c r="E119" s="76"/>
      <c r="F119" s="73"/>
      <c r="G119" s="73"/>
      <c r="H119" s="74"/>
      <c r="I119" s="67"/>
      <c r="K119" s="95"/>
      <c r="L119" s="69"/>
      <c r="M119" s="69"/>
      <c r="N119" s="69"/>
      <c r="O119" s="73"/>
      <c r="P119" s="73"/>
      <c r="Q119" s="74"/>
      <c r="R119" s="67"/>
    </row>
    <row r="120" spans="1:18" ht="12.75" customHeight="1">
      <c r="A120" s="21"/>
      <c r="B120" s="55"/>
      <c r="C120" s="57" t="e">
        <f>VLOOKUP(B120,'пр.взв'!B6:E39,2,FALSE)</f>
        <v>#N/A</v>
      </c>
      <c r="D120" s="75" t="e">
        <f>VLOOKUP(C120,'пр.взв'!C6:F39,2,FALSE)</f>
        <v>#N/A</v>
      </c>
      <c r="E120" s="75"/>
      <c r="F120" s="79"/>
      <c r="G120" s="61"/>
      <c r="H120" s="63"/>
      <c r="I120" s="65"/>
      <c r="K120" s="91"/>
      <c r="L120" s="93" t="e">
        <f>VLOOKUP(K120,'пр.взв'!B6:F39,2,FALSE)</f>
        <v>#N/A</v>
      </c>
      <c r="M120" s="93" t="e">
        <f>VLOOKUP(L120,'пр.взв'!C6:G39,2,FALSE)</f>
        <v>#N/A</v>
      </c>
      <c r="N120" s="93"/>
      <c r="O120" s="79"/>
      <c r="P120" s="61"/>
      <c r="Q120" s="63"/>
      <c r="R120" s="65"/>
    </row>
    <row r="121" spans="1:18" ht="12.75" customHeight="1">
      <c r="A121" s="21"/>
      <c r="B121" s="56"/>
      <c r="C121" s="58"/>
      <c r="D121" s="76"/>
      <c r="E121" s="76"/>
      <c r="F121" s="77"/>
      <c r="G121" s="62"/>
      <c r="H121" s="64"/>
      <c r="I121" s="66"/>
      <c r="K121" s="92"/>
      <c r="L121" s="69"/>
      <c r="M121" s="69"/>
      <c r="N121" s="69"/>
      <c r="O121" s="77"/>
      <c r="P121" s="62"/>
      <c r="Q121" s="64"/>
      <c r="R121" s="66"/>
    </row>
    <row r="122" spans="1:18" ht="12.75" customHeight="1">
      <c r="A122" s="21"/>
      <c r="B122" s="56"/>
      <c r="C122" s="69" t="e">
        <f>VLOOKUP(B122,'пр.взв'!B6:E39,2,FALSE)</f>
        <v>#N/A</v>
      </c>
      <c r="D122" s="60" t="e">
        <f>VLOOKUP(C122,'пр.взв'!C6:F39,2,FALSE)</f>
        <v>#N/A</v>
      </c>
      <c r="E122" s="60"/>
      <c r="F122" s="77"/>
      <c r="G122" s="62"/>
      <c r="H122" s="64"/>
      <c r="I122" s="66"/>
      <c r="K122" s="94"/>
      <c r="L122" s="96" t="e">
        <f>VLOOKUP(K122,'пр.взв'!B6:E39,2,FALSE)</f>
        <v>#N/A</v>
      </c>
      <c r="M122" s="96" t="e">
        <f>VLOOKUP(L122,'пр.взв'!C6:F39,2,FALSE)</f>
        <v>#N/A</v>
      </c>
      <c r="N122" s="96"/>
      <c r="O122" s="77"/>
      <c r="P122" s="62"/>
      <c r="Q122" s="64"/>
      <c r="R122" s="66"/>
    </row>
    <row r="123" spans="1:18" ht="13.5" customHeight="1" thickBot="1">
      <c r="A123" s="21"/>
      <c r="B123" s="68"/>
      <c r="C123" s="70"/>
      <c r="D123" s="71"/>
      <c r="E123" s="71"/>
      <c r="F123" s="78"/>
      <c r="G123" s="73"/>
      <c r="H123" s="74"/>
      <c r="I123" s="67"/>
      <c r="K123" s="95"/>
      <c r="L123" s="97"/>
      <c r="M123" s="97"/>
      <c r="N123" s="97"/>
      <c r="O123" s="78"/>
      <c r="P123" s="73"/>
      <c r="Q123" s="74"/>
      <c r="R123" s="67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O122:O123"/>
    <mergeCell ref="P122:P123"/>
    <mergeCell ref="Q122:Q123"/>
    <mergeCell ref="R122:R123"/>
    <mergeCell ref="K122:K123"/>
    <mergeCell ref="L122:L123"/>
    <mergeCell ref="M122:M123"/>
    <mergeCell ref="N122:N123"/>
    <mergeCell ref="O120:O121"/>
    <mergeCell ref="P120:P121"/>
    <mergeCell ref="Q120:Q121"/>
    <mergeCell ref="R120:R121"/>
    <mergeCell ref="K120:K121"/>
    <mergeCell ref="L120:L121"/>
    <mergeCell ref="M120:M121"/>
    <mergeCell ref="N120:N121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O116:O117"/>
    <mergeCell ref="P116:P117"/>
    <mergeCell ref="Q116:Q117"/>
    <mergeCell ref="R116:R117"/>
    <mergeCell ref="K116:K117"/>
    <mergeCell ref="L116:L117"/>
    <mergeCell ref="M116:M117"/>
    <mergeCell ref="N116:N117"/>
    <mergeCell ref="O114:O115"/>
    <mergeCell ref="P114:P115"/>
    <mergeCell ref="Q114:Q115"/>
    <mergeCell ref="R114:R115"/>
    <mergeCell ref="K114:K115"/>
    <mergeCell ref="L114:L115"/>
    <mergeCell ref="M114:M115"/>
    <mergeCell ref="N114:N115"/>
    <mergeCell ref="O112:O113"/>
    <mergeCell ref="P112:P113"/>
    <mergeCell ref="Q112:Q113"/>
    <mergeCell ref="R112:R113"/>
    <mergeCell ref="K112:K113"/>
    <mergeCell ref="L112:L113"/>
    <mergeCell ref="M112:M113"/>
    <mergeCell ref="N112:N113"/>
    <mergeCell ref="O110:O111"/>
    <mergeCell ref="P110:P111"/>
    <mergeCell ref="Q110:Q111"/>
    <mergeCell ref="R110:R111"/>
    <mergeCell ref="K110:K111"/>
    <mergeCell ref="L110:L111"/>
    <mergeCell ref="M110:M111"/>
    <mergeCell ref="N110:N111"/>
    <mergeCell ref="O108:O109"/>
    <mergeCell ref="P108:P109"/>
    <mergeCell ref="Q108:Q109"/>
    <mergeCell ref="R108:R109"/>
    <mergeCell ref="K108:K109"/>
    <mergeCell ref="L108:L109"/>
    <mergeCell ref="M108:M109"/>
    <mergeCell ref="N108:N109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O104:O105"/>
    <mergeCell ref="P104:P105"/>
    <mergeCell ref="Q104:Q105"/>
    <mergeCell ref="R104:R105"/>
    <mergeCell ref="K104:K105"/>
    <mergeCell ref="L104:L105"/>
    <mergeCell ref="M104:M105"/>
    <mergeCell ref="N104:N105"/>
    <mergeCell ref="O102:O103"/>
    <mergeCell ref="P102:P103"/>
    <mergeCell ref="Q102:Q103"/>
    <mergeCell ref="R102:R103"/>
    <mergeCell ref="K102:K103"/>
    <mergeCell ref="L102:L103"/>
    <mergeCell ref="M102:M103"/>
    <mergeCell ref="N102:N103"/>
    <mergeCell ref="O100:O101"/>
    <mergeCell ref="P100:P101"/>
    <mergeCell ref="Q100:Q101"/>
    <mergeCell ref="R100:R101"/>
    <mergeCell ref="K100:K101"/>
    <mergeCell ref="L100:L101"/>
    <mergeCell ref="M100:M101"/>
    <mergeCell ref="N100:N101"/>
    <mergeCell ref="O98:O99"/>
    <mergeCell ref="P98:P99"/>
    <mergeCell ref="Q98:Q99"/>
    <mergeCell ref="R98:R99"/>
    <mergeCell ref="K98:K99"/>
    <mergeCell ref="L98:L99"/>
    <mergeCell ref="M98:M99"/>
    <mergeCell ref="N98:N99"/>
    <mergeCell ref="O96:O97"/>
    <mergeCell ref="P96:P97"/>
    <mergeCell ref="Q96:Q97"/>
    <mergeCell ref="R96:R97"/>
    <mergeCell ref="K96:K97"/>
    <mergeCell ref="L96:L97"/>
    <mergeCell ref="M96:M97"/>
    <mergeCell ref="N96:N97"/>
    <mergeCell ref="O94:O95"/>
    <mergeCell ref="P94:P95"/>
    <mergeCell ref="Q94:Q95"/>
    <mergeCell ref="R94:R95"/>
    <mergeCell ref="K94:K95"/>
    <mergeCell ref="L94:L95"/>
    <mergeCell ref="M94:M95"/>
    <mergeCell ref="N94:N95"/>
    <mergeCell ref="O92:O93"/>
    <mergeCell ref="P92:P93"/>
    <mergeCell ref="Q92:Q93"/>
    <mergeCell ref="R92:R93"/>
    <mergeCell ref="K92:K93"/>
    <mergeCell ref="L92:L93"/>
    <mergeCell ref="M92:M93"/>
    <mergeCell ref="N92:N93"/>
    <mergeCell ref="O90:O91"/>
    <mergeCell ref="P90:P91"/>
    <mergeCell ref="Q90:Q91"/>
    <mergeCell ref="R90:R91"/>
    <mergeCell ref="K90:K91"/>
    <mergeCell ref="L90:L91"/>
    <mergeCell ref="M90:M91"/>
    <mergeCell ref="N90:N91"/>
    <mergeCell ref="O88:O89"/>
    <mergeCell ref="P88:P89"/>
    <mergeCell ref="Q88:Q89"/>
    <mergeCell ref="R88:R89"/>
    <mergeCell ref="K88:K89"/>
    <mergeCell ref="L88:L89"/>
    <mergeCell ref="M88:M89"/>
    <mergeCell ref="N88:N89"/>
    <mergeCell ref="O86:O87"/>
    <mergeCell ref="P86:P87"/>
    <mergeCell ref="Q86:Q87"/>
    <mergeCell ref="R86:R87"/>
    <mergeCell ref="K86:K87"/>
    <mergeCell ref="L86:L87"/>
    <mergeCell ref="M86:M87"/>
    <mergeCell ref="N86:N87"/>
    <mergeCell ref="O84:O85"/>
    <mergeCell ref="P84:P85"/>
    <mergeCell ref="Q84:Q85"/>
    <mergeCell ref="R84:R85"/>
    <mergeCell ref="K84:K85"/>
    <mergeCell ref="L84:L85"/>
    <mergeCell ref="M84:M85"/>
    <mergeCell ref="N84:N85"/>
    <mergeCell ref="O82:O83"/>
    <mergeCell ref="P82:P83"/>
    <mergeCell ref="Q82:Q83"/>
    <mergeCell ref="R82:R83"/>
    <mergeCell ref="K82:K83"/>
    <mergeCell ref="L82:L83"/>
    <mergeCell ref="M82:M83"/>
    <mergeCell ref="N82:N83"/>
    <mergeCell ref="O80:O81"/>
    <mergeCell ref="P80:P81"/>
    <mergeCell ref="Q80:Q81"/>
    <mergeCell ref="R80:R81"/>
    <mergeCell ref="K80:K81"/>
    <mergeCell ref="L80:L81"/>
    <mergeCell ref="M80:M81"/>
    <mergeCell ref="N80:N81"/>
    <mergeCell ref="O78:O79"/>
    <mergeCell ref="P78:P79"/>
    <mergeCell ref="Q78:Q79"/>
    <mergeCell ref="R78:R79"/>
    <mergeCell ref="K78:K79"/>
    <mergeCell ref="L78:L79"/>
    <mergeCell ref="M78:M79"/>
    <mergeCell ref="N78:N79"/>
    <mergeCell ref="O76:O77"/>
    <mergeCell ref="P76:P77"/>
    <mergeCell ref="Q76:Q77"/>
    <mergeCell ref="R76:R77"/>
    <mergeCell ref="K76:K77"/>
    <mergeCell ref="L76:L77"/>
    <mergeCell ref="M76:M77"/>
    <mergeCell ref="N76:N77"/>
    <mergeCell ref="O74:O75"/>
    <mergeCell ref="P74:P75"/>
    <mergeCell ref="Q74:Q75"/>
    <mergeCell ref="R74:R75"/>
    <mergeCell ref="K74:K75"/>
    <mergeCell ref="L74:L75"/>
    <mergeCell ref="M74:M75"/>
    <mergeCell ref="N74:N75"/>
    <mergeCell ref="O72:O73"/>
    <mergeCell ref="P72:P73"/>
    <mergeCell ref="Q72:Q73"/>
    <mergeCell ref="R72:R73"/>
    <mergeCell ref="K72:K73"/>
    <mergeCell ref="L72:L73"/>
    <mergeCell ref="M72:M73"/>
    <mergeCell ref="N72:N73"/>
    <mergeCell ref="O70:O71"/>
    <mergeCell ref="P70:P71"/>
    <mergeCell ref="Q70:Q71"/>
    <mergeCell ref="R70:R71"/>
    <mergeCell ref="K70:K71"/>
    <mergeCell ref="L70:L71"/>
    <mergeCell ref="M70:M71"/>
    <mergeCell ref="N70:N71"/>
    <mergeCell ref="O68:O69"/>
    <mergeCell ref="P68:P69"/>
    <mergeCell ref="Q68:Q69"/>
    <mergeCell ref="R68:R69"/>
    <mergeCell ref="K68:K69"/>
    <mergeCell ref="L68:L69"/>
    <mergeCell ref="M68:M69"/>
    <mergeCell ref="N68:N69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O60:O61"/>
    <mergeCell ref="P60:P61"/>
    <mergeCell ref="Q60:Q61"/>
    <mergeCell ref="R60:R61"/>
    <mergeCell ref="K60:K61"/>
    <mergeCell ref="L60:L61"/>
    <mergeCell ref="M60:M61"/>
    <mergeCell ref="N60:N61"/>
    <mergeCell ref="O58:O59"/>
    <mergeCell ref="P58:P59"/>
    <mergeCell ref="Q58:Q59"/>
    <mergeCell ref="R58:R59"/>
    <mergeCell ref="K58:K59"/>
    <mergeCell ref="L58:L59"/>
    <mergeCell ref="M58:M59"/>
    <mergeCell ref="N58:N59"/>
    <mergeCell ref="O56:O57"/>
    <mergeCell ref="P56:P57"/>
    <mergeCell ref="Q56:Q57"/>
    <mergeCell ref="R56:R57"/>
    <mergeCell ref="K56:K57"/>
    <mergeCell ref="L56:L57"/>
    <mergeCell ref="M56:M57"/>
    <mergeCell ref="N56:N57"/>
    <mergeCell ref="O54:O55"/>
    <mergeCell ref="P54:P55"/>
    <mergeCell ref="Q54:Q55"/>
    <mergeCell ref="R54:R55"/>
    <mergeCell ref="K54:K55"/>
    <mergeCell ref="L54:L55"/>
    <mergeCell ref="M54:M55"/>
    <mergeCell ref="N54:N55"/>
    <mergeCell ref="O52:O53"/>
    <mergeCell ref="P52:P53"/>
    <mergeCell ref="Q52:Q53"/>
    <mergeCell ref="R52:R53"/>
    <mergeCell ref="K52:K53"/>
    <mergeCell ref="L52:L53"/>
    <mergeCell ref="M52:M53"/>
    <mergeCell ref="N52:N53"/>
    <mergeCell ref="O50:O51"/>
    <mergeCell ref="P50:P51"/>
    <mergeCell ref="Q50:Q51"/>
    <mergeCell ref="R50:R51"/>
    <mergeCell ref="K50:K51"/>
    <mergeCell ref="L50:L51"/>
    <mergeCell ref="M50:M51"/>
    <mergeCell ref="N50:N51"/>
    <mergeCell ref="O48:O49"/>
    <mergeCell ref="P48:P49"/>
    <mergeCell ref="Q48:Q49"/>
    <mergeCell ref="R48:R49"/>
    <mergeCell ref="K48:K49"/>
    <mergeCell ref="L48:L49"/>
    <mergeCell ref="M48:M49"/>
    <mergeCell ref="N48:N49"/>
    <mergeCell ref="O46:O47"/>
    <mergeCell ref="P46:P47"/>
    <mergeCell ref="Q46:Q47"/>
    <mergeCell ref="R46:R47"/>
    <mergeCell ref="K46:K47"/>
    <mergeCell ref="L46:L47"/>
    <mergeCell ref="M46:M47"/>
    <mergeCell ref="N46:N47"/>
    <mergeCell ref="O44:O45"/>
    <mergeCell ref="P44:P45"/>
    <mergeCell ref="Q44:Q45"/>
    <mergeCell ref="R44:R45"/>
    <mergeCell ref="K44:K45"/>
    <mergeCell ref="L44:L45"/>
    <mergeCell ref="M44:M45"/>
    <mergeCell ref="N44:N45"/>
    <mergeCell ref="O42:O43"/>
    <mergeCell ref="P42:P43"/>
    <mergeCell ref="Q42:Q43"/>
    <mergeCell ref="R42:R43"/>
    <mergeCell ref="K42:K43"/>
    <mergeCell ref="L42:L43"/>
    <mergeCell ref="M42:M43"/>
    <mergeCell ref="N42:N43"/>
    <mergeCell ref="O40:O41"/>
    <mergeCell ref="P40:P41"/>
    <mergeCell ref="Q40:Q41"/>
    <mergeCell ref="R40:R41"/>
    <mergeCell ref="K40:K41"/>
    <mergeCell ref="L40:L41"/>
    <mergeCell ref="M40:M41"/>
    <mergeCell ref="N40:N41"/>
    <mergeCell ref="O38:O39"/>
    <mergeCell ref="P38:P39"/>
    <mergeCell ref="Q38:Q39"/>
    <mergeCell ref="R38:R39"/>
    <mergeCell ref="K38:K39"/>
    <mergeCell ref="L38:L39"/>
    <mergeCell ref="M38:M39"/>
    <mergeCell ref="N38:N39"/>
    <mergeCell ref="O36:O37"/>
    <mergeCell ref="P36:P37"/>
    <mergeCell ref="Q36:Q37"/>
    <mergeCell ref="R36:R37"/>
    <mergeCell ref="K36:K37"/>
    <mergeCell ref="L36:L37"/>
    <mergeCell ref="M36:M37"/>
    <mergeCell ref="N36:N37"/>
    <mergeCell ref="O34:O35"/>
    <mergeCell ref="P34:P35"/>
    <mergeCell ref="Q34:Q35"/>
    <mergeCell ref="R34:R35"/>
    <mergeCell ref="K34:K35"/>
    <mergeCell ref="L34:L35"/>
    <mergeCell ref="M34:M35"/>
    <mergeCell ref="N34:N35"/>
    <mergeCell ref="O32:O33"/>
    <mergeCell ref="P32:P33"/>
    <mergeCell ref="Q32:Q33"/>
    <mergeCell ref="R32:R33"/>
    <mergeCell ref="K32:K33"/>
    <mergeCell ref="L32:L33"/>
    <mergeCell ref="M32:M33"/>
    <mergeCell ref="N32:N33"/>
    <mergeCell ref="O30:O31"/>
    <mergeCell ref="P30:P31"/>
    <mergeCell ref="Q30:Q31"/>
    <mergeCell ref="R30:R31"/>
    <mergeCell ref="K30:K31"/>
    <mergeCell ref="L30:L31"/>
    <mergeCell ref="M30:M31"/>
    <mergeCell ref="N30:N31"/>
    <mergeCell ref="O28:O29"/>
    <mergeCell ref="P28:P29"/>
    <mergeCell ref="Q28:Q29"/>
    <mergeCell ref="R28:R29"/>
    <mergeCell ref="K28:K29"/>
    <mergeCell ref="L28:L29"/>
    <mergeCell ref="M28:M29"/>
    <mergeCell ref="N28:N29"/>
    <mergeCell ref="O26:O27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K24:K25"/>
    <mergeCell ref="L24:L25"/>
    <mergeCell ref="M24:M25"/>
    <mergeCell ref="N24:N25"/>
    <mergeCell ref="O22:O23"/>
    <mergeCell ref="P22:P23"/>
    <mergeCell ref="Q22:Q23"/>
    <mergeCell ref="R22:R23"/>
    <mergeCell ref="K22:K23"/>
    <mergeCell ref="L22:L23"/>
    <mergeCell ref="M22:M23"/>
    <mergeCell ref="N22:N23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A48:A49"/>
    <mergeCell ref="A50:A51"/>
    <mergeCell ref="A52:A53"/>
    <mergeCell ref="A54:A55"/>
    <mergeCell ref="A40:A41"/>
    <mergeCell ref="A42:A43"/>
    <mergeCell ref="A44:A45"/>
    <mergeCell ref="A46:A47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B50:B51"/>
    <mergeCell ref="C50:C51"/>
    <mergeCell ref="D50:D51"/>
    <mergeCell ref="E50:E51"/>
    <mergeCell ref="B48:B49"/>
    <mergeCell ref="C48:C49"/>
    <mergeCell ref="D48:D49"/>
    <mergeCell ref="E48:E49"/>
    <mergeCell ref="B66:B67"/>
    <mergeCell ref="C66:C67"/>
    <mergeCell ref="D66:D67"/>
    <mergeCell ref="E66:E6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D16:D17"/>
    <mergeCell ref="E16:E17"/>
    <mergeCell ref="F16:F17"/>
    <mergeCell ref="G16:G17"/>
    <mergeCell ref="B68:B69"/>
    <mergeCell ref="C68:C69"/>
    <mergeCell ref="D68:D69"/>
    <mergeCell ref="E68:E69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6:B77"/>
    <mergeCell ref="C76:C77"/>
    <mergeCell ref="D76:D77"/>
    <mergeCell ref="E76:E77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80:B81"/>
    <mergeCell ref="C80:C81"/>
    <mergeCell ref="D80:D81"/>
    <mergeCell ref="E80:E81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4:B85"/>
    <mergeCell ref="C84:C85"/>
    <mergeCell ref="D84:D85"/>
    <mergeCell ref="E84:E85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92:B93"/>
    <mergeCell ref="C92:C93"/>
    <mergeCell ref="D92:D93"/>
    <mergeCell ref="E92:E93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6:B97"/>
    <mergeCell ref="C96:C97"/>
    <mergeCell ref="D96:D97"/>
    <mergeCell ref="E96:E97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8:B109"/>
    <mergeCell ref="C108:C109"/>
    <mergeCell ref="D108:D109"/>
    <mergeCell ref="E108:E109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I108:I109"/>
    <mergeCell ref="I110:I111"/>
    <mergeCell ref="I112:I113"/>
    <mergeCell ref="I98:I99"/>
    <mergeCell ref="I100:I101"/>
    <mergeCell ref="I102:I103"/>
    <mergeCell ref="I104:I105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B58:B59"/>
    <mergeCell ref="C58:C59"/>
    <mergeCell ref="D58:D59"/>
    <mergeCell ref="E58:E59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46:D47"/>
    <mergeCell ref="E46:E47"/>
    <mergeCell ref="F46:F47"/>
    <mergeCell ref="G46:G47"/>
    <mergeCell ref="F52:F53"/>
    <mergeCell ref="G52:G53"/>
    <mergeCell ref="F42:F43"/>
    <mergeCell ref="G42:G43"/>
    <mergeCell ref="F48:F49"/>
    <mergeCell ref="G48:G49"/>
    <mergeCell ref="F50:F51"/>
    <mergeCell ref="G50:G51"/>
    <mergeCell ref="B54:B55"/>
    <mergeCell ref="C54:C55"/>
    <mergeCell ref="D54:D55"/>
    <mergeCell ref="E54:E55"/>
    <mergeCell ref="B52:B53"/>
    <mergeCell ref="C52:C53"/>
    <mergeCell ref="D52:D53"/>
    <mergeCell ref="E52:E53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E32:E33"/>
    <mergeCell ref="F32:F33"/>
    <mergeCell ref="H46:H47"/>
    <mergeCell ref="I46:I47"/>
    <mergeCell ref="F36:F37"/>
    <mergeCell ref="G36:G37"/>
    <mergeCell ref="H36:H37"/>
    <mergeCell ref="I36:I37"/>
    <mergeCell ref="B44:B45"/>
    <mergeCell ref="C44:C45"/>
    <mergeCell ref="D44:D45"/>
    <mergeCell ref="E44:E45"/>
    <mergeCell ref="H28:H29"/>
    <mergeCell ref="I28:I29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I22:I23"/>
    <mergeCell ref="B22:B23"/>
    <mergeCell ref="C22:C23"/>
    <mergeCell ref="D22:D23"/>
    <mergeCell ref="E22:E23"/>
    <mergeCell ref="F20:F21"/>
    <mergeCell ref="G20:G21"/>
    <mergeCell ref="H20:H21"/>
    <mergeCell ref="I20:I21"/>
    <mergeCell ref="B20:B21"/>
    <mergeCell ref="C20:C21"/>
    <mergeCell ref="D20:D21"/>
    <mergeCell ref="E20:E21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17" t="s">
        <v>52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32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134" t="s">
        <v>58</v>
      </c>
      <c r="G3" s="135"/>
      <c r="H3" s="135"/>
      <c r="I3" s="135"/>
      <c r="J3" s="135"/>
      <c r="K3" s="13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37"/>
      <c r="B5" s="138" t="s">
        <v>5</v>
      </c>
      <c r="C5" s="140" t="s">
        <v>2</v>
      </c>
      <c r="D5" s="128" t="s">
        <v>49</v>
      </c>
      <c r="E5" s="130" t="s">
        <v>50</v>
      </c>
      <c r="F5" s="124" t="s">
        <v>6</v>
      </c>
      <c r="G5" s="125"/>
      <c r="H5" s="125"/>
      <c r="I5" s="125"/>
      <c r="J5" s="125"/>
      <c r="K5" s="125"/>
      <c r="L5" s="126"/>
      <c r="M5" s="126"/>
      <c r="N5" s="126"/>
      <c r="O5" s="126"/>
      <c r="P5" s="126"/>
      <c r="Q5" s="126"/>
      <c r="R5" s="126"/>
      <c r="S5" s="126"/>
      <c r="T5" s="126"/>
      <c r="U5" s="127"/>
      <c r="V5" s="158" t="s">
        <v>7</v>
      </c>
      <c r="W5" s="159"/>
      <c r="X5" s="162" t="s">
        <v>3</v>
      </c>
      <c r="Y5" s="163"/>
      <c r="Z5" s="154" t="s">
        <v>4</v>
      </c>
      <c r="AA5" s="155"/>
      <c r="AB5" s="27"/>
      <c r="AC5" s="27"/>
    </row>
    <row r="6" spans="1:32" ht="21" customHeight="1" thickBot="1">
      <c r="A6" s="137"/>
      <c r="B6" s="139"/>
      <c r="C6" s="141"/>
      <c r="D6" s="129"/>
      <c r="E6" s="131"/>
      <c r="F6" s="122">
        <v>1</v>
      </c>
      <c r="G6" s="123"/>
      <c r="H6" s="120">
        <v>2</v>
      </c>
      <c r="I6" s="121"/>
      <c r="J6" s="122">
        <v>3</v>
      </c>
      <c r="K6" s="123"/>
      <c r="L6" s="120">
        <v>4</v>
      </c>
      <c r="M6" s="121"/>
      <c r="N6" s="122">
        <v>5</v>
      </c>
      <c r="O6" s="123"/>
      <c r="P6" s="120">
        <v>6</v>
      </c>
      <c r="Q6" s="121"/>
      <c r="R6" s="122">
        <v>7</v>
      </c>
      <c r="S6" s="123"/>
      <c r="T6" s="120">
        <v>8</v>
      </c>
      <c r="U6" s="121"/>
      <c r="V6" s="160"/>
      <c r="W6" s="161"/>
      <c r="X6" s="164"/>
      <c r="Y6" s="165"/>
      <c r="Z6" s="156"/>
      <c r="AA6" s="157"/>
      <c r="AB6" s="178"/>
      <c r="AC6" s="178"/>
      <c r="AD6" s="152"/>
      <c r="AE6" s="152"/>
      <c r="AF6" s="2"/>
    </row>
    <row r="7" spans="1:32" ht="12.75" customHeight="1">
      <c r="A7" s="193"/>
      <c r="B7" s="197">
        <v>1</v>
      </c>
      <c r="C7" s="115" t="str">
        <f>VLOOKUP(B7,'пр.взв'!B6:E39,2,FALSE)</f>
        <v>Попов Никита Сергеевич</v>
      </c>
      <c r="D7" s="85">
        <f>VLOOKUP(C7,'пр.взв'!C6:F39,2,FALSE)</f>
        <v>1994</v>
      </c>
      <c r="E7" s="85" t="s">
        <v>65</v>
      </c>
      <c r="F7" s="142"/>
      <c r="G7" s="38"/>
      <c r="H7" s="142"/>
      <c r="I7" s="38"/>
      <c r="J7" s="142"/>
      <c r="K7" s="38"/>
      <c r="L7" s="142"/>
      <c r="M7" s="38"/>
      <c r="N7" s="142"/>
      <c r="O7" s="38"/>
      <c r="P7" s="142"/>
      <c r="Q7" s="38"/>
      <c r="R7" s="142"/>
      <c r="S7" s="38"/>
      <c r="T7" s="142"/>
      <c r="U7" s="38"/>
      <c r="V7" s="166"/>
      <c r="W7" s="167"/>
      <c r="X7" s="166">
        <f>SUM(G7+I7+K7+M7+O7+Q7+S7+U7)</f>
        <v>0</v>
      </c>
      <c r="Y7" s="170"/>
      <c r="Z7" s="172"/>
      <c r="AA7" s="173"/>
      <c r="AB7" s="153"/>
      <c r="AC7" s="29"/>
      <c r="AD7" s="4"/>
      <c r="AE7" s="4"/>
      <c r="AF7" s="4"/>
    </row>
    <row r="8" spans="1:32" ht="12.75" customHeight="1" thickBot="1">
      <c r="A8" s="194"/>
      <c r="B8" s="198"/>
      <c r="C8" s="116"/>
      <c r="D8" s="112"/>
      <c r="E8" s="112"/>
      <c r="F8" s="143"/>
      <c r="G8" s="39"/>
      <c r="H8" s="143"/>
      <c r="I8" s="39"/>
      <c r="J8" s="143"/>
      <c r="K8" s="39"/>
      <c r="L8" s="143"/>
      <c r="M8" s="39"/>
      <c r="N8" s="143"/>
      <c r="O8" s="39"/>
      <c r="P8" s="143"/>
      <c r="Q8" s="39"/>
      <c r="R8" s="143"/>
      <c r="S8" s="39"/>
      <c r="T8" s="143"/>
      <c r="U8" s="39"/>
      <c r="V8" s="168"/>
      <c r="W8" s="169"/>
      <c r="X8" s="168"/>
      <c r="Y8" s="171"/>
      <c r="Z8" s="174"/>
      <c r="AA8" s="175"/>
      <c r="AB8" s="153"/>
      <c r="AC8" s="29"/>
      <c r="AD8" s="4"/>
      <c r="AE8" s="4"/>
      <c r="AF8" s="4"/>
    </row>
    <row r="9" spans="1:32" ht="12.75" customHeight="1" thickTop="1">
      <c r="A9" s="193"/>
      <c r="B9" s="113">
        <v>2</v>
      </c>
      <c r="C9" s="195" t="str">
        <f>VLOOKUP(B9,'пр.взв'!B6:E39,2,FALSE)</f>
        <v>Тютюкин Антон Олегович</v>
      </c>
      <c r="D9" s="85">
        <f>VLOOKUP(C9,'пр.взв'!C6:F39,2,FALSE)</f>
        <v>1994</v>
      </c>
      <c r="E9" s="85" t="s">
        <v>80</v>
      </c>
      <c r="F9" s="150"/>
      <c r="G9" s="36"/>
      <c r="H9" s="144"/>
      <c r="I9" s="36"/>
      <c r="J9" s="144"/>
      <c r="K9" s="36"/>
      <c r="L9" s="144"/>
      <c r="M9" s="36"/>
      <c r="N9" s="144"/>
      <c r="O9" s="36"/>
      <c r="P9" s="144"/>
      <c r="Q9" s="36"/>
      <c r="R9" s="144"/>
      <c r="S9" s="36"/>
      <c r="T9" s="144"/>
      <c r="U9" s="37"/>
      <c r="V9" s="191"/>
      <c r="W9" s="109"/>
      <c r="X9" s="101">
        <f>SUM(G9+I9+K9+M9+O9+Q9+S9+U9)</f>
        <v>0</v>
      </c>
      <c r="Y9" s="102"/>
      <c r="Z9" s="105"/>
      <c r="AA9" s="106"/>
      <c r="AB9" s="153"/>
      <c r="AC9" s="29"/>
      <c r="AD9" s="4"/>
      <c r="AE9" s="4"/>
      <c r="AF9" s="4"/>
    </row>
    <row r="10" spans="1:32" ht="12.75" customHeight="1" thickBot="1">
      <c r="A10" s="194"/>
      <c r="B10" s="114"/>
      <c r="C10" s="196"/>
      <c r="D10" s="112"/>
      <c r="E10" s="112"/>
      <c r="F10" s="151"/>
      <c r="G10" s="32"/>
      <c r="H10" s="145"/>
      <c r="I10" s="32"/>
      <c r="J10" s="145"/>
      <c r="K10" s="32"/>
      <c r="L10" s="145"/>
      <c r="M10" s="32"/>
      <c r="N10" s="145"/>
      <c r="O10" s="32"/>
      <c r="P10" s="145"/>
      <c r="Q10" s="32"/>
      <c r="R10" s="145"/>
      <c r="S10" s="32"/>
      <c r="T10" s="145"/>
      <c r="U10" s="33"/>
      <c r="V10" s="192"/>
      <c r="W10" s="110"/>
      <c r="X10" s="103"/>
      <c r="Y10" s="104"/>
      <c r="Z10" s="107"/>
      <c r="AA10" s="108"/>
      <c r="AB10" s="153"/>
      <c r="AC10" s="29"/>
      <c r="AD10" s="4"/>
      <c r="AE10" s="4"/>
      <c r="AF10" s="4"/>
    </row>
    <row r="11" spans="1:29" ht="12.75" customHeight="1" thickTop="1">
      <c r="A11" s="28"/>
      <c r="B11" s="197">
        <v>3</v>
      </c>
      <c r="C11" s="195" t="str">
        <f>VLOOKUP(B11,'пр.взв'!B6:E39,2,FALSE)</f>
        <v>Гаврилов Сергей Сергеевич</v>
      </c>
      <c r="D11" s="85">
        <f>VLOOKUP(C11,'пр.взв'!C6:F39,2,FALSE)</f>
        <v>1994</v>
      </c>
      <c r="E11" s="85" t="s">
        <v>75</v>
      </c>
      <c r="F11" s="146"/>
      <c r="G11" s="30"/>
      <c r="H11" s="99"/>
      <c r="I11" s="30"/>
      <c r="J11" s="99"/>
      <c r="K11" s="30"/>
      <c r="L11" s="99"/>
      <c r="M11" s="30"/>
      <c r="N11" s="99"/>
      <c r="O11" s="30"/>
      <c r="P11" s="99"/>
      <c r="Q11" s="30"/>
      <c r="R11" s="99"/>
      <c r="S11" s="30"/>
      <c r="T11" s="99"/>
      <c r="U11" s="31"/>
      <c r="V11" s="179"/>
      <c r="W11" s="180"/>
      <c r="X11" s="179">
        <f>SUM(G11+I11+K11+M11+O11+Q11+S11+U11)</f>
        <v>0</v>
      </c>
      <c r="Y11" s="181"/>
      <c r="Z11" s="176"/>
      <c r="AA11" s="177"/>
      <c r="AB11" s="137"/>
      <c r="AC11" s="27"/>
    </row>
    <row r="12" spans="1:29" ht="12.75" customHeight="1" thickBot="1">
      <c r="A12" s="28"/>
      <c r="B12" s="198"/>
      <c r="C12" s="196"/>
      <c r="D12" s="112"/>
      <c r="E12" s="112"/>
      <c r="F12" s="147"/>
      <c r="G12" s="32"/>
      <c r="H12" s="100"/>
      <c r="I12" s="32"/>
      <c r="J12" s="100"/>
      <c r="K12" s="32"/>
      <c r="L12" s="100"/>
      <c r="M12" s="32"/>
      <c r="N12" s="100"/>
      <c r="O12" s="32"/>
      <c r="P12" s="100"/>
      <c r="Q12" s="32"/>
      <c r="R12" s="100"/>
      <c r="S12" s="32"/>
      <c r="T12" s="100"/>
      <c r="U12" s="33"/>
      <c r="V12" s="168"/>
      <c r="W12" s="169"/>
      <c r="X12" s="168"/>
      <c r="Y12" s="171"/>
      <c r="Z12" s="174"/>
      <c r="AA12" s="175"/>
      <c r="AB12" s="137"/>
      <c r="AC12" s="27"/>
    </row>
    <row r="13" spans="1:29" ht="12.75" customHeight="1" thickTop="1">
      <c r="A13" s="28"/>
      <c r="B13" s="113">
        <v>4</v>
      </c>
      <c r="C13" s="195" t="str">
        <f>VLOOKUP(B13,'пр.взв'!B6:E39,2,FALSE)</f>
        <v>Харисов Ришат Ринатович</v>
      </c>
      <c r="D13" s="85">
        <f>VLOOKUP(C13,'пр.взв'!C6:F39,2,FALSE)</f>
        <v>1995</v>
      </c>
      <c r="E13" s="85" t="s">
        <v>91</v>
      </c>
      <c r="F13" s="146"/>
      <c r="G13" s="30"/>
      <c r="H13" s="99"/>
      <c r="I13" s="30"/>
      <c r="J13" s="99"/>
      <c r="K13" s="30"/>
      <c r="L13" s="99"/>
      <c r="M13" s="30"/>
      <c r="N13" s="99"/>
      <c r="O13" s="30"/>
      <c r="P13" s="99"/>
      <c r="Q13" s="30"/>
      <c r="R13" s="99"/>
      <c r="S13" s="30"/>
      <c r="T13" s="99"/>
      <c r="U13" s="31"/>
      <c r="V13" s="101"/>
      <c r="W13" s="109"/>
      <c r="X13" s="101">
        <f>SUM(G13+I13+K13+M13+O13+Q13+S13+U13)</f>
        <v>0</v>
      </c>
      <c r="Y13" s="102"/>
      <c r="Z13" s="105"/>
      <c r="AA13" s="106"/>
      <c r="AB13" s="137"/>
      <c r="AC13" s="27"/>
    </row>
    <row r="14" spans="1:29" ht="12.75" customHeight="1" thickBot="1">
      <c r="A14" s="28"/>
      <c r="B14" s="114"/>
      <c r="C14" s="196"/>
      <c r="D14" s="112"/>
      <c r="E14" s="112"/>
      <c r="F14" s="147"/>
      <c r="G14" s="32"/>
      <c r="H14" s="100"/>
      <c r="I14" s="32"/>
      <c r="J14" s="100"/>
      <c r="K14" s="32"/>
      <c r="L14" s="100"/>
      <c r="M14" s="32"/>
      <c r="N14" s="100"/>
      <c r="O14" s="32"/>
      <c r="P14" s="100"/>
      <c r="Q14" s="32"/>
      <c r="R14" s="100"/>
      <c r="S14" s="32"/>
      <c r="T14" s="100"/>
      <c r="U14" s="33"/>
      <c r="V14" s="103"/>
      <c r="W14" s="110"/>
      <c r="X14" s="103"/>
      <c r="Y14" s="104"/>
      <c r="Z14" s="107"/>
      <c r="AA14" s="108"/>
      <c r="AB14" s="137"/>
      <c r="AC14" s="27"/>
    </row>
    <row r="15" spans="1:29" ht="12.75" customHeight="1" thickTop="1">
      <c r="A15" s="28"/>
      <c r="B15" s="197">
        <v>5</v>
      </c>
      <c r="C15" s="195" t="str">
        <f>VLOOKUP(B15,'пр.взв'!B6:E39,2,FALSE)</f>
        <v>Востряков Алексей Александрович</v>
      </c>
      <c r="D15" s="85">
        <f>VLOOKUP(C15,'пр.взв'!C6:F39,2,FALSE)</f>
        <v>1995</v>
      </c>
      <c r="E15" s="85" t="s">
        <v>65</v>
      </c>
      <c r="F15" s="146"/>
      <c r="G15" s="30"/>
      <c r="H15" s="99"/>
      <c r="I15" s="30"/>
      <c r="J15" s="99"/>
      <c r="K15" s="30"/>
      <c r="L15" s="99"/>
      <c r="M15" s="30"/>
      <c r="N15" s="99"/>
      <c r="O15" s="30"/>
      <c r="P15" s="99"/>
      <c r="Q15" s="30"/>
      <c r="R15" s="99"/>
      <c r="S15" s="30"/>
      <c r="T15" s="99"/>
      <c r="U15" s="31"/>
      <c r="V15" s="179"/>
      <c r="W15" s="180"/>
      <c r="X15" s="179">
        <f>SUM(G15+I15+K15+M15+O15+Q15+S15+U15)</f>
        <v>0</v>
      </c>
      <c r="Y15" s="181"/>
      <c r="Z15" s="176"/>
      <c r="AA15" s="177"/>
      <c r="AB15" s="137"/>
      <c r="AC15" s="27"/>
    </row>
    <row r="16" spans="1:29" ht="12.75" customHeight="1" thickBot="1">
      <c r="A16" s="28"/>
      <c r="B16" s="198"/>
      <c r="C16" s="196"/>
      <c r="D16" s="112"/>
      <c r="E16" s="112"/>
      <c r="F16" s="147"/>
      <c r="G16" s="32"/>
      <c r="H16" s="100"/>
      <c r="I16" s="32"/>
      <c r="J16" s="100"/>
      <c r="K16" s="32"/>
      <c r="L16" s="100"/>
      <c r="M16" s="32"/>
      <c r="N16" s="100"/>
      <c r="O16" s="32"/>
      <c r="P16" s="100"/>
      <c r="Q16" s="32"/>
      <c r="R16" s="100"/>
      <c r="S16" s="32"/>
      <c r="T16" s="100"/>
      <c r="U16" s="33"/>
      <c r="V16" s="168"/>
      <c r="W16" s="169"/>
      <c r="X16" s="168"/>
      <c r="Y16" s="171"/>
      <c r="Z16" s="174"/>
      <c r="AA16" s="175"/>
      <c r="AB16" s="137"/>
      <c r="AC16" s="27"/>
    </row>
    <row r="17" spans="1:29" ht="12.75" customHeight="1" thickTop="1">
      <c r="A17" s="28"/>
      <c r="B17" s="113">
        <v>6</v>
      </c>
      <c r="C17" s="195" t="str">
        <f>VLOOKUP(B17,'пр.взв'!B6:E39,2,FALSE)</f>
        <v>Михайлов Влад Антонович</v>
      </c>
      <c r="D17" s="85">
        <f>VLOOKUP(C17,'пр.взв'!C6:F39,2,FALSE)</f>
        <v>1995</v>
      </c>
      <c r="E17" s="85" t="s">
        <v>80</v>
      </c>
      <c r="F17" s="146"/>
      <c r="G17" s="30"/>
      <c r="H17" s="99"/>
      <c r="I17" s="30"/>
      <c r="J17" s="99"/>
      <c r="K17" s="30"/>
      <c r="L17" s="99"/>
      <c r="M17" s="30"/>
      <c r="N17" s="99"/>
      <c r="O17" s="30"/>
      <c r="P17" s="99"/>
      <c r="Q17" s="30"/>
      <c r="R17" s="99"/>
      <c r="S17" s="30"/>
      <c r="T17" s="99"/>
      <c r="U17" s="31"/>
      <c r="V17" s="101"/>
      <c r="W17" s="109"/>
      <c r="X17" s="101">
        <f>SUM(G17+I17+K17+M17+O17+Q17+S17+U17)</f>
        <v>0</v>
      </c>
      <c r="Y17" s="102"/>
      <c r="Z17" s="105"/>
      <c r="AA17" s="106"/>
      <c r="AB17" s="137"/>
      <c r="AC17" s="27"/>
    </row>
    <row r="18" spans="1:29" ht="12.75" customHeight="1" thickBot="1">
      <c r="A18" s="28"/>
      <c r="B18" s="114"/>
      <c r="C18" s="196"/>
      <c r="D18" s="112"/>
      <c r="E18" s="112"/>
      <c r="F18" s="147"/>
      <c r="G18" s="32"/>
      <c r="H18" s="100"/>
      <c r="I18" s="32"/>
      <c r="J18" s="100"/>
      <c r="K18" s="32"/>
      <c r="L18" s="100"/>
      <c r="M18" s="32"/>
      <c r="N18" s="100"/>
      <c r="O18" s="32"/>
      <c r="P18" s="100"/>
      <c r="Q18" s="32"/>
      <c r="R18" s="100"/>
      <c r="S18" s="32"/>
      <c r="T18" s="100"/>
      <c r="U18" s="33"/>
      <c r="V18" s="103"/>
      <c r="W18" s="110"/>
      <c r="X18" s="103"/>
      <c r="Y18" s="104"/>
      <c r="Z18" s="107"/>
      <c r="AA18" s="108"/>
      <c r="AB18" s="137"/>
      <c r="AC18" s="27"/>
    </row>
    <row r="19" spans="1:29" ht="12.75" customHeight="1" thickTop="1">
      <c r="A19" s="28"/>
      <c r="B19" s="197">
        <v>7</v>
      </c>
      <c r="C19" s="115" t="str">
        <f>VLOOKUP(B19,'пр.взв'!B6:E39,2,FALSE)</f>
        <v>Поздеев Дмитрий Андреевич</v>
      </c>
      <c r="D19" s="85">
        <f>VLOOKUP(C19,'пр.взв'!C6:F39,2,FALSE)</f>
        <v>1995</v>
      </c>
      <c r="E19" s="85" t="s">
        <v>80</v>
      </c>
      <c r="F19" s="146"/>
      <c r="G19" s="30"/>
      <c r="H19" s="99"/>
      <c r="I19" s="30"/>
      <c r="J19" s="99"/>
      <c r="K19" s="30"/>
      <c r="L19" s="99"/>
      <c r="M19" s="30"/>
      <c r="N19" s="99"/>
      <c r="O19" s="30"/>
      <c r="P19" s="99"/>
      <c r="Q19" s="30"/>
      <c r="R19" s="99"/>
      <c r="S19" s="30"/>
      <c r="T19" s="99"/>
      <c r="U19" s="31"/>
      <c r="V19" s="179"/>
      <c r="W19" s="180"/>
      <c r="X19" s="179">
        <f>SUM(G19+I19+K19+M19+O19+Q19+S19+U19)</f>
        <v>0</v>
      </c>
      <c r="Y19" s="181"/>
      <c r="Z19" s="176"/>
      <c r="AA19" s="177"/>
      <c r="AB19" s="137"/>
      <c r="AC19" s="27"/>
    </row>
    <row r="20" spans="1:29" ht="12.75" customHeight="1" thickBot="1">
      <c r="A20" s="28"/>
      <c r="B20" s="198"/>
      <c r="C20" s="116"/>
      <c r="D20" s="112"/>
      <c r="E20" s="112"/>
      <c r="F20" s="147"/>
      <c r="G20" s="32"/>
      <c r="H20" s="100"/>
      <c r="I20" s="32"/>
      <c r="J20" s="100"/>
      <c r="K20" s="32"/>
      <c r="L20" s="100"/>
      <c r="M20" s="32"/>
      <c r="N20" s="100"/>
      <c r="O20" s="32"/>
      <c r="P20" s="100"/>
      <c r="Q20" s="32"/>
      <c r="R20" s="100"/>
      <c r="S20" s="32"/>
      <c r="T20" s="100"/>
      <c r="U20" s="33"/>
      <c r="V20" s="168"/>
      <c r="W20" s="169"/>
      <c r="X20" s="168"/>
      <c r="Y20" s="171"/>
      <c r="Z20" s="174"/>
      <c r="AA20" s="175"/>
      <c r="AB20" s="137"/>
      <c r="AC20" s="27"/>
    </row>
    <row r="21" spans="1:29" ht="12.75" customHeight="1" thickTop="1">
      <c r="A21" s="28"/>
      <c r="B21" s="113">
        <v>8</v>
      </c>
      <c r="C21" s="115" t="str">
        <f>VLOOKUP(B21,'пр.взв'!B6:E39,2,FALSE)</f>
        <v>Шатрович Василий Сергеевич</v>
      </c>
      <c r="D21" s="85">
        <f>VLOOKUP(C21,'пр.взв'!C6:F39,2,FALSE)</f>
        <v>1995</v>
      </c>
      <c r="E21" s="85" t="s">
        <v>91</v>
      </c>
      <c r="F21" s="146"/>
      <c r="G21" s="30"/>
      <c r="H21" s="99"/>
      <c r="I21" s="30"/>
      <c r="J21" s="99"/>
      <c r="K21" s="30"/>
      <c r="L21" s="99"/>
      <c r="M21" s="30"/>
      <c r="N21" s="99"/>
      <c r="O21" s="30"/>
      <c r="P21" s="99"/>
      <c r="Q21" s="30"/>
      <c r="R21" s="99"/>
      <c r="S21" s="30"/>
      <c r="T21" s="99"/>
      <c r="U21" s="31"/>
      <c r="V21" s="101"/>
      <c r="W21" s="109"/>
      <c r="X21" s="101">
        <f>SUM(G21+I21+K21+M21+O21+Q21+S21+U21)</f>
        <v>0</v>
      </c>
      <c r="Y21" s="102"/>
      <c r="Z21" s="105"/>
      <c r="AA21" s="106"/>
      <c r="AB21" s="137"/>
      <c r="AC21" s="27"/>
    </row>
    <row r="22" spans="1:29" ht="12.75" customHeight="1" thickBot="1">
      <c r="A22" s="28"/>
      <c r="B22" s="114"/>
      <c r="C22" s="116"/>
      <c r="D22" s="112"/>
      <c r="E22" s="112"/>
      <c r="F22" s="147"/>
      <c r="G22" s="32"/>
      <c r="H22" s="100"/>
      <c r="I22" s="32"/>
      <c r="J22" s="100"/>
      <c r="K22" s="32"/>
      <c r="L22" s="100"/>
      <c r="M22" s="32"/>
      <c r="N22" s="100"/>
      <c r="O22" s="32"/>
      <c r="P22" s="100"/>
      <c r="Q22" s="32"/>
      <c r="R22" s="100"/>
      <c r="S22" s="32"/>
      <c r="T22" s="100"/>
      <c r="U22" s="33"/>
      <c r="V22" s="103"/>
      <c r="W22" s="110"/>
      <c r="X22" s="103"/>
      <c r="Y22" s="104"/>
      <c r="Z22" s="107"/>
      <c r="AA22" s="108"/>
      <c r="AB22" s="137"/>
      <c r="AC22" s="27"/>
    </row>
    <row r="23" spans="1:29" ht="12.75" customHeight="1" thickTop="1">
      <c r="A23" s="28"/>
      <c r="B23" s="197">
        <v>9</v>
      </c>
      <c r="C23" s="115" t="str">
        <f>VLOOKUP(B23,'пр.взв'!B6:E39,2,FALSE)</f>
        <v>Тагиров Рамзан Якубович</v>
      </c>
      <c r="D23" s="85">
        <f>VLOOKUP(C23,'пр.взв'!C6:F39,2,FALSE)</f>
        <v>1994</v>
      </c>
      <c r="E23" s="85" t="s">
        <v>75</v>
      </c>
      <c r="F23" s="146"/>
      <c r="G23" s="30"/>
      <c r="H23" s="99"/>
      <c r="I23" s="30"/>
      <c r="J23" s="99"/>
      <c r="K23" s="30"/>
      <c r="L23" s="99"/>
      <c r="M23" s="30"/>
      <c r="N23" s="99"/>
      <c r="O23" s="30"/>
      <c r="P23" s="99"/>
      <c r="Q23" s="30"/>
      <c r="R23" s="99"/>
      <c r="S23" s="30"/>
      <c r="T23" s="99"/>
      <c r="U23" s="31"/>
      <c r="V23" s="179"/>
      <c r="W23" s="180"/>
      <c r="X23" s="179">
        <f>SUM(G23+I23+K23+M23+O23+Q23+S23+U23)</f>
        <v>0</v>
      </c>
      <c r="Y23" s="181"/>
      <c r="Z23" s="176"/>
      <c r="AA23" s="177"/>
      <c r="AB23" s="137"/>
      <c r="AC23" s="27"/>
    </row>
    <row r="24" spans="1:29" ht="12.75" customHeight="1" thickBot="1">
      <c r="A24" s="28"/>
      <c r="B24" s="198"/>
      <c r="C24" s="116"/>
      <c r="D24" s="112"/>
      <c r="E24" s="112"/>
      <c r="F24" s="147"/>
      <c r="G24" s="32"/>
      <c r="H24" s="100"/>
      <c r="I24" s="32"/>
      <c r="J24" s="100"/>
      <c r="K24" s="32"/>
      <c r="L24" s="100"/>
      <c r="M24" s="32"/>
      <c r="N24" s="100"/>
      <c r="O24" s="32"/>
      <c r="P24" s="100"/>
      <c r="Q24" s="32"/>
      <c r="R24" s="100"/>
      <c r="S24" s="32"/>
      <c r="T24" s="100"/>
      <c r="U24" s="33"/>
      <c r="V24" s="168"/>
      <c r="W24" s="169"/>
      <c r="X24" s="168"/>
      <c r="Y24" s="171"/>
      <c r="Z24" s="174"/>
      <c r="AA24" s="175"/>
      <c r="AB24" s="137"/>
      <c r="AC24" s="27"/>
    </row>
    <row r="25" spans="1:29" ht="12.75" customHeight="1" thickTop="1">
      <c r="A25" s="28"/>
      <c r="B25" s="113">
        <v>10</v>
      </c>
      <c r="C25" s="115" t="str">
        <f>VLOOKUP(B25,'пр.взв'!B6:E39,2,FALSE)</f>
        <v>Колупаев Алексей Александрович</v>
      </c>
      <c r="D25" s="85">
        <f>VLOOKUP(C25,'пр.взв'!C6:F39,2,FALSE)</f>
        <v>1994</v>
      </c>
      <c r="E25" s="85" t="s">
        <v>65</v>
      </c>
      <c r="F25" s="146"/>
      <c r="G25" s="30"/>
      <c r="H25" s="99"/>
      <c r="I25" s="30"/>
      <c r="J25" s="99"/>
      <c r="K25" s="30"/>
      <c r="L25" s="99"/>
      <c r="M25" s="30"/>
      <c r="N25" s="99"/>
      <c r="O25" s="30"/>
      <c r="P25" s="99"/>
      <c r="Q25" s="30"/>
      <c r="R25" s="99"/>
      <c r="S25" s="30"/>
      <c r="T25" s="99"/>
      <c r="U25" s="31"/>
      <c r="V25" s="101"/>
      <c r="W25" s="109"/>
      <c r="X25" s="101">
        <f>SUM(G25+I25+K25+M25+O25+Q25+S25+U25)</f>
        <v>0</v>
      </c>
      <c r="Y25" s="102"/>
      <c r="Z25" s="105"/>
      <c r="AA25" s="106"/>
      <c r="AB25" s="137"/>
      <c r="AC25" s="27"/>
    </row>
    <row r="26" spans="1:29" ht="12.75" customHeight="1" thickBot="1">
      <c r="A26" s="28"/>
      <c r="B26" s="114"/>
      <c r="C26" s="116"/>
      <c r="D26" s="112"/>
      <c r="E26" s="112"/>
      <c r="F26" s="147"/>
      <c r="G26" s="32"/>
      <c r="H26" s="100"/>
      <c r="I26" s="32"/>
      <c r="J26" s="100"/>
      <c r="K26" s="32"/>
      <c r="L26" s="100"/>
      <c r="M26" s="32"/>
      <c r="N26" s="100"/>
      <c r="O26" s="32"/>
      <c r="P26" s="100"/>
      <c r="Q26" s="32"/>
      <c r="R26" s="100"/>
      <c r="S26" s="32"/>
      <c r="T26" s="100"/>
      <c r="U26" s="33"/>
      <c r="V26" s="103"/>
      <c r="W26" s="110"/>
      <c r="X26" s="103"/>
      <c r="Y26" s="104"/>
      <c r="Z26" s="107"/>
      <c r="AA26" s="108"/>
      <c r="AB26" s="137"/>
      <c r="AC26" s="27"/>
    </row>
    <row r="27" spans="1:29" ht="12.75" customHeight="1" thickTop="1">
      <c r="A27" s="28"/>
      <c r="B27" s="113">
        <v>11</v>
      </c>
      <c r="C27" s="115" t="str">
        <f>VLOOKUP(B27,'пр.взв'!B6:E39,2,FALSE)</f>
        <v>Винниченко Данил Андреевич</v>
      </c>
      <c r="D27" s="85">
        <f>VLOOKUP(C27,'пр.взв'!C6:F39,2,FALSE)</f>
        <v>1995</v>
      </c>
      <c r="E27" s="85" t="s">
        <v>75</v>
      </c>
      <c r="F27" s="146"/>
      <c r="G27" s="30"/>
      <c r="H27" s="99"/>
      <c r="I27" s="30"/>
      <c r="J27" s="99"/>
      <c r="K27" s="30"/>
      <c r="L27" s="99"/>
      <c r="M27" s="30"/>
      <c r="N27" s="99"/>
      <c r="O27" s="30"/>
      <c r="P27" s="99"/>
      <c r="Q27" s="30"/>
      <c r="R27" s="99"/>
      <c r="S27" s="30"/>
      <c r="T27" s="99"/>
      <c r="U27" s="31"/>
      <c r="V27" s="101"/>
      <c r="W27" s="109"/>
      <c r="X27" s="101">
        <f>SUM(G27+I27+K27+M27+O27+Q27+S27+U27)</f>
        <v>0</v>
      </c>
      <c r="Y27" s="102"/>
      <c r="Z27" s="105"/>
      <c r="AA27" s="106"/>
      <c r="AB27" s="137"/>
      <c r="AC27" s="27"/>
    </row>
    <row r="28" spans="1:29" ht="12.75" customHeight="1" thickBot="1">
      <c r="A28" s="28"/>
      <c r="B28" s="114"/>
      <c r="C28" s="116"/>
      <c r="D28" s="112"/>
      <c r="E28" s="112"/>
      <c r="F28" s="147"/>
      <c r="G28" s="32"/>
      <c r="H28" s="100"/>
      <c r="I28" s="32"/>
      <c r="J28" s="100"/>
      <c r="K28" s="32"/>
      <c r="L28" s="100"/>
      <c r="M28" s="32"/>
      <c r="N28" s="100"/>
      <c r="O28" s="32"/>
      <c r="P28" s="100"/>
      <c r="Q28" s="32"/>
      <c r="R28" s="100"/>
      <c r="S28" s="32"/>
      <c r="T28" s="100"/>
      <c r="U28" s="33"/>
      <c r="V28" s="103"/>
      <c r="W28" s="110"/>
      <c r="X28" s="103"/>
      <c r="Y28" s="104"/>
      <c r="Z28" s="107"/>
      <c r="AA28" s="108"/>
      <c r="AB28" s="137"/>
      <c r="AC28" s="27"/>
    </row>
    <row r="29" spans="1:29" ht="12.75" customHeight="1" thickTop="1">
      <c r="A29" s="28"/>
      <c r="B29" s="113">
        <v>12</v>
      </c>
      <c r="C29" s="115" t="str">
        <f>VLOOKUP(B29,'пр.взв'!B6:E39,2,FALSE)</f>
        <v>Мурзин Дмитрий Вячеславович</v>
      </c>
      <c r="D29" s="85">
        <f>VLOOKUP(C29,'пр.взв'!C6:F39,2,FALSE)</f>
        <v>1995</v>
      </c>
      <c r="E29" s="85" t="s">
        <v>80</v>
      </c>
      <c r="F29" s="149"/>
      <c r="G29" s="41"/>
      <c r="H29" s="111"/>
      <c r="I29" s="41"/>
      <c r="J29" s="99"/>
      <c r="K29" s="30"/>
      <c r="L29" s="99"/>
      <c r="M29" s="30"/>
      <c r="N29" s="99"/>
      <c r="O29" s="30"/>
      <c r="P29" s="99"/>
      <c r="Q29" s="30"/>
      <c r="R29" s="99"/>
      <c r="S29" s="30"/>
      <c r="T29" s="99"/>
      <c r="U29" s="31"/>
      <c r="V29" s="101"/>
      <c r="W29" s="109"/>
      <c r="X29" s="101">
        <f>SUM(G29+I29+K29+M29+O29+Q29+S29+U29)</f>
        <v>0</v>
      </c>
      <c r="Y29" s="102"/>
      <c r="Z29" s="105"/>
      <c r="AA29" s="106"/>
      <c r="AB29" s="28"/>
      <c r="AC29" s="27"/>
    </row>
    <row r="30" spans="1:29" ht="12.75" customHeight="1" thickBot="1">
      <c r="A30" s="28"/>
      <c r="B30" s="114"/>
      <c r="C30" s="116"/>
      <c r="D30" s="112"/>
      <c r="E30" s="112"/>
      <c r="F30" s="147"/>
      <c r="G30" s="32"/>
      <c r="H30" s="100"/>
      <c r="I30" s="32"/>
      <c r="J30" s="100"/>
      <c r="K30" s="32"/>
      <c r="L30" s="100"/>
      <c r="M30" s="32"/>
      <c r="N30" s="100"/>
      <c r="O30" s="32"/>
      <c r="P30" s="100"/>
      <c r="Q30" s="32"/>
      <c r="R30" s="100"/>
      <c r="S30" s="32"/>
      <c r="T30" s="100"/>
      <c r="U30" s="33"/>
      <c r="V30" s="103"/>
      <c r="W30" s="110"/>
      <c r="X30" s="103"/>
      <c r="Y30" s="104"/>
      <c r="Z30" s="107"/>
      <c r="AA30" s="108"/>
      <c r="AB30" s="28"/>
      <c r="AC30" s="27"/>
    </row>
    <row r="31" spans="1:29" ht="12.75" customHeight="1" thickTop="1">
      <c r="A31" s="28"/>
      <c r="B31" s="113">
        <v>13</v>
      </c>
      <c r="C31" s="115"/>
      <c r="D31" s="85"/>
      <c r="E31" s="85"/>
      <c r="F31" s="146"/>
      <c r="G31" s="30"/>
      <c r="H31" s="99"/>
      <c r="I31" s="30"/>
      <c r="J31" s="99"/>
      <c r="K31" s="30"/>
      <c r="L31" s="99"/>
      <c r="M31" s="30"/>
      <c r="N31" s="99"/>
      <c r="O31" s="30"/>
      <c r="P31" s="99"/>
      <c r="Q31" s="30"/>
      <c r="R31" s="99"/>
      <c r="S31" s="30"/>
      <c r="T31" s="99"/>
      <c r="U31" s="31"/>
      <c r="V31" s="101"/>
      <c r="W31" s="109"/>
      <c r="X31" s="101">
        <f>SUM(G31+I31+K31+M31+O31+Q31+S31+U31)</f>
        <v>0</v>
      </c>
      <c r="Y31" s="102"/>
      <c r="Z31" s="105"/>
      <c r="AA31" s="106"/>
      <c r="AB31" s="28"/>
      <c r="AC31" s="27"/>
    </row>
    <row r="32" spans="1:29" ht="12.75" customHeight="1" thickBot="1">
      <c r="A32" s="28"/>
      <c r="B32" s="114"/>
      <c r="C32" s="116"/>
      <c r="D32" s="112"/>
      <c r="E32" s="112"/>
      <c r="F32" s="147"/>
      <c r="G32" s="32"/>
      <c r="H32" s="100"/>
      <c r="I32" s="32"/>
      <c r="J32" s="100"/>
      <c r="K32" s="32"/>
      <c r="L32" s="100"/>
      <c r="M32" s="32"/>
      <c r="N32" s="100"/>
      <c r="O32" s="32"/>
      <c r="P32" s="100"/>
      <c r="Q32" s="32"/>
      <c r="R32" s="100"/>
      <c r="S32" s="32"/>
      <c r="T32" s="100"/>
      <c r="U32" s="33"/>
      <c r="V32" s="103"/>
      <c r="W32" s="110"/>
      <c r="X32" s="103"/>
      <c r="Y32" s="104"/>
      <c r="Z32" s="107"/>
      <c r="AA32" s="108"/>
      <c r="AB32" s="28"/>
      <c r="AC32" s="27"/>
    </row>
    <row r="33" spans="1:29" ht="12.75" customHeight="1" thickTop="1">
      <c r="A33" s="28"/>
      <c r="B33" s="113">
        <v>14</v>
      </c>
      <c r="C33" s="115"/>
      <c r="D33" s="85"/>
      <c r="E33" s="85"/>
      <c r="F33" s="146"/>
      <c r="G33" s="30"/>
      <c r="H33" s="99"/>
      <c r="I33" s="30"/>
      <c r="J33" s="99"/>
      <c r="K33" s="30"/>
      <c r="L33" s="99"/>
      <c r="M33" s="30"/>
      <c r="N33" s="99"/>
      <c r="O33" s="30"/>
      <c r="P33" s="99"/>
      <c r="Q33" s="30"/>
      <c r="R33" s="99"/>
      <c r="S33" s="30"/>
      <c r="T33" s="99"/>
      <c r="U33" s="31"/>
      <c r="V33" s="101"/>
      <c r="W33" s="109"/>
      <c r="X33" s="101">
        <f>SUM(G33+I33+K33+M33+O33+Q33+S33+U33)</f>
        <v>0</v>
      </c>
      <c r="Y33" s="102"/>
      <c r="Z33" s="105"/>
      <c r="AA33" s="106"/>
      <c r="AB33" s="28"/>
      <c r="AC33" s="27"/>
    </row>
    <row r="34" spans="1:29" ht="12.75" customHeight="1" thickBot="1">
      <c r="A34" s="28"/>
      <c r="B34" s="114"/>
      <c r="C34" s="116"/>
      <c r="D34" s="112"/>
      <c r="E34" s="112"/>
      <c r="F34" s="147"/>
      <c r="G34" s="32"/>
      <c r="H34" s="100"/>
      <c r="I34" s="32"/>
      <c r="J34" s="100"/>
      <c r="K34" s="32"/>
      <c r="L34" s="100"/>
      <c r="M34" s="32"/>
      <c r="N34" s="100"/>
      <c r="O34" s="32"/>
      <c r="P34" s="100"/>
      <c r="Q34" s="32"/>
      <c r="R34" s="100"/>
      <c r="S34" s="32"/>
      <c r="T34" s="100"/>
      <c r="U34" s="33"/>
      <c r="V34" s="103"/>
      <c r="W34" s="110"/>
      <c r="X34" s="103"/>
      <c r="Y34" s="104"/>
      <c r="Z34" s="107"/>
      <c r="AA34" s="108"/>
      <c r="AB34" s="28"/>
      <c r="AC34" s="27"/>
    </row>
    <row r="35" spans="1:29" ht="12.75" customHeight="1" thickTop="1">
      <c r="A35" s="28"/>
      <c r="B35" s="113">
        <v>15</v>
      </c>
      <c r="C35" s="115"/>
      <c r="D35" s="85"/>
      <c r="E35" s="85"/>
      <c r="F35" s="146"/>
      <c r="G35" s="30"/>
      <c r="H35" s="99"/>
      <c r="I35" s="30"/>
      <c r="J35" s="99"/>
      <c r="K35" s="30"/>
      <c r="L35" s="99"/>
      <c r="M35" s="30"/>
      <c r="N35" s="99"/>
      <c r="O35" s="30"/>
      <c r="P35" s="99"/>
      <c r="Q35" s="30"/>
      <c r="R35" s="99"/>
      <c r="S35" s="30"/>
      <c r="T35" s="99"/>
      <c r="U35" s="31"/>
      <c r="V35" s="101"/>
      <c r="W35" s="109"/>
      <c r="X35" s="101">
        <f>SUM(G35+I35+K35+M35+O35+Q35+S35+U35)</f>
        <v>0</v>
      </c>
      <c r="Y35" s="102"/>
      <c r="Z35" s="105"/>
      <c r="AA35" s="106"/>
      <c r="AB35" s="28"/>
      <c r="AC35" s="27"/>
    </row>
    <row r="36" spans="1:29" ht="12.75" customHeight="1" thickBot="1">
      <c r="A36" s="28"/>
      <c r="B36" s="114"/>
      <c r="C36" s="116"/>
      <c r="D36" s="112"/>
      <c r="E36" s="112"/>
      <c r="F36" s="147"/>
      <c r="G36" s="32"/>
      <c r="H36" s="100"/>
      <c r="I36" s="32"/>
      <c r="J36" s="100"/>
      <c r="K36" s="32"/>
      <c r="L36" s="100"/>
      <c r="M36" s="32"/>
      <c r="N36" s="100"/>
      <c r="O36" s="32"/>
      <c r="P36" s="100"/>
      <c r="Q36" s="32"/>
      <c r="R36" s="100"/>
      <c r="S36" s="32"/>
      <c r="T36" s="100"/>
      <c r="U36" s="33"/>
      <c r="V36" s="103"/>
      <c r="W36" s="110"/>
      <c r="X36" s="103"/>
      <c r="Y36" s="104"/>
      <c r="Z36" s="107"/>
      <c r="AA36" s="108"/>
      <c r="AB36" s="28"/>
      <c r="AC36" s="27"/>
    </row>
    <row r="37" spans="1:29" ht="12.75" customHeight="1" thickTop="1">
      <c r="A37" s="28"/>
      <c r="B37" s="113">
        <v>16</v>
      </c>
      <c r="C37" s="115"/>
      <c r="D37" s="85"/>
      <c r="E37" s="85"/>
      <c r="F37" s="146"/>
      <c r="G37" s="30"/>
      <c r="H37" s="99"/>
      <c r="I37" s="30"/>
      <c r="J37" s="42"/>
      <c r="K37" s="30"/>
      <c r="L37" s="99"/>
      <c r="M37" s="30"/>
      <c r="N37" s="99"/>
      <c r="O37" s="30"/>
      <c r="P37" s="99"/>
      <c r="Q37" s="30"/>
      <c r="R37" s="99"/>
      <c r="S37" s="30"/>
      <c r="T37" s="99"/>
      <c r="U37" s="31"/>
      <c r="V37" s="101"/>
      <c r="W37" s="109"/>
      <c r="X37" s="101">
        <f>SUM(G37+I37+K37+M37+O37+Q37+S37+U37)</f>
        <v>0</v>
      </c>
      <c r="Y37" s="102"/>
      <c r="Z37" s="105"/>
      <c r="AA37" s="106"/>
      <c r="AB37" s="28"/>
      <c r="AC37" s="27"/>
    </row>
    <row r="38" spans="1:29" ht="12.75" customHeight="1" thickBot="1">
      <c r="A38" s="28"/>
      <c r="B38" s="114"/>
      <c r="C38" s="116"/>
      <c r="D38" s="112"/>
      <c r="E38" s="112"/>
      <c r="F38" s="147"/>
      <c r="G38" s="32"/>
      <c r="H38" s="100"/>
      <c r="I38" s="32"/>
      <c r="J38" s="42"/>
      <c r="K38" s="32"/>
      <c r="L38" s="100"/>
      <c r="M38" s="32"/>
      <c r="N38" s="100"/>
      <c r="O38" s="32"/>
      <c r="P38" s="100"/>
      <c r="Q38" s="32"/>
      <c r="R38" s="100"/>
      <c r="S38" s="32"/>
      <c r="T38" s="100"/>
      <c r="U38" s="33"/>
      <c r="V38" s="103"/>
      <c r="W38" s="110"/>
      <c r="X38" s="103"/>
      <c r="Y38" s="104"/>
      <c r="Z38" s="107"/>
      <c r="AA38" s="108"/>
      <c r="AB38" s="28"/>
      <c r="AC38" s="27"/>
    </row>
    <row r="39" spans="1:29" ht="12.75" customHeight="1" thickTop="1">
      <c r="A39" s="28"/>
      <c r="B39" s="113">
        <v>17</v>
      </c>
      <c r="C39" s="115"/>
      <c r="D39" s="85"/>
      <c r="E39" s="85"/>
      <c r="F39" s="146"/>
      <c r="G39" s="30"/>
      <c r="H39" s="99"/>
      <c r="I39" s="30"/>
      <c r="J39" s="99"/>
      <c r="K39" s="30"/>
      <c r="L39" s="99"/>
      <c r="M39" s="30"/>
      <c r="N39" s="99"/>
      <c r="O39" s="30"/>
      <c r="P39" s="99"/>
      <c r="Q39" s="30"/>
      <c r="R39" s="99"/>
      <c r="S39" s="30"/>
      <c r="T39" s="99"/>
      <c r="U39" s="31"/>
      <c r="V39" s="101"/>
      <c r="W39" s="109"/>
      <c r="X39" s="101">
        <f>SUM(G39+I39+K39+M39+O39+Q39+S39+U39)</f>
        <v>0</v>
      </c>
      <c r="Y39" s="102"/>
      <c r="Z39" s="105"/>
      <c r="AA39" s="106"/>
      <c r="AB39" s="137"/>
      <c r="AC39" s="27"/>
    </row>
    <row r="40" spans="1:29" ht="12.75" customHeight="1" thickBot="1">
      <c r="A40" s="28"/>
      <c r="B40" s="114"/>
      <c r="C40" s="116"/>
      <c r="D40" s="112"/>
      <c r="E40" s="112"/>
      <c r="F40" s="189"/>
      <c r="G40" s="34"/>
      <c r="H40" s="148"/>
      <c r="I40" s="34"/>
      <c r="J40" s="148"/>
      <c r="K40" s="34"/>
      <c r="L40" s="148"/>
      <c r="M40" s="34"/>
      <c r="N40" s="148"/>
      <c r="O40" s="34"/>
      <c r="P40" s="148"/>
      <c r="Q40" s="34"/>
      <c r="R40" s="148"/>
      <c r="S40" s="34"/>
      <c r="T40" s="148"/>
      <c r="U40" s="35"/>
      <c r="V40" s="184"/>
      <c r="W40" s="185"/>
      <c r="X40" s="184"/>
      <c r="Y40" s="186"/>
      <c r="Z40" s="187"/>
      <c r="AA40" s="188"/>
      <c r="AB40" s="137"/>
      <c r="AC40" s="27"/>
    </row>
    <row r="41" spans="1:31" ht="18" customHeight="1" thickTop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2:28" s="4" customFormat="1" ht="15.75" customHeight="1">
      <c r="B42" s="200" t="s">
        <v>45</v>
      </c>
      <c r="C42" s="200"/>
      <c r="D42" s="200"/>
      <c r="E42" s="200"/>
      <c r="F42" s="182"/>
      <c r="G42" s="182"/>
      <c r="H42" s="182"/>
      <c r="I42" s="182"/>
      <c r="J42" s="182"/>
      <c r="K42" s="182"/>
      <c r="L42" s="182"/>
      <c r="M42" s="190" t="s">
        <v>46</v>
      </c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3"/>
    </row>
    <row r="43" spans="1:31" ht="15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</row>
    <row r="44" spans="2:27" ht="15.75" customHeight="1">
      <c r="B44" s="202" t="s">
        <v>47</v>
      </c>
      <c r="C44" s="202"/>
      <c r="D44" s="202"/>
      <c r="E44" s="202"/>
      <c r="F44" s="183"/>
      <c r="G44" s="183"/>
      <c r="H44" s="183"/>
      <c r="I44" s="183"/>
      <c r="J44" s="183"/>
      <c r="K44" s="183"/>
      <c r="L44" s="183"/>
      <c r="M44" s="199" t="s">
        <v>48</v>
      </c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</row>
  </sheetData>
  <mergeCells count="298"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  <mergeCell ref="B39:B40"/>
    <mergeCell ref="C39:C40"/>
    <mergeCell ref="D39:D40"/>
    <mergeCell ref="E39:E40"/>
    <mergeCell ref="E21:E22"/>
    <mergeCell ref="C37:C38"/>
    <mergeCell ref="D37:D38"/>
    <mergeCell ref="E37:E38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7:F38"/>
    <mergeCell ref="H37:H38"/>
    <mergeCell ref="T39:T40"/>
    <mergeCell ref="L37:L38"/>
    <mergeCell ref="N37:N38"/>
    <mergeCell ref="P37:P38"/>
    <mergeCell ref="R37:R38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H27:H28"/>
    <mergeCell ref="J27:J28"/>
    <mergeCell ref="H39:H40"/>
    <mergeCell ref="J39:J40"/>
    <mergeCell ref="J29:J30"/>
    <mergeCell ref="J31:J32"/>
    <mergeCell ref="J33:J34"/>
    <mergeCell ref="J35:J36"/>
    <mergeCell ref="F35:F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D29:D30"/>
    <mergeCell ref="D31:D32"/>
    <mergeCell ref="D33:D34"/>
    <mergeCell ref="D35:D36"/>
    <mergeCell ref="E29:E30"/>
    <mergeCell ref="E31:E32"/>
    <mergeCell ref="E33:E34"/>
    <mergeCell ref="E35:E36"/>
    <mergeCell ref="H29:H30"/>
    <mergeCell ref="H31:H32"/>
    <mergeCell ref="H33:H34"/>
    <mergeCell ref="H35:H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4" t="s">
        <v>54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15" t="s">
        <v>44</v>
      </c>
      <c r="B2" s="215"/>
      <c r="C2" s="215"/>
      <c r="D2" s="215"/>
      <c r="E2" s="215"/>
      <c r="F2" s="215"/>
      <c r="G2" s="215"/>
    </row>
    <row r="3" spans="1:7" ht="25.5" customHeight="1">
      <c r="A3" s="217"/>
      <c r="B3" s="217"/>
      <c r="C3" s="217"/>
      <c r="D3" s="45" t="s">
        <v>57</v>
      </c>
      <c r="E3" s="217"/>
      <c r="F3" s="217"/>
      <c r="G3" s="217"/>
    </row>
    <row r="4" spans="1:7" ht="12.75">
      <c r="A4" s="205" t="s">
        <v>1</v>
      </c>
      <c r="B4" s="216" t="s">
        <v>5</v>
      </c>
      <c r="C4" s="205" t="s">
        <v>2</v>
      </c>
      <c r="D4" s="205" t="s">
        <v>49</v>
      </c>
      <c r="E4" s="205" t="s">
        <v>50</v>
      </c>
      <c r="F4" s="205" t="s">
        <v>51</v>
      </c>
      <c r="G4" s="205" t="s">
        <v>8</v>
      </c>
    </row>
    <row r="5" spans="1:7" ht="12.75">
      <c r="A5" s="205"/>
      <c r="B5" s="205"/>
      <c r="C5" s="205"/>
      <c r="D5" s="205"/>
      <c r="E5" s="205"/>
      <c r="F5" s="205"/>
      <c r="G5" s="205"/>
    </row>
    <row r="6" spans="1:7" ht="12.75">
      <c r="A6" s="207" t="s">
        <v>9</v>
      </c>
      <c r="B6" s="208">
        <v>10</v>
      </c>
      <c r="C6" s="210" t="s">
        <v>64</v>
      </c>
      <c r="D6" s="212">
        <v>1994</v>
      </c>
      <c r="E6" s="212" t="s">
        <v>65</v>
      </c>
      <c r="F6" s="203" t="s">
        <v>66</v>
      </c>
      <c r="G6" s="210" t="s">
        <v>67</v>
      </c>
    </row>
    <row r="7" spans="1:7" ht="12.75">
      <c r="A7" s="207"/>
      <c r="B7" s="209"/>
      <c r="C7" s="211" t="s">
        <v>64</v>
      </c>
      <c r="D7" s="213">
        <v>1994</v>
      </c>
      <c r="E7" s="213" t="s">
        <v>65</v>
      </c>
      <c r="F7" s="204" t="s">
        <v>66</v>
      </c>
      <c r="G7" s="211" t="s">
        <v>67</v>
      </c>
    </row>
    <row r="8" spans="1:7" ht="12.75" customHeight="1">
      <c r="A8" s="207" t="s">
        <v>10</v>
      </c>
      <c r="B8" s="208">
        <v>5</v>
      </c>
      <c r="C8" s="210" t="s">
        <v>68</v>
      </c>
      <c r="D8" s="212">
        <v>1995</v>
      </c>
      <c r="E8" s="212" t="s">
        <v>65</v>
      </c>
      <c r="F8" s="203" t="s">
        <v>69</v>
      </c>
      <c r="G8" s="210" t="s">
        <v>70</v>
      </c>
    </row>
    <row r="9" spans="1:7" ht="12.75" customHeight="1">
      <c r="A9" s="207"/>
      <c r="B9" s="209"/>
      <c r="C9" s="211" t="s">
        <v>68</v>
      </c>
      <c r="D9" s="213">
        <v>1995</v>
      </c>
      <c r="E9" s="213" t="s">
        <v>65</v>
      </c>
      <c r="F9" s="204" t="s">
        <v>69</v>
      </c>
      <c r="G9" s="211" t="s">
        <v>70</v>
      </c>
    </row>
    <row r="10" spans="1:7" ht="12.75" customHeight="1">
      <c r="A10" s="207" t="s">
        <v>11</v>
      </c>
      <c r="B10" s="208">
        <v>1</v>
      </c>
      <c r="C10" s="210" t="s">
        <v>71</v>
      </c>
      <c r="D10" s="212">
        <v>1994</v>
      </c>
      <c r="E10" s="212" t="s">
        <v>65</v>
      </c>
      <c r="F10" s="203" t="s">
        <v>72</v>
      </c>
      <c r="G10" s="210" t="s">
        <v>73</v>
      </c>
    </row>
    <row r="11" spans="1:7" ht="12.75" customHeight="1">
      <c r="A11" s="207"/>
      <c r="B11" s="209"/>
      <c r="C11" s="211" t="s">
        <v>71</v>
      </c>
      <c r="D11" s="213">
        <v>1994</v>
      </c>
      <c r="E11" s="213" t="s">
        <v>65</v>
      </c>
      <c r="F11" s="204" t="s">
        <v>72</v>
      </c>
      <c r="G11" s="211" t="s">
        <v>73</v>
      </c>
    </row>
    <row r="12" spans="1:7" ht="12.75" customHeight="1">
      <c r="A12" s="207" t="s">
        <v>12</v>
      </c>
      <c r="B12" s="208">
        <v>11</v>
      </c>
      <c r="C12" s="210" t="s">
        <v>74</v>
      </c>
      <c r="D12" s="212">
        <v>1995</v>
      </c>
      <c r="E12" s="212" t="s">
        <v>75</v>
      </c>
      <c r="F12" s="203" t="s">
        <v>66</v>
      </c>
      <c r="G12" s="210" t="s">
        <v>76</v>
      </c>
    </row>
    <row r="13" spans="1:7" ht="12.75" customHeight="1">
      <c r="A13" s="207"/>
      <c r="B13" s="209"/>
      <c r="C13" s="211" t="s">
        <v>74</v>
      </c>
      <c r="D13" s="213">
        <v>1995</v>
      </c>
      <c r="E13" s="213" t="s">
        <v>75</v>
      </c>
      <c r="F13" s="204" t="s">
        <v>66</v>
      </c>
      <c r="G13" s="211" t="s">
        <v>76</v>
      </c>
    </row>
    <row r="14" spans="1:7" ht="12.75" customHeight="1">
      <c r="A14" s="207" t="s">
        <v>13</v>
      </c>
      <c r="B14" s="208">
        <v>9</v>
      </c>
      <c r="C14" s="210" t="s">
        <v>77</v>
      </c>
      <c r="D14" s="212">
        <v>1994</v>
      </c>
      <c r="E14" s="212" t="s">
        <v>75</v>
      </c>
      <c r="F14" s="203" t="s">
        <v>66</v>
      </c>
      <c r="G14" s="210" t="s">
        <v>78</v>
      </c>
    </row>
    <row r="15" spans="1:7" ht="12.75" customHeight="1">
      <c r="A15" s="207"/>
      <c r="B15" s="209"/>
      <c r="C15" s="211" t="s">
        <v>77</v>
      </c>
      <c r="D15" s="213">
        <v>1994</v>
      </c>
      <c r="E15" s="213" t="s">
        <v>75</v>
      </c>
      <c r="F15" s="204" t="s">
        <v>66</v>
      </c>
      <c r="G15" s="211" t="s">
        <v>78</v>
      </c>
    </row>
    <row r="16" spans="1:7" ht="12.75" customHeight="1">
      <c r="A16" s="207" t="s">
        <v>14</v>
      </c>
      <c r="B16" s="208">
        <v>12</v>
      </c>
      <c r="C16" s="210" t="s">
        <v>79</v>
      </c>
      <c r="D16" s="212">
        <v>1995</v>
      </c>
      <c r="E16" s="212" t="s">
        <v>80</v>
      </c>
      <c r="F16" s="203" t="s">
        <v>66</v>
      </c>
      <c r="G16" s="210" t="s">
        <v>81</v>
      </c>
    </row>
    <row r="17" spans="1:7" ht="12.75" customHeight="1">
      <c r="A17" s="207"/>
      <c r="B17" s="209"/>
      <c r="C17" s="211" t="s">
        <v>79</v>
      </c>
      <c r="D17" s="213">
        <v>1995</v>
      </c>
      <c r="E17" s="213" t="s">
        <v>80</v>
      </c>
      <c r="F17" s="204" t="s">
        <v>66</v>
      </c>
      <c r="G17" s="211" t="s">
        <v>81</v>
      </c>
    </row>
    <row r="18" spans="1:7" ht="12.75" customHeight="1">
      <c r="A18" s="207" t="s">
        <v>15</v>
      </c>
      <c r="B18" s="208">
        <v>6</v>
      </c>
      <c r="C18" s="210" t="s">
        <v>82</v>
      </c>
      <c r="D18" s="212">
        <v>1995</v>
      </c>
      <c r="E18" s="212" t="s">
        <v>80</v>
      </c>
      <c r="F18" s="203" t="s">
        <v>66</v>
      </c>
      <c r="G18" s="210" t="s">
        <v>83</v>
      </c>
    </row>
    <row r="19" spans="1:7" ht="12.75" customHeight="1">
      <c r="A19" s="207"/>
      <c r="B19" s="209"/>
      <c r="C19" s="211" t="s">
        <v>82</v>
      </c>
      <c r="D19" s="213">
        <v>1995</v>
      </c>
      <c r="E19" s="213" t="s">
        <v>80</v>
      </c>
      <c r="F19" s="204" t="s">
        <v>66</v>
      </c>
      <c r="G19" s="211" t="s">
        <v>83</v>
      </c>
    </row>
    <row r="20" spans="1:7" ht="12.75" customHeight="1">
      <c r="A20" s="207" t="s">
        <v>16</v>
      </c>
      <c r="B20" s="208">
        <v>7</v>
      </c>
      <c r="C20" s="210" t="s">
        <v>84</v>
      </c>
      <c r="D20" s="212">
        <v>1995</v>
      </c>
      <c r="E20" s="203" t="s">
        <v>80</v>
      </c>
      <c r="F20" s="203" t="s">
        <v>66</v>
      </c>
      <c r="G20" s="210" t="s">
        <v>85</v>
      </c>
    </row>
    <row r="21" spans="1:7" ht="12.75" customHeight="1">
      <c r="A21" s="207"/>
      <c r="B21" s="209"/>
      <c r="C21" s="211" t="s">
        <v>84</v>
      </c>
      <c r="D21" s="213">
        <v>1995</v>
      </c>
      <c r="E21" s="204" t="s">
        <v>80</v>
      </c>
      <c r="F21" s="204" t="s">
        <v>66</v>
      </c>
      <c r="G21" s="211" t="s">
        <v>85</v>
      </c>
    </row>
    <row r="22" spans="1:7" ht="12.75" customHeight="1">
      <c r="A22" s="207" t="s">
        <v>17</v>
      </c>
      <c r="B22" s="208">
        <v>2</v>
      </c>
      <c r="C22" s="210" t="s">
        <v>86</v>
      </c>
      <c r="D22" s="212">
        <v>1994</v>
      </c>
      <c r="E22" s="203" t="s">
        <v>80</v>
      </c>
      <c r="F22" s="203" t="s">
        <v>66</v>
      </c>
      <c r="G22" s="210" t="s">
        <v>87</v>
      </c>
    </row>
    <row r="23" spans="1:7" ht="12.75" customHeight="1">
      <c r="A23" s="207"/>
      <c r="B23" s="209"/>
      <c r="C23" s="211" t="s">
        <v>86</v>
      </c>
      <c r="D23" s="213">
        <v>1994</v>
      </c>
      <c r="E23" s="204" t="s">
        <v>80</v>
      </c>
      <c r="F23" s="204" t="s">
        <v>66</v>
      </c>
      <c r="G23" s="211" t="s">
        <v>87</v>
      </c>
    </row>
    <row r="24" spans="1:7" ht="12.75" customHeight="1">
      <c r="A24" s="207" t="s">
        <v>18</v>
      </c>
      <c r="B24" s="208">
        <v>3</v>
      </c>
      <c r="C24" s="210" t="s">
        <v>88</v>
      </c>
      <c r="D24" s="212">
        <v>1994</v>
      </c>
      <c r="E24" s="203" t="s">
        <v>75</v>
      </c>
      <c r="F24" s="203" t="s">
        <v>66</v>
      </c>
      <c r="G24" s="210" t="s">
        <v>89</v>
      </c>
    </row>
    <row r="25" spans="1:7" ht="12.75" customHeight="1">
      <c r="A25" s="207"/>
      <c r="B25" s="209"/>
      <c r="C25" s="211" t="s">
        <v>88</v>
      </c>
      <c r="D25" s="213">
        <v>1994</v>
      </c>
      <c r="E25" s="204" t="s">
        <v>75</v>
      </c>
      <c r="F25" s="204" t="s">
        <v>66</v>
      </c>
      <c r="G25" s="211" t="s">
        <v>89</v>
      </c>
    </row>
    <row r="26" spans="1:7" ht="12.75" customHeight="1">
      <c r="A26" s="207" t="s">
        <v>19</v>
      </c>
      <c r="B26" s="208">
        <v>4</v>
      </c>
      <c r="C26" s="210" t="s">
        <v>90</v>
      </c>
      <c r="D26" s="212">
        <v>1995</v>
      </c>
      <c r="E26" s="203" t="s">
        <v>91</v>
      </c>
      <c r="F26" s="203" t="s">
        <v>66</v>
      </c>
      <c r="G26" s="210" t="s">
        <v>92</v>
      </c>
    </row>
    <row r="27" spans="1:7" ht="12.75" customHeight="1">
      <c r="A27" s="207"/>
      <c r="B27" s="209"/>
      <c r="C27" s="211" t="s">
        <v>90</v>
      </c>
      <c r="D27" s="213">
        <v>1995</v>
      </c>
      <c r="E27" s="204" t="s">
        <v>91</v>
      </c>
      <c r="F27" s="204" t="s">
        <v>66</v>
      </c>
      <c r="G27" s="211" t="s">
        <v>92</v>
      </c>
    </row>
    <row r="28" spans="1:7" ht="12.75" customHeight="1">
      <c r="A28" s="207" t="s">
        <v>20</v>
      </c>
      <c r="B28" s="208">
        <v>8</v>
      </c>
      <c r="C28" s="210" t="s">
        <v>93</v>
      </c>
      <c r="D28" s="212">
        <v>1995</v>
      </c>
      <c r="E28" s="212" t="s">
        <v>91</v>
      </c>
      <c r="F28" s="203" t="s">
        <v>66</v>
      </c>
      <c r="G28" s="210" t="s">
        <v>94</v>
      </c>
    </row>
    <row r="29" spans="1:7" ht="12.75" customHeight="1">
      <c r="A29" s="207"/>
      <c r="B29" s="209"/>
      <c r="C29" s="211" t="s">
        <v>93</v>
      </c>
      <c r="D29" s="213">
        <v>1995</v>
      </c>
      <c r="E29" s="213" t="s">
        <v>91</v>
      </c>
      <c r="F29" s="204" t="s">
        <v>66</v>
      </c>
      <c r="G29" s="211" t="s">
        <v>94</v>
      </c>
    </row>
    <row r="30" spans="1:7" ht="12.75" customHeight="1">
      <c r="A30" s="207" t="s">
        <v>39</v>
      </c>
      <c r="B30" s="208"/>
      <c r="C30" s="210"/>
      <c r="D30" s="212"/>
      <c r="E30" s="203"/>
      <c r="F30" s="203"/>
      <c r="G30" s="210"/>
    </row>
    <row r="31" spans="1:7" ht="12.75" customHeight="1">
      <c r="A31" s="207"/>
      <c r="B31" s="209"/>
      <c r="C31" s="211"/>
      <c r="D31" s="213"/>
      <c r="E31" s="204"/>
      <c r="F31" s="204"/>
      <c r="G31" s="211"/>
    </row>
    <row r="32" spans="1:7" ht="12.75" customHeight="1">
      <c r="A32" s="207" t="s">
        <v>40</v>
      </c>
      <c r="B32" s="208"/>
      <c r="C32" s="210"/>
      <c r="D32" s="212"/>
      <c r="E32" s="203"/>
      <c r="F32" s="203"/>
      <c r="G32" s="210"/>
    </row>
    <row r="33" spans="1:7" ht="12.75" customHeight="1">
      <c r="A33" s="207"/>
      <c r="B33" s="209"/>
      <c r="C33" s="211"/>
      <c r="D33" s="213"/>
      <c r="E33" s="204"/>
      <c r="F33" s="204"/>
      <c r="G33" s="211"/>
    </row>
    <row r="34" spans="1:7" ht="12.75" customHeight="1">
      <c r="A34" s="207" t="s">
        <v>41</v>
      </c>
      <c r="B34" s="208"/>
      <c r="C34" s="210"/>
      <c r="D34" s="212"/>
      <c r="E34" s="205"/>
      <c r="F34" s="64"/>
      <c r="G34" s="206"/>
    </row>
    <row r="35" spans="1:7" ht="12.75" customHeight="1">
      <c r="A35" s="207"/>
      <c r="B35" s="209"/>
      <c r="C35" s="211"/>
      <c r="D35" s="213"/>
      <c r="E35" s="205"/>
      <c r="F35" s="64"/>
      <c r="G35" s="206"/>
    </row>
    <row r="36" spans="1:7" ht="12.75" customHeight="1">
      <c r="A36" s="207" t="s">
        <v>42</v>
      </c>
      <c r="B36" s="208"/>
      <c r="C36" s="210"/>
      <c r="D36" s="212"/>
      <c r="E36" s="205"/>
      <c r="F36" s="64"/>
      <c r="G36" s="206"/>
    </row>
    <row r="37" spans="1:7" ht="12.75" customHeight="1">
      <c r="A37" s="207"/>
      <c r="B37" s="209"/>
      <c r="C37" s="211"/>
      <c r="D37" s="213"/>
      <c r="E37" s="205"/>
      <c r="F37" s="64"/>
      <c r="G37" s="206"/>
    </row>
    <row r="38" spans="1:7" ht="12.75" customHeight="1">
      <c r="A38" s="207" t="s">
        <v>43</v>
      </c>
      <c r="B38" s="208"/>
      <c r="C38" s="210"/>
      <c r="D38" s="212"/>
      <c r="E38" s="205"/>
      <c r="F38" s="64"/>
      <c r="G38" s="206"/>
    </row>
    <row r="39" spans="1:7" ht="12.75" customHeight="1">
      <c r="A39" s="207"/>
      <c r="B39" s="209"/>
      <c r="C39" s="211"/>
      <c r="D39" s="213"/>
      <c r="E39" s="205"/>
      <c r="F39" s="64"/>
      <c r="G39" s="206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7" ht="15.75" customHeight="1">
      <c r="A41" s="202" t="s">
        <v>45</v>
      </c>
      <c r="B41" s="202"/>
      <c r="C41" s="202"/>
      <c r="D41" s="43"/>
      <c r="E41" s="199" t="s">
        <v>46</v>
      </c>
      <c r="F41" s="199"/>
      <c r="G41" s="199"/>
    </row>
    <row r="42" spans="1:7" ht="15.75" customHeight="1">
      <c r="A42" s="201"/>
      <c r="B42" s="201"/>
      <c r="C42" s="201"/>
      <c r="D42" s="201"/>
      <c r="E42" s="201"/>
      <c r="F42" s="201"/>
      <c r="G42" s="201"/>
    </row>
    <row r="43" spans="1:7" ht="15.75" customHeight="1">
      <c r="A43" s="202" t="s">
        <v>47</v>
      </c>
      <c r="B43" s="202"/>
      <c r="C43" s="202"/>
      <c r="D43" s="44"/>
      <c r="E43" s="199" t="s">
        <v>48</v>
      </c>
      <c r="F43" s="199"/>
      <c r="G43" s="199"/>
    </row>
  </sheetData>
  <mergeCells count="136">
    <mergeCell ref="A40:G40"/>
    <mergeCell ref="A42:G42"/>
    <mergeCell ref="A41:C41"/>
    <mergeCell ref="A43:C43"/>
    <mergeCell ref="E41:G41"/>
    <mergeCell ref="E43:G43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B38:B39"/>
    <mergeCell ref="C38:C39"/>
    <mergeCell ref="D38:D39"/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4" t="s">
        <v>53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21" t="s">
        <v>44</v>
      </c>
      <c r="B2" s="221"/>
      <c r="C2" s="221"/>
      <c r="D2" s="221"/>
      <c r="E2" s="221"/>
      <c r="F2" s="221"/>
      <c r="G2" s="221"/>
    </row>
    <row r="3" spans="1:7" ht="25.5" customHeight="1">
      <c r="A3" s="223"/>
      <c r="B3" s="223"/>
      <c r="C3" s="223"/>
      <c r="D3" s="6" t="s">
        <v>57</v>
      </c>
      <c r="E3" s="223"/>
      <c r="F3" s="223"/>
      <c r="G3" s="223"/>
    </row>
    <row r="4" spans="1:7" ht="12.75">
      <c r="A4" s="205" t="s">
        <v>21</v>
      </c>
      <c r="B4" s="216" t="s">
        <v>5</v>
      </c>
      <c r="C4" s="205" t="s">
        <v>2</v>
      </c>
      <c r="D4" s="205" t="s">
        <v>49</v>
      </c>
      <c r="E4" s="212" t="s">
        <v>50</v>
      </c>
      <c r="F4" s="205" t="s">
        <v>51</v>
      </c>
      <c r="G4" s="205" t="s">
        <v>8</v>
      </c>
    </row>
    <row r="5" spans="1:7" ht="12.75">
      <c r="A5" s="205"/>
      <c r="B5" s="205"/>
      <c r="C5" s="205"/>
      <c r="D5" s="205"/>
      <c r="E5" s="213"/>
      <c r="F5" s="205"/>
      <c r="G5" s="205"/>
    </row>
    <row r="6" spans="1:7" ht="12.75">
      <c r="A6" s="220" t="s">
        <v>9</v>
      </c>
      <c r="B6" s="208"/>
      <c r="C6" s="206"/>
      <c r="D6" s="205"/>
      <c r="E6" s="205"/>
      <c r="F6" s="205"/>
      <c r="G6" s="205"/>
    </row>
    <row r="7" spans="1:7" ht="12.75">
      <c r="A7" s="220"/>
      <c r="B7" s="208"/>
      <c r="C7" s="206"/>
      <c r="D7" s="205"/>
      <c r="E7" s="205"/>
      <c r="F7" s="205"/>
      <c r="G7" s="205"/>
    </row>
    <row r="8" spans="1:7" ht="12.75">
      <c r="A8" s="220" t="s">
        <v>10</v>
      </c>
      <c r="B8" s="208"/>
      <c r="C8" s="206"/>
      <c r="D8" s="205"/>
      <c r="E8" s="212"/>
      <c r="F8" s="205"/>
      <c r="G8" s="205"/>
    </row>
    <row r="9" spans="1:7" ht="12.75">
      <c r="A9" s="220"/>
      <c r="B9" s="208"/>
      <c r="C9" s="206"/>
      <c r="D9" s="205"/>
      <c r="E9" s="213"/>
      <c r="F9" s="205"/>
      <c r="G9" s="205"/>
    </row>
    <row r="10" spans="1:7" ht="12.75">
      <c r="A10" s="220" t="s">
        <v>11</v>
      </c>
      <c r="B10" s="208"/>
      <c r="C10" s="206"/>
      <c r="D10" s="205"/>
      <c r="E10" s="205"/>
      <c r="F10" s="205"/>
      <c r="G10" s="205"/>
    </row>
    <row r="11" spans="1:7" ht="12.75">
      <c r="A11" s="220"/>
      <c r="B11" s="208"/>
      <c r="C11" s="206"/>
      <c r="D11" s="205"/>
      <c r="E11" s="205"/>
      <c r="F11" s="205"/>
      <c r="G11" s="205"/>
    </row>
    <row r="12" spans="1:7" ht="12.75">
      <c r="A12" s="219" t="s">
        <v>11</v>
      </c>
      <c r="B12" s="208"/>
      <c r="C12" s="206"/>
      <c r="D12" s="205"/>
      <c r="E12" s="205"/>
      <c r="F12" s="205"/>
      <c r="G12" s="205"/>
    </row>
    <row r="13" spans="1:7" ht="12.75">
      <c r="A13" s="219"/>
      <c r="B13" s="208"/>
      <c r="C13" s="206"/>
      <c r="D13" s="205"/>
      <c r="E13" s="205"/>
      <c r="F13" s="205"/>
      <c r="G13" s="205"/>
    </row>
    <row r="14" spans="1:7" ht="12.75">
      <c r="A14" s="219" t="s">
        <v>13</v>
      </c>
      <c r="B14" s="208"/>
      <c r="C14" s="206"/>
      <c r="D14" s="205"/>
      <c r="E14" s="205"/>
      <c r="F14" s="205"/>
      <c r="G14" s="205"/>
    </row>
    <row r="15" spans="1:7" ht="12.75">
      <c r="A15" s="219"/>
      <c r="B15" s="208"/>
      <c r="C15" s="206"/>
      <c r="D15" s="205"/>
      <c r="E15" s="205"/>
      <c r="F15" s="205"/>
      <c r="G15" s="205"/>
    </row>
    <row r="16" spans="1:7" ht="12.75">
      <c r="A16" s="219" t="s">
        <v>13</v>
      </c>
      <c r="B16" s="208"/>
      <c r="C16" s="206"/>
      <c r="D16" s="205"/>
      <c r="E16" s="205"/>
      <c r="F16" s="205"/>
      <c r="G16" s="205"/>
    </row>
    <row r="17" spans="1:7" ht="12.75">
      <c r="A17" s="219"/>
      <c r="B17" s="208"/>
      <c r="C17" s="206"/>
      <c r="D17" s="205"/>
      <c r="E17" s="205"/>
      <c r="F17" s="205"/>
      <c r="G17" s="205"/>
    </row>
    <row r="18" spans="1:7" ht="12.75">
      <c r="A18" s="219" t="s">
        <v>55</v>
      </c>
      <c r="B18" s="208"/>
      <c r="C18" s="206"/>
      <c r="D18" s="205"/>
      <c r="E18" s="205"/>
      <c r="F18" s="205"/>
      <c r="G18" s="205"/>
    </row>
    <row r="19" spans="1:7" ht="12.75">
      <c r="A19" s="219"/>
      <c r="B19" s="208"/>
      <c r="C19" s="206"/>
      <c r="D19" s="205"/>
      <c r="E19" s="205"/>
      <c r="F19" s="205"/>
      <c r="G19" s="205"/>
    </row>
    <row r="20" spans="1:7" ht="12.75">
      <c r="A20" s="219" t="s">
        <v>55</v>
      </c>
      <c r="B20" s="208"/>
      <c r="C20" s="206"/>
      <c r="D20" s="205"/>
      <c r="E20" s="205"/>
      <c r="F20" s="205"/>
      <c r="G20" s="205"/>
    </row>
    <row r="21" spans="1:7" ht="12.75">
      <c r="A21" s="219"/>
      <c r="B21" s="208"/>
      <c r="C21" s="206"/>
      <c r="D21" s="205"/>
      <c r="E21" s="205"/>
      <c r="F21" s="205"/>
      <c r="G21" s="205"/>
    </row>
    <row r="22" spans="1:7" ht="12.75">
      <c r="A22" s="219" t="s">
        <v>55</v>
      </c>
      <c r="B22" s="208"/>
      <c r="C22" s="206"/>
      <c r="D22" s="205"/>
      <c r="E22" s="205"/>
      <c r="F22" s="205"/>
      <c r="G22" s="205"/>
    </row>
    <row r="23" spans="1:7" ht="12.75">
      <c r="A23" s="219"/>
      <c r="B23" s="208"/>
      <c r="C23" s="206"/>
      <c r="D23" s="205"/>
      <c r="E23" s="205"/>
      <c r="F23" s="205"/>
      <c r="G23" s="205"/>
    </row>
    <row r="24" spans="1:7" ht="12.75">
      <c r="A24" s="219" t="s">
        <v>55</v>
      </c>
      <c r="B24" s="208"/>
      <c r="C24" s="206"/>
      <c r="D24" s="205"/>
      <c r="E24" s="205"/>
      <c r="F24" s="205"/>
      <c r="G24" s="205"/>
    </row>
    <row r="25" spans="1:7" ht="12.75">
      <c r="A25" s="219"/>
      <c r="B25" s="208"/>
      <c r="C25" s="206"/>
      <c r="D25" s="205"/>
      <c r="E25" s="205"/>
      <c r="F25" s="205"/>
      <c r="G25" s="205"/>
    </row>
    <row r="26" spans="1:7" ht="12.75">
      <c r="A26" s="219" t="s">
        <v>56</v>
      </c>
      <c r="B26" s="208"/>
      <c r="C26" s="206"/>
      <c r="D26" s="205"/>
      <c r="E26" s="205"/>
      <c r="F26" s="205"/>
      <c r="G26" s="205"/>
    </row>
    <row r="27" spans="1:7" ht="12.75">
      <c r="A27" s="219"/>
      <c r="B27" s="208"/>
      <c r="C27" s="206"/>
      <c r="D27" s="205"/>
      <c r="E27" s="205"/>
      <c r="F27" s="205"/>
      <c r="G27" s="205"/>
    </row>
    <row r="28" spans="1:7" ht="12.75">
      <c r="A28" s="219" t="s">
        <v>56</v>
      </c>
      <c r="B28" s="208"/>
      <c r="C28" s="206"/>
      <c r="D28" s="205"/>
      <c r="E28" s="205"/>
      <c r="F28" s="205"/>
      <c r="G28" s="205"/>
    </row>
    <row r="29" spans="1:7" ht="12.75">
      <c r="A29" s="219"/>
      <c r="B29" s="208"/>
      <c r="C29" s="206"/>
      <c r="D29" s="205"/>
      <c r="E29" s="205"/>
      <c r="F29" s="205"/>
      <c r="G29" s="205"/>
    </row>
    <row r="30" spans="1:7" ht="12.75">
      <c r="A30" s="219" t="s">
        <v>56</v>
      </c>
      <c r="B30" s="208"/>
      <c r="C30" s="206"/>
      <c r="D30" s="205"/>
      <c r="E30" s="205"/>
      <c r="F30" s="205"/>
      <c r="G30" s="205"/>
    </row>
    <row r="31" spans="1:7" ht="12.75">
      <c r="A31" s="219"/>
      <c r="B31" s="208"/>
      <c r="C31" s="206"/>
      <c r="D31" s="205"/>
      <c r="E31" s="205"/>
      <c r="F31" s="205"/>
      <c r="G31" s="205"/>
    </row>
    <row r="32" spans="1:7" ht="12.75">
      <c r="A32" s="219" t="s">
        <v>56</v>
      </c>
      <c r="B32" s="208"/>
      <c r="C32" s="206"/>
      <c r="D32" s="205"/>
      <c r="E32" s="205"/>
      <c r="F32" s="205"/>
      <c r="G32" s="205"/>
    </row>
    <row r="33" spans="1:7" ht="12.75">
      <c r="A33" s="219"/>
      <c r="B33" s="208"/>
      <c r="C33" s="206"/>
      <c r="D33" s="205"/>
      <c r="E33" s="205"/>
      <c r="F33" s="205"/>
      <c r="G33" s="205"/>
    </row>
    <row r="34" spans="1:7" ht="12.75">
      <c r="A34" s="219" t="s">
        <v>56</v>
      </c>
      <c r="B34" s="208"/>
      <c r="C34" s="206"/>
      <c r="D34" s="205"/>
      <c r="E34" s="205"/>
      <c r="F34" s="205"/>
      <c r="G34" s="205"/>
    </row>
    <row r="35" spans="1:7" ht="12.75">
      <c r="A35" s="219"/>
      <c r="B35" s="208"/>
      <c r="C35" s="206"/>
      <c r="D35" s="205"/>
      <c r="E35" s="205"/>
      <c r="F35" s="205"/>
      <c r="G35" s="205"/>
    </row>
    <row r="36" spans="1:7" ht="12.75">
      <c r="A36" s="219" t="s">
        <v>56</v>
      </c>
      <c r="B36" s="208"/>
      <c r="C36" s="206"/>
      <c r="D36" s="205"/>
      <c r="E36" s="205"/>
      <c r="F36" s="205"/>
      <c r="G36" s="205"/>
    </row>
    <row r="37" spans="1:7" ht="12.75">
      <c r="A37" s="219"/>
      <c r="B37" s="208"/>
      <c r="C37" s="206"/>
      <c r="D37" s="205"/>
      <c r="E37" s="205"/>
      <c r="F37" s="205"/>
      <c r="G37" s="205"/>
    </row>
    <row r="38" spans="1:7" ht="12.75">
      <c r="A38" s="219" t="s">
        <v>56</v>
      </c>
      <c r="B38" s="208"/>
      <c r="C38" s="206"/>
      <c r="D38" s="205"/>
      <c r="E38" s="205"/>
      <c r="F38" s="205"/>
      <c r="G38" s="205"/>
    </row>
    <row r="39" spans="1:7" ht="12.75">
      <c r="A39" s="219"/>
      <c r="B39" s="208"/>
      <c r="C39" s="206"/>
      <c r="D39" s="205"/>
      <c r="E39" s="205"/>
      <c r="F39" s="205"/>
      <c r="G39" s="205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14" ht="15.75">
      <c r="A41" s="202" t="s">
        <v>45</v>
      </c>
      <c r="B41" s="202"/>
      <c r="C41" s="202"/>
      <c r="D41" s="43"/>
      <c r="E41" s="199" t="s">
        <v>46</v>
      </c>
      <c r="F41" s="199"/>
      <c r="G41" s="199"/>
      <c r="H41" s="7"/>
      <c r="I41" s="7"/>
      <c r="J41" s="7"/>
      <c r="L41" s="7"/>
      <c r="M41" s="7"/>
      <c r="N41" s="7"/>
    </row>
    <row r="42" spans="1:14" ht="15">
      <c r="A42" s="201"/>
      <c r="B42" s="201"/>
      <c r="C42" s="201"/>
      <c r="D42" s="201"/>
      <c r="E42" s="201"/>
      <c r="F42" s="201"/>
      <c r="G42" s="201"/>
      <c r="H42" s="7"/>
      <c r="I42" s="7"/>
      <c r="J42" s="7"/>
      <c r="L42" s="7"/>
      <c r="M42" s="7"/>
      <c r="N42" s="7"/>
    </row>
    <row r="43" spans="1:14" ht="15.75">
      <c r="A43" s="202" t="s">
        <v>47</v>
      </c>
      <c r="B43" s="202"/>
      <c r="C43" s="202"/>
      <c r="D43" s="44"/>
      <c r="E43" s="199" t="s">
        <v>48</v>
      </c>
      <c r="F43" s="199"/>
      <c r="G43" s="199"/>
      <c r="H43" s="7"/>
      <c r="I43" s="7"/>
      <c r="J43" s="7"/>
      <c r="L43" s="7"/>
      <c r="M43" s="7"/>
      <c r="N43" s="7"/>
    </row>
    <row r="44" spans="1:7" ht="12.75">
      <c r="A44" s="222"/>
      <c r="B44" s="222"/>
      <c r="C44" s="222"/>
      <c r="D44" s="8"/>
      <c r="E44" s="9"/>
      <c r="F44" s="10"/>
      <c r="G44" s="11"/>
    </row>
  </sheetData>
  <mergeCells count="137"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  <mergeCell ref="A36:A37"/>
    <mergeCell ref="B36:B37"/>
    <mergeCell ref="C36:C37"/>
    <mergeCell ref="D36:D3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29</v>
      </c>
    </row>
    <row r="2" ht="12.75">
      <c r="C2" s="14" t="s">
        <v>30</v>
      </c>
    </row>
    <row r="3" ht="12.75">
      <c r="C3" s="15" t="s">
        <v>31</v>
      </c>
    </row>
    <row r="4" spans="1:9" ht="12.75">
      <c r="A4" s="205" t="s">
        <v>32</v>
      </c>
      <c r="B4" s="205" t="s">
        <v>5</v>
      </c>
      <c r="C4" s="213" t="s">
        <v>2</v>
      </c>
      <c r="D4" s="205" t="s">
        <v>23</v>
      </c>
      <c r="E4" s="205" t="s">
        <v>24</v>
      </c>
      <c r="F4" s="205" t="s">
        <v>25</v>
      </c>
      <c r="G4" s="205" t="s">
        <v>26</v>
      </c>
      <c r="H4" s="205" t="s">
        <v>27</v>
      </c>
      <c r="I4" s="205" t="s">
        <v>28</v>
      </c>
    </row>
    <row r="5" spans="1:9" ht="12.7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12.75">
      <c r="A6" s="224"/>
      <c r="B6" s="225"/>
      <c r="C6" s="226" t="e">
        <f>VLOOKUP(B6,'пр.взв'!B6:E39,2,FALSE)</f>
        <v>#N/A</v>
      </c>
      <c r="D6" s="226" t="e">
        <f>VLOOKUP(C6,'пр.взв'!C6:F39,2,FALSE)</f>
        <v>#N/A</v>
      </c>
      <c r="E6" s="226" t="e">
        <f>VLOOKUP(D6,'пр.взв'!D6:G39,2,FALSE)</f>
        <v>#N/A</v>
      </c>
      <c r="F6" s="227"/>
      <c r="G6" s="228"/>
      <c r="H6" s="229"/>
      <c r="I6" s="205"/>
    </row>
    <row r="7" spans="1:9" ht="12.75">
      <c r="A7" s="224"/>
      <c r="B7" s="205"/>
      <c r="C7" s="226"/>
      <c r="D7" s="226"/>
      <c r="E7" s="226"/>
      <c r="F7" s="227"/>
      <c r="G7" s="227"/>
      <c r="H7" s="229"/>
      <c r="I7" s="205"/>
    </row>
    <row r="8" spans="1:9" ht="12.75">
      <c r="A8" s="230"/>
      <c r="B8" s="225"/>
      <c r="C8" s="226" t="e">
        <f>VLOOKUP(B8,'пр.взв'!B6:E39,2,FALSE)</f>
        <v>#N/A</v>
      </c>
      <c r="D8" s="226" t="e">
        <f>VLOOKUP(C8,'пр.взв'!C6:F39,2,FALSE)</f>
        <v>#N/A</v>
      </c>
      <c r="E8" s="226" t="e">
        <f>VLOOKUP(D8,'пр.взв'!D6:G39,2,FALSE)</f>
        <v>#N/A</v>
      </c>
      <c r="F8" s="227"/>
      <c r="G8" s="227"/>
      <c r="H8" s="205"/>
      <c r="I8" s="205"/>
    </row>
    <row r="9" spans="1:9" ht="12.75">
      <c r="A9" s="230"/>
      <c r="B9" s="205"/>
      <c r="C9" s="226"/>
      <c r="D9" s="226"/>
      <c r="E9" s="226"/>
      <c r="F9" s="227"/>
      <c r="G9" s="227"/>
      <c r="H9" s="205"/>
      <c r="I9" s="205"/>
    </row>
    <row r="10" ht="24.75" customHeight="1">
      <c r="E10" s="16" t="s">
        <v>33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34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35</v>
      </c>
      <c r="E15" s="16" t="s">
        <v>36</v>
      </c>
    </row>
    <row r="16" spans="1:9" ht="12.75">
      <c r="A16" s="205" t="s">
        <v>32</v>
      </c>
      <c r="B16" s="205" t="s">
        <v>5</v>
      </c>
      <c r="C16" s="213" t="s">
        <v>2</v>
      </c>
      <c r="D16" s="205" t="s">
        <v>23</v>
      </c>
      <c r="E16" s="205" t="s">
        <v>24</v>
      </c>
      <c r="F16" s="205" t="s">
        <v>25</v>
      </c>
      <c r="G16" s="205" t="s">
        <v>26</v>
      </c>
      <c r="H16" s="205" t="s">
        <v>27</v>
      </c>
      <c r="I16" s="205" t="s">
        <v>28</v>
      </c>
    </row>
    <row r="17" spans="1:9" ht="12.75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9" ht="12.75">
      <c r="A18" s="224"/>
      <c r="B18" s="225"/>
      <c r="C18" s="226" t="e">
        <f>VLOOKUP(B18,'пр.взв'!B6:E39,2,FALSE)</f>
        <v>#N/A</v>
      </c>
      <c r="D18" s="226" t="e">
        <f>VLOOKUP(C18,'пр.взв'!C6:F39,2,FALSE)</f>
        <v>#N/A</v>
      </c>
      <c r="E18" s="226" t="e">
        <f>VLOOKUP(D18,'пр.взв'!D6:G39,2,FALSE)</f>
        <v>#N/A</v>
      </c>
      <c r="F18" s="227"/>
      <c r="G18" s="228"/>
      <c r="H18" s="229"/>
      <c r="I18" s="205"/>
    </row>
    <row r="19" spans="1:9" ht="12.75">
      <c r="A19" s="224"/>
      <c r="B19" s="205"/>
      <c r="C19" s="226"/>
      <c r="D19" s="226"/>
      <c r="E19" s="226"/>
      <c r="F19" s="227"/>
      <c r="G19" s="227"/>
      <c r="H19" s="229"/>
      <c r="I19" s="205"/>
    </row>
    <row r="20" spans="1:9" ht="12.75">
      <c r="A20" s="230"/>
      <c r="B20" s="225"/>
      <c r="C20" s="226" t="e">
        <f>VLOOKUP(B20,'пр.взв'!B8:E41,2,FALSE)</f>
        <v>#N/A</v>
      </c>
      <c r="D20" s="226" t="e">
        <f>VLOOKUP(C20,'пр.взв'!C8:F41,2,FALSE)</f>
        <v>#N/A</v>
      </c>
      <c r="E20" s="226" t="e">
        <f>VLOOKUP(D20,'пр.взв'!D8:G41,2,FALSE)</f>
        <v>#N/A</v>
      </c>
      <c r="F20" s="227"/>
      <c r="G20" s="227"/>
      <c r="H20" s="205"/>
      <c r="I20" s="205"/>
    </row>
    <row r="21" spans="1:9" ht="12.75">
      <c r="A21" s="230"/>
      <c r="B21" s="205"/>
      <c r="C21" s="226"/>
      <c r="D21" s="226"/>
      <c r="E21" s="226"/>
      <c r="F21" s="227"/>
      <c r="G21" s="227"/>
      <c r="H21" s="205"/>
      <c r="I21" s="205"/>
    </row>
    <row r="22" ht="24.75" customHeight="1">
      <c r="E22" s="16" t="s">
        <v>33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34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37</v>
      </c>
      <c r="F28" s="20" t="s">
        <v>38</v>
      </c>
    </row>
    <row r="29" spans="1:9" ht="12.75">
      <c r="A29" s="205" t="s">
        <v>32</v>
      </c>
      <c r="B29" s="205" t="s">
        <v>5</v>
      </c>
      <c r="C29" s="213" t="s">
        <v>2</v>
      </c>
      <c r="D29" s="205" t="s">
        <v>23</v>
      </c>
      <c r="E29" s="205" t="s">
        <v>24</v>
      </c>
      <c r="F29" s="205" t="s">
        <v>25</v>
      </c>
      <c r="G29" s="205" t="s">
        <v>26</v>
      </c>
      <c r="H29" s="205" t="s">
        <v>27</v>
      </c>
      <c r="I29" s="205" t="s">
        <v>28</v>
      </c>
    </row>
    <row r="30" spans="1:9" ht="12.75">
      <c r="A30" s="212"/>
      <c r="B30" s="212"/>
      <c r="C30" s="212"/>
      <c r="D30" s="212"/>
      <c r="E30" s="212"/>
      <c r="F30" s="212"/>
      <c r="G30" s="212"/>
      <c r="H30" s="212"/>
      <c r="I30" s="212"/>
    </row>
    <row r="31" spans="1:9" ht="12.75">
      <c r="A31" s="224"/>
      <c r="B31" s="205"/>
      <c r="C31" s="226" t="e">
        <f>VLOOKUP(B31,'пр.взв'!B6:D39,2,FALSE)</f>
        <v>#N/A</v>
      </c>
      <c r="D31" s="226" t="e">
        <f>VLOOKUP(C31,'пр.взв'!C6:E39,2,FALSE)</f>
        <v>#N/A</v>
      </c>
      <c r="E31" s="226" t="e">
        <f>VLOOKUP(D31,'пр.взв'!D6:F39,2,FALSE)</f>
        <v>#N/A</v>
      </c>
      <c r="F31" s="227"/>
      <c r="G31" s="228"/>
      <c r="H31" s="229"/>
      <c r="I31" s="205"/>
    </row>
    <row r="32" spans="1:9" ht="12.75">
      <c r="A32" s="224"/>
      <c r="B32" s="205"/>
      <c r="C32" s="226"/>
      <c r="D32" s="226"/>
      <c r="E32" s="226"/>
      <c r="F32" s="227"/>
      <c r="G32" s="227"/>
      <c r="H32" s="229"/>
      <c r="I32" s="205"/>
    </row>
    <row r="33" spans="1:9" ht="12.75">
      <c r="A33" s="230"/>
      <c r="B33" s="205"/>
      <c r="C33" s="226" t="e">
        <f>VLOOKUP(B33,'пр.взв'!B8:D41,2,FALSE)</f>
        <v>#N/A</v>
      </c>
      <c r="D33" s="226" t="e">
        <f>VLOOKUP(C33,'пр.взв'!C8:E41,2,FALSE)</f>
        <v>#N/A</v>
      </c>
      <c r="E33" s="226" t="e">
        <f>VLOOKUP(D33,'пр.взв'!D8:F41,2,FALSE)</f>
        <v>#N/A</v>
      </c>
      <c r="F33" s="227"/>
      <c r="G33" s="227"/>
      <c r="H33" s="205"/>
      <c r="I33" s="205"/>
    </row>
    <row r="34" spans="1:9" ht="12.75">
      <c r="A34" s="230"/>
      <c r="B34" s="205"/>
      <c r="C34" s="226"/>
      <c r="D34" s="226"/>
      <c r="E34" s="226"/>
      <c r="F34" s="227"/>
      <c r="G34" s="227"/>
      <c r="H34" s="205"/>
      <c r="I34" s="205"/>
    </row>
    <row r="35" ht="24.75" customHeight="1">
      <c r="E35" s="16" t="s">
        <v>33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34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2010-04-01T16:08:22Z</cp:lastPrinted>
  <dcterms:created xsi:type="dcterms:W3CDTF">1996-10-08T23:32:33Z</dcterms:created>
  <dcterms:modified xsi:type="dcterms:W3CDTF">2010-04-01T16:08:33Z</dcterms:modified>
  <cp:category/>
  <cp:version/>
  <cp:contentType/>
  <cp:contentStatus/>
</cp:coreProperties>
</file>