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ОЛУФИНАЛ ФИНАЛ" sheetId="2" r:id="rId2"/>
    <sheet name="пр.взвешивания" sheetId="3" r:id="rId3"/>
    <sheet name="круги" sheetId="4" r:id="rId4"/>
  </sheets>
  <externalReferences>
    <externalReference r:id="rId7"/>
    <externalReference r:id="rId8"/>
    <externalReference r:id="rId9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<sst xmlns="http://schemas.openxmlformats.org/spreadsheetml/2006/main" count="183" uniqueCount="80">
  <si>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</si>
  <si>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</si>
  <si>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</si>
  <si>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</si>
  <si>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</si>
  <si>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</si>
  <si>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</si>
  <si>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</si>
  <si>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</si>
  <si>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</si>
  <si>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</si>
  <si>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</si>
  <si>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</si>
  <si>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</si>
  <si>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</si>
  <si>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</si>
  <si>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</si>
  <si>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</si>
  <si>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</si>
  <si>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</si>
  <si>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</si>
  <si>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</si>
  <si>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</si>
  <si>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</si>
  <si>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</si>
  <si>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</si>
  <si>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СОСТАВ ПАР ПО КРУГАМ</t>
  </si>
  <si>
    <t>СВОБОДЕН</t>
  </si>
  <si>
    <t>ПОЛУФИНАЛ</t>
  </si>
  <si>
    <t>СВ.80</t>
  </si>
  <si>
    <t xml:space="preserve">Б </t>
  </si>
  <si>
    <t>A</t>
  </si>
  <si>
    <t>в.к.          кг.</t>
  </si>
  <si>
    <t xml:space="preserve">ПРОТОКОЛ ХОДА СОРЕВНОВАНИЙ       </t>
  </si>
  <si>
    <t>ВСЕРОССИЙСКАЯ ФЕДЕРАЦИЯ САМБО</t>
  </si>
  <si>
    <t>Ф.И.О</t>
  </si>
  <si>
    <t>ПЕТРАШКО Екатерина Алексеевна</t>
  </si>
  <si>
    <t>20.08.96            КМС</t>
  </si>
  <si>
    <t>Саратовская обл., г. Энгельс, МО, ДЮСШ</t>
  </si>
  <si>
    <t>Ерокин В.А.</t>
  </si>
  <si>
    <t>ТИМОФЕЕВА Ольга Александровна</t>
  </si>
  <si>
    <t>24.04.96                1 р.</t>
  </si>
  <si>
    <t>Ленинградская обл., г. Дружная Горка, МО</t>
  </si>
  <si>
    <t>Тарновский С.И.</t>
  </si>
  <si>
    <t>БУРМУХАМБЕТОВА Асемгуль Жоламановна</t>
  </si>
  <si>
    <t>01.05.95               1 р.</t>
  </si>
  <si>
    <t>Оренбургская обл., г. Соль - Илецк</t>
  </si>
  <si>
    <t>Кожевников</t>
  </si>
  <si>
    <t>КОГУТ Татьяна Михайловна</t>
  </si>
  <si>
    <t>15.10.95         1 р.</t>
  </si>
  <si>
    <t>ХМАО-Югра, г. Радужный</t>
  </si>
  <si>
    <t>Агеев О.В., Дыбенко К.В.</t>
  </si>
  <si>
    <t>МАРКАРЯН Елизавета Робертовна</t>
  </si>
  <si>
    <t>30.12.94          1 р.</t>
  </si>
  <si>
    <t>Краснодарский край, г. Армавир, МО</t>
  </si>
  <si>
    <t>Васорина А.Г.</t>
  </si>
  <si>
    <t>СЁМИНА Валерия Алексеевна</t>
  </si>
  <si>
    <t>22.07.94                        1 р.</t>
  </si>
  <si>
    <t>Московская обл., Раменский р-н</t>
  </si>
  <si>
    <t>020787050</t>
  </si>
  <si>
    <t>Сапрыкин Ю.Б</t>
  </si>
  <si>
    <t>в.к.     40      кг.</t>
  </si>
  <si>
    <t>Гл. судья, судья МК</t>
  </si>
  <si>
    <t>Мухаметшин Р.Г.</t>
  </si>
  <si>
    <t>/Краснокамск/</t>
  </si>
  <si>
    <t>Гл. секретарь, судья НК</t>
  </si>
  <si>
    <t>Дроков А.Н.</t>
  </si>
  <si>
    <t>/Москва/</t>
  </si>
  <si>
    <t>3</t>
  </si>
  <si>
    <t>4.00</t>
  </si>
  <si>
    <t>1</t>
  </si>
  <si>
    <t>3,5</t>
  </si>
  <si>
    <t>0</t>
  </si>
  <si>
    <t>4</t>
  </si>
  <si>
    <t>5-6</t>
  </si>
  <si>
    <t>ВСТРЕЧА 2</t>
  </si>
  <si>
    <t>4:0</t>
  </si>
  <si>
    <t>6</t>
  </si>
  <si>
    <t>3:0</t>
  </si>
  <si>
    <t>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</si>
</sst>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sz val="10"/>
      <color indexed="9"/>
      <name val="Arial"/>
      <family val="0"/>
    </font>
    <font>
      <b/>
      <sz val="10"/>
      <color indexed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i/>
      <sz val="12"/>
      <name val="a_BosaNovaCps"/>
      <family val="5"/>
    </font>
    <font>
      <b/>
      <i/>
      <sz val="11"/>
      <name val="Arial"/>
      <family val="2"/>
    </font>
    <font>
      <sz val="6"/>
      <name val="Arial"/>
      <family val="2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21" borderId="13" xfId="0" applyNumberFormat="1" applyFont="1" applyFill="1" applyBorder="1" applyAlignment="1">
      <alignment horizontal="center"/>
    </xf>
    <xf numFmtId="49" fontId="0" fillId="21" borderId="14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4" xfId="42" applyNumberFormat="1" applyFont="1" applyBorder="1" applyAlignment="1" applyProtection="1">
      <alignment horizontal="center"/>
      <protection/>
    </xf>
    <xf numFmtId="49" fontId="0" fillId="0" borderId="16" xfId="42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8" xfId="42" applyNumberFormat="1" applyFont="1" applyBorder="1" applyAlignment="1" applyProtection="1">
      <alignment horizontal="center"/>
      <protection/>
    </xf>
    <xf numFmtId="49" fontId="0" fillId="21" borderId="19" xfId="0" applyNumberFormat="1" applyFont="1" applyFill="1" applyBorder="1" applyAlignment="1">
      <alignment horizontal="center"/>
    </xf>
    <xf numFmtId="49" fontId="0" fillId="21" borderId="20" xfId="0" applyNumberFormat="1" applyFont="1" applyFill="1" applyBorder="1" applyAlignment="1">
      <alignment horizontal="center"/>
    </xf>
    <xf numFmtId="49" fontId="0" fillId="0" borderId="21" xfId="42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Alignment="1">
      <alignment/>
    </xf>
    <xf numFmtId="0" fontId="14" fillId="0" borderId="0" xfId="42" applyFont="1" applyAlignment="1" applyProtection="1">
      <alignment/>
      <protection/>
    </xf>
    <xf numFmtId="0" fontId="15" fillId="0" borderId="0" xfId="0" applyFont="1" applyAlignment="1">
      <alignment horizontal="center" vertical="center"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0" fillId="21" borderId="15" xfId="0" applyNumberFormat="1" applyFont="1" applyFill="1" applyBorder="1" applyAlignment="1">
      <alignment horizontal="center"/>
    </xf>
    <xf numFmtId="49" fontId="0" fillId="21" borderId="0" xfId="0" applyNumberFormat="1" applyFont="1" applyFill="1" applyBorder="1" applyAlignment="1">
      <alignment horizontal="center"/>
    </xf>
    <xf numFmtId="49" fontId="0" fillId="0" borderId="22" xfId="42" applyNumberFormat="1" applyFont="1" applyBorder="1" applyAlignment="1" applyProtection="1">
      <alignment horizontal="center"/>
      <protection/>
    </xf>
    <xf numFmtId="49" fontId="0" fillId="21" borderId="16" xfId="0" applyNumberFormat="1" applyFont="1" applyFill="1" applyBorder="1" applyAlignment="1">
      <alignment horizontal="center"/>
    </xf>
    <xf numFmtId="49" fontId="0" fillId="21" borderId="23" xfId="0" applyNumberFormat="1" applyFont="1" applyFill="1" applyBorder="1" applyAlignment="1">
      <alignment horizontal="center"/>
    </xf>
    <xf numFmtId="0" fontId="2" fillId="0" borderId="0" xfId="42" applyFont="1" applyAlignment="1" applyProtection="1">
      <alignment/>
      <protection/>
    </xf>
    <xf numFmtId="0" fontId="3" fillId="0" borderId="0" xfId="0" applyFont="1" applyBorder="1" applyAlignment="1">
      <alignment/>
    </xf>
    <xf numFmtId="0" fontId="24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15" fillId="0" borderId="0" xfId="42" applyFont="1" applyBorder="1" applyAlignment="1" applyProtection="1">
      <alignment/>
      <protection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21" borderId="27" xfId="0" applyNumberFormat="1" applyFont="1" applyFill="1" applyBorder="1" applyAlignment="1">
      <alignment horizontal="center"/>
    </xf>
    <xf numFmtId="49" fontId="0" fillId="0" borderId="23" xfId="42" applyNumberFormat="1" applyFont="1" applyBorder="1" applyAlignment="1" applyProtection="1">
      <alignment horizontal="center"/>
      <protection/>
    </xf>
    <xf numFmtId="49" fontId="0" fillId="0" borderId="20" xfId="42" applyNumberFormat="1" applyFont="1" applyBorder="1" applyAlignment="1" applyProtection="1">
      <alignment horizontal="center"/>
      <protection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7" xfId="42" applyNumberFormat="1" applyFont="1" applyBorder="1" applyAlignment="1" applyProtection="1">
      <alignment horizontal="center"/>
      <protection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9" fillId="0" borderId="30" xfId="42" applyNumberFormat="1" applyFont="1" applyBorder="1" applyAlignment="1" applyProtection="1">
      <alignment horizontal="center"/>
      <protection/>
    </xf>
    <xf numFmtId="49" fontId="0" fillId="0" borderId="31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9" fillId="0" borderId="0" xfId="42" applyFont="1" applyAlignment="1" applyProtection="1">
      <alignment horizontal="center" vertical="center" wrapText="1"/>
      <protection/>
    </xf>
    <xf numFmtId="0" fontId="23" fillId="4" borderId="34" xfId="42" applyNumberFormat="1" applyFont="1" applyFill="1" applyBorder="1" applyAlignment="1" applyProtection="1">
      <alignment horizontal="center" vertical="center" wrapText="1"/>
      <protection/>
    </xf>
    <xf numFmtId="0" fontId="23" fillId="4" borderId="35" xfId="42" applyNumberFormat="1" applyFont="1" applyFill="1" applyBorder="1" applyAlignment="1" applyProtection="1">
      <alignment horizontal="center" vertical="center" wrapText="1"/>
      <protection/>
    </xf>
    <xf numFmtId="0" fontId="23" fillId="4" borderId="36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12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49" fontId="27" fillId="0" borderId="40" xfId="0" applyNumberFormat="1" applyFont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0" fillId="24" borderId="34" xfId="42" applyFont="1" applyFill="1" applyBorder="1" applyAlignment="1" applyProtection="1">
      <alignment horizontal="center" vertical="center"/>
      <protection/>
    </xf>
    <xf numFmtId="0" fontId="10" fillId="24" borderId="36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6" fillId="0" borderId="40" xfId="0" applyNumberFormat="1" applyFont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5" fillId="0" borderId="55" xfId="42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left" vertical="center" wrapText="1"/>
    </xf>
    <xf numFmtId="0" fontId="21" fillId="0" borderId="60" xfId="42" applyFont="1" applyBorder="1" applyAlignment="1" applyProtection="1">
      <alignment horizontal="center" vertical="center" wrapText="1"/>
      <protection/>
    </xf>
    <xf numFmtId="0" fontId="21" fillId="0" borderId="43" xfId="42" applyFont="1" applyBorder="1" applyAlignment="1" applyProtection="1">
      <alignment horizontal="center" vertical="center" wrapText="1"/>
      <protection/>
    </xf>
    <xf numFmtId="49" fontId="2" fillId="0" borderId="61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>
      <alignment horizontal="left" vertical="center" wrapText="1"/>
    </xf>
    <xf numFmtId="0" fontId="5" fillId="0" borderId="15" xfId="42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>
      <alignment horizontal="center" vertical="center" wrapText="1"/>
    </xf>
    <xf numFmtId="0" fontId="21" fillId="0" borderId="56" xfId="42" applyFont="1" applyBorder="1" applyAlignment="1" applyProtection="1">
      <alignment horizontal="center" vertical="center" wrapText="1"/>
      <protection/>
    </xf>
    <xf numFmtId="0" fontId="22" fillId="0" borderId="51" xfId="0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/>
    </xf>
    <xf numFmtId="0" fontId="2" fillId="0" borderId="64" xfId="0" applyFont="1" applyBorder="1" applyAlignment="1">
      <alignment horizontal="center" vertical="center" wrapText="1"/>
    </xf>
    <xf numFmtId="0" fontId="19" fillId="0" borderId="46" xfId="42" applyFont="1" applyBorder="1" applyAlignment="1" applyProtection="1">
      <alignment horizontal="left" vertical="center" wrapText="1"/>
      <protection/>
    </xf>
    <xf numFmtId="0" fontId="20" fillId="0" borderId="46" xfId="0" applyFont="1" applyBorder="1" applyAlignment="1">
      <alignment horizontal="left" vertical="center" wrapText="1"/>
    </xf>
    <xf numFmtId="0" fontId="5" fillId="0" borderId="48" xfId="42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>
      <alignment horizontal="center" vertical="center" wrapText="1"/>
    </xf>
    <xf numFmtId="0" fontId="21" fillId="0" borderId="50" xfId="42" applyFont="1" applyBorder="1" applyAlignment="1" applyProtection="1">
      <alignment horizontal="center" vertical="center" wrapText="1"/>
      <protection/>
    </xf>
    <xf numFmtId="0" fontId="22" fillId="0" borderId="50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7" fillId="0" borderId="65" xfId="0" applyFont="1" applyBorder="1" applyAlignment="1">
      <alignment horizontal="left" vertical="center" wrapText="1"/>
    </xf>
    <xf numFmtId="0" fontId="21" fillId="0" borderId="59" xfId="42" applyFont="1" applyBorder="1" applyAlignment="1" applyProtection="1">
      <alignment horizontal="center" vertical="center" wrapText="1"/>
      <protection/>
    </xf>
    <xf numFmtId="0" fontId="22" fillId="0" borderId="6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27" xfId="42" applyFont="1" applyBorder="1" applyAlignment="1" applyProtection="1">
      <alignment horizontal="center" vertical="center" wrapText="1"/>
      <protection/>
    </xf>
    <xf numFmtId="0" fontId="21" fillId="0" borderId="66" xfId="42" applyFont="1" applyBorder="1" applyAlignment="1" applyProtection="1">
      <alignment horizontal="center" vertical="center" wrapText="1"/>
      <protection/>
    </xf>
    <xf numFmtId="0" fontId="5" fillId="0" borderId="25" xfId="42" applyFont="1" applyBorder="1" applyAlignment="1" applyProtection="1">
      <alignment horizontal="center" vertical="center" wrapText="1"/>
      <protection/>
    </xf>
    <xf numFmtId="0" fontId="5" fillId="0" borderId="24" xfId="42" applyFont="1" applyBorder="1" applyAlignment="1" applyProtection="1">
      <alignment horizontal="center" vertical="center" wrapText="1"/>
      <protection/>
    </xf>
    <xf numFmtId="0" fontId="21" fillId="0" borderId="42" xfId="42" applyFont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5" fillId="0" borderId="22" xfId="42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17" borderId="48" xfId="0" applyFont="1" applyFill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0" fillId="0" borderId="48" xfId="42" applyFont="1" applyFill="1" applyBorder="1" applyAlignment="1" applyProtection="1">
      <alignment horizontal="left" vertical="center" wrapText="1"/>
      <protection/>
    </xf>
    <xf numFmtId="0" fontId="0" fillId="0" borderId="48" xfId="42" applyFont="1" applyFill="1" applyBorder="1" applyAlignment="1" applyProtection="1">
      <alignment horizontal="center" vertical="center" wrapText="1"/>
      <protection/>
    </xf>
    <xf numFmtId="49" fontId="7" fillId="0" borderId="48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5" fillId="25" borderId="4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8" xfId="0" applyFont="1" applyBorder="1" applyAlignment="1">
      <alignment vertical="center" wrapText="1"/>
    </xf>
    <xf numFmtId="49" fontId="17" fillId="0" borderId="48" xfId="0" applyNumberFormat="1" applyFont="1" applyBorder="1" applyAlignment="1">
      <alignment horizontal="center" vertical="center" wrapText="1"/>
    </xf>
    <xf numFmtId="0" fontId="17" fillId="0" borderId="48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left" vertical="center" wrapText="1"/>
    </xf>
    <xf numFmtId="0" fontId="5" fillId="0" borderId="48" xfId="0" applyFont="1" applyBorder="1" applyAlignment="1">
      <alignment vertical="center" wrapText="1"/>
    </xf>
    <xf numFmtId="0" fontId="5" fillId="0" borderId="48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48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15" xfId="42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552450</xdr:colOff>
      <xdr:row>2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18</xdr:row>
      <xdr:rowOff>171450</xdr:rowOff>
    </xdr:from>
    <xdr:to>
      <xdr:col>15</xdr:col>
      <xdr:colOff>66675</xdr:colOff>
      <xdr:row>27</xdr:row>
      <xdr:rowOff>142875</xdr:rowOff>
    </xdr:to>
    <xdr:pic>
      <xdr:nvPicPr>
        <xdr:cNvPr id="2" name="Рисунок 4" descr="сканирование000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4343400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962025</xdr:colOff>
      <xdr:row>30</xdr:row>
      <xdr:rowOff>57150</xdr:rowOff>
    </xdr:from>
    <xdr:to>
      <xdr:col>13</xdr:col>
      <xdr:colOff>352425</xdr:colOff>
      <xdr:row>34</xdr:row>
      <xdr:rowOff>133350</xdr:rowOff>
    </xdr:to>
    <xdr:pic>
      <xdr:nvPicPr>
        <xdr:cNvPr id="3" name="Рисунок 5" descr="Дроков А.Н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0" y="6324600"/>
          <a:ext cx="1057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847725</xdr:colOff>
      <xdr:row>27</xdr:row>
      <xdr:rowOff>76200</xdr:rowOff>
    </xdr:from>
    <xdr:to>
      <xdr:col>13</xdr:col>
      <xdr:colOff>752475</xdr:colOff>
      <xdr:row>30</xdr:row>
      <xdr:rowOff>0</xdr:rowOff>
    </xdr:to>
    <xdr:pic>
      <xdr:nvPicPr>
        <xdr:cNvPr id="4" name="Рисунок 6" descr="Мухаметшин Р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5857875"/>
          <a:ext cx="1571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88;&#1091;&#1075;&#1086;&#1074;&#1072;&#1103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1994 - 95 г.р.</v>
          </cell>
        </row>
        <row r="3">
          <cell r="A3" t="str">
            <v>26 - 30.10.2010 г.                                                                                             г. Ржев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70"/>
  <sheetViews>
    <sheetView tabSelected="1" zoomScalePageLayoutView="0" workbookViewId="0" topLeftCell="A1">
      <selection activeCell="H42" sqref="H42"/>
    </sheetView>
  </sheetViews>
  <sheetFormatPr defaultColWidth="9.140625" defaultRowHeight="12.75"/>
  <cols>
    <col min="1" max="1" width="5.140625" style="0" customWidth="1"/>
    <col min="2" max="2" width="20.7109375" style="0" customWidth="1"/>
    <col min="4" max="4" width="11.421875" style="0" customWidth="1"/>
    <col min="5" max="9" width="6.7109375" style="0" customWidth="1"/>
    <col min="10" max="10" width="1.1484375" style="0" customWidth="1"/>
    <col min="11" max="11" width="5.8515625" style="0" customWidth="1"/>
    <col min="12" max="12" width="14.8515625" style="0" customWidth="1"/>
    <col min="13" max="13" width="10.140625" style="0" customWidth="1"/>
    <col min="14" max="14" width="11.421875" style="0" customWidth="1"/>
    <col min="16" max="16" width="11.140625" style="0" customWidth="1"/>
  </cols>
  <sheetData>
    <row r="1" spans="1:16" ht="22.5" customHeight="1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2.5" customHeight="1" thickBot="1">
      <c r="A2" s="87" t="s">
        <v>33</v>
      </c>
      <c r="B2" s="88"/>
      <c r="C2" s="88"/>
      <c r="D2" s="88"/>
      <c r="E2" s="88"/>
      <c r="F2" s="88"/>
      <c r="G2" s="88"/>
      <c r="H2" s="88"/>
      <c r="I2" s="88"/>
      <c r="K2" s="89" t="str">
        <f>HYPERLINK('[2]реквизиты'!$L$7)</f>
        <v>ИТОГОВЫЙ ПРОТОКОЛ</v>
      </c>
      <c r="L2" s="89"/>
      <c r="M2" s="89"/>
      <c r="N2" s="89"/>
      <c r="O2" s="89"/>
      <c r="P2" s="89"/>
    </row>
    <row r="3" spans="1:16" ht="31.5" customHeight="1" thickBot="1">
      <c r="A3" s="25"/>
      <c r="B3" s="37"/>
      <c r="C3" s="37"/>
      <c r="D3" s="83" t="str">
        <f>HYPERLINK('[3]реквизиты'!$A$2)</f>
        <v>Первенство России по самбо среди девушек 1994 - 95 г.р.</v>
      </c>
      <c r="E3" s="84"/>
      <c r="F3" s="84"/>
      <c r="G3" s="84"/>
      <c r="H3" s="84"/>
      <c r="I3" s="84"/>
      <c r="J3" s="84"/>
      <c r="K3" s="84"/>
      <c r="L3" s="84"/>
      <c r="M3" s="85"/>
      <c r="N3" s="37"/>
      <c r="O3" s="37"/>
      <c r="P3" s="37"/>
    </row>
    <row r="4" spans="1:16" ht="24.75" customHeight="1" thickBot="1">
      <c r="A4" s="81" t="str">
        <f>HYPERLINK('[3]реквизиты'!$A$3)</f>
        <v>26 - 30.10.2010 г.                                                                                             г. Ржев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28.5" customHeight="1" thickBot="1">
      <c r="A5" s="5" t="s">
        <v>7</v>
      </c>
      <c r="D5" s="5"/>
      <c r="G5" s="86" t="s">
        <v>32</v>
      </c>
      <c r="H5" s="86"/>
      <c r="I5" s="86"/>
      <c r="N5" s="5"/>
      <c r="O5" s="107" t="str">
        <f>HYPERLINK('пр.взвешивания'!E3)</f>
        <v>в.к.     40      кг.</v>
      </c>
      <c r="P5" s="108"/>
    </row>
    <row r="6" spans="1:16" ht="18.75" customHeight="1" thickBot="1">
      <c r="A6" s="128" t="s">
        <v>0</v>
      </c>
      <c r="B6" s="128" t="s">
        <v>1</v>
      </c>
      <c r="C6" s="128" t="s">
        <v>2</v>
      </c>
      <c r="D6" s="128" t="s">
        <v>3</v>
      </c>
      <c r="E6" s="172" t="s">
        <v>4</v>
      </c>
      <c r="F6" s="173"/>
      <c r="G6" s="174"/>
      <c r="H6" s="166" t="s">
        <v>5</v>
      </c>
      <c r="I6" s="128" t="s">
        <v>6</v>
      </c>
      <c r="K6" s="122" t="s">
        <v>6</v>
      </c>
      <c r="L6" s="124" t="s">
        <v>1</v>
      </c>
      <c r="M6" s="126" t="s">
        <v>17</v>
      </c>
      <c r="N6" s="126" t="s">
        <v>18</v>
      </c>
      <c r="O6" s="126" t="s">
        <v>19</v>
      </c>
      <c r="P6" s="105" t="s">
        <v>20</v>
      </c>
    </row>
    <row r="7" spans="1:16" ht="15" customHeight="1" thickBot="1">
      <c r="A7" s="129"/>
      <c r="B7" s="129"/>
      <c r="C7" s="129"/>
      <c r="D7" s="129"/>
      <c r="E7" s="1">
        <v>1</v>
      </c>
      <c r="F7" s="2">
        <v>2</v>
      </c>
      <c r="G7" s="3">
        <v>3</v>
      </c>
      <c r="H7" s="167"/>
      <c r="I7" s="129"/>
      <c r="K7" s="123"/>
      <c r="L7" s="125"/>
      <c r="M7" s="127"/>
      <c r="N7" s="127"/>
      <c r="O7" s="127"/>
      <c r="P7" s="106"/>
    </row>
    <row r="8" spans="1:16" ht="15" customHeight="1">
      <c r="A8" s="138">
        <v>1</v>
      </c>
      <c r="B8" s="168" t="str">
        <f>VLOOKUP(A8,'пр.взвешивания'!B6:E17,2,FALSE)</f>
        <v>МАРКАРЯН Елизавета Робертовна</v>
      </c>
      <c r="C8" s="177" t="str">
        <f>VLOOKUP(A8,'пр.взвешивания'!B6:E17,3,FALSE)</f>
        <v>30.12.94          1 р.</v>
      </c>
      <c r="D8" s="179" t="str">
        <f>VLOOKUP(A8,'пр.взвешивания'!B6:E17,4,FALSE)</f>
        <v>Краснодарский край, г. Армавир, МО</v>
      </c>
      <c r="E8" s="33"/>
      <c r="F8" s="65" t="s">
        <v>68</v>
      </c>
      <c r="G8" s="66" t="s">
        <v>72</v>
      </c>
      <c r="H8" s="144" t="s">
        <v>68</v>
      </c>
      <c r="I8" s="146">
        <v>3</v>
      </c>
      <c r="J8" s="90">
        <v>2</v>
      </c>
      <c r="K8" s="131" t="s">
        <v>70</v>
      </c>
      <c r="L8" s="133" t="str">
        <f>VLOOKUP(J8,'пр.взвешивания'!B6:G17,2,FALSE)</f>
        <v>ПЕТРАШКО Екатерина Алексеевна</v>
      </c>
      <c r="M8" s="96" t="str">
        <f>VLOOKUP(J8,'пр.взвешивания'!B6:G17,3,FALSE)</f>
        <v>20.08.96            КМС</v>
      </c>
      <c r="N8" s="97" t="str">
        <f>VLOOKUP(J8,'пр.взвешивания'!B6:G17,4,FALSE)</f>
        <v>Саратовская обл., г. Энгельс, МО, ДЮСШ</v>
      </c>
      <c r="O8" s="96"/>
      <c r="P8" s="96" t="str">
        <f>VLOOKUP(J8,'пр.взвешивания'!B6:G17,6,FALSE)</f>
        <v>Ерокин В.А.</v>
      </c>
    </row>
    <row r="9" spans="1:16" ht="15" customHeight="1">
      <c r="A9" s="119"/>
      <c r="B9" s="169"/>
      <c r="C9" s="178"/>
      <c r="D9" s="142"/>
      <c r="E9" s="34"/>
      <c r="F9" s="63" t="s">
        <v>69</v>
      </c>
      <c r="G9" s="64" t="s">
        <v>69</v>
      </c>
      <c r="H9" s="145"/>
      <c r="I9" s="147"/>
      <c r="J9" s="90"/>
      <c r="K9" s="132"/>
      <c r="L9" s="134"/>
      <c r="M9" s="92"/>
      <c r="N9" s="94"/>
      <c r="O9" s="92"/>
      <c r="P9" s="92"/>
    </row>
    <row r="10" spans="1:16" ht="15" customHeight="1">
      <c r="A10" s="119">
        <v>2</v>
      </c>
      <c r="B10" s="180" t="str">
        <f>VLOOKUP(A10,'пр.взвешивания'!B8:E17,2,FALSE)</f>
        <v>ПЕТРАШКО Екатерина Алексеевна</v>
      </c>
      <c r="C10" s="175" t="str">
        <f>VLOOKUP(A10,'пр.взвешивания'!B8:E17,3,FALSE)</f>
        <v>20.08.96            КМС</v>
      </c>
      <c r="D10" s="176" t="str">
        <f>VLOOKUP(A10,'пр.взвешивания'!B8:E17,4,FALSE)</f>
        <v>Саратовская обл., г. Энгельс, МО, ДЮСШ</v>
      </c>
      <c r="E10" s="67" t="s">
        <v>70</v>
      </c>
      <c r="F10" s="68"/>
      <c r="G10" s="69" t="s">
        <v>68</v>
      </c>
      <c r="H10" s="98" t="s">
        <v>73</v>
      </c>
      <c r="I10" s="147">
        <v>1</v>
      </c>
      <c r="J10" s="90">
        <v>6</v>
      </c>
      <c r="K10" s="130" t="s">
        <v>79</v>
      </c>
      <c r="L10" s="100" t="str">
        <f>VLOOKUP(J10,'пр.взвешивания'!B6:G17,2,FALSE)</f>
        <v>КОГУТ Татьяна Михайловна</v>
      </c>
      <c r="M10" s="91" t="str">
        <f>VLOOKUP(J10,'пр.взвешивания'!B6:G17,3,FALSE)</f>
        <v>15.10.95         1 р.</v>
      </c>
      <c r="N10" s="93" t="str">
        <f>VLOOKUP(J10,'пр.взвешивания'!B6:G17,4,FALSE)</f>
        <v>ХМАО-Югра, г. Радужный</v>
      </c>
      <c r="O10" s="91"/>
      <c r="P10" s="91" t="str">
        <f>VLOOKUP(J10,'пр.взвешивания'!B6:G17,6,FALSE)</f>
        <v>Агеев О.В., Дыбенко К.В.</v>
      </c>
    </row>
    <row r="11" spans="1:16" ht="15" customHeight="1">
      <c r="A11" s="119"/>
      <c r="B11" s="181"/>
      <c r="C11" s="151"/>
      <c r="D11" s="153"/>
      <c r="E11" s="32" t="s">
        <v>69</v>
      </c>
      <c r="F11" s="48"/>
      <c r="G11" s="13" t="s">
        <v>69</v>
      </c>
      <c r="H11" s="145"/>
      <c r="I11" s="147"/>
      <c r="J11" s="90"/>
      <c r="K11" s="130"/>
      <c r="L11" s="104"/>
      <c r="M11" s="92"/>
      <c r="N11" s="94"/>
      <c r="O11" s="92"/>
      <c r="P11" s="92"/>
    </row>
    <row r="12" spans="1:16" ht="15" customHeight="1">
      <c r="A12" s="119">
        <v>3</v>
      </c>
      <c r="B12" s="149" t="str">
        <f>VLOOKUP(A12,'пр.взвешивания'!B10:E19,2,FALSE)</f>
        <v>ТИМОФЕЕВА Ольга Александровна</v>
      </c>
      <c r="C12" s="178" t="str">
        <f>VLOOKUP(A12,'пр.взвешивания'!B10:E19,3,FALSE)</f>
        <v>24.04.96                1 р.</v>
      </c>
      <c r="D12" s="142" t="str">
        <f>VLOOKUP(A12,'пр.взвешивания'!B10:E19,4,FALSE)</f>
        <v>Ленинградская обл., г. Дружная Горка, МО</v>
      </c>
      <c r="E12" s="70" t="s">
        <v>71</v>
      </c>
      <c r="F12" s="71" t="s">
        <v>72</v>
      </c>
      <c r="G12" s="49"/>
      <c r="H12" s="98" t="s">
        <v>71</v>
      </c>
      <c r="I12" s="147">
        <v>2</v>
      </c>
      <c r="J12" s="90">
        <v>3</v>
      </c>
      <c r="K12" s="103" t="s">
        <v>68</v>
      </c>
      <c r="L12" s="100" t="str">
        <f>VLOOKUP(J12,'пр.взвешивания'!B6:G17,2,FALSE)</f>
        <v>ТИМОФЕЕВА Ольга Александровна</v>
      </c>
      <c r="M12" s="91" t="str">
        <f>VLOOKUP(J12,'пр.взвешивания'!B6:G17,3,FALSE)</f>
        <v>24.04.96                1 р.</v>
      </c>
      <c r="N12" s="93" t="str">
        <f>VLOOKUP(J12,'пр.взвешивания'!B6:G17,4,FALSE)</f>
        <v>Ленинградская обл., г. Дружная Горка, МО</v>
      </c>
      <c r="O12" s="91"/>
      <c r="P12" s="91" t="str">
        <f>VLOOKUP(J12,'пр.взвешивания'!B6:G17,6,FALSE)</f>
        <v>Тарновский С.И.</v>
      </c>
    </row>
    <row r="13" spans="1:16" ht="15" customHeight="1" thickBot="1">
      <c r="A13" s="148"/>
      <c r="B13" s="150"/>
      <c r="C13" s="182"/>
      <c r="D13" s="143"/>
      <c r="E13" s="35" t="s">
        <v>69</v>
      </c>
      <c r="F13" s="50" t="s">
        <v>69</v>
      </c>
      <c r="G13" s="51"/>
      <c r="H13" s="155"/>
      <c r="I13" s="156"/>
      <c r="J13" s="90"/>
      <c r="K13" s="103"/>
      <c r="L13" s="104"/>
      <c r="M13" s="92"/>
      <c r="N13" s="94"/>
      <c r="O13" s="92"/>
      <c r="P13" s="92"/>
    </row>
    <row r="14" spans="1:16" ht="15" customHeight="1" thickBot="1">
      <c r="A14" s="5" t="s">
        <v>30</v>
      </c>
      <c r="B14" s="8"/>
      <c r="C14" s="8"/>
      <c r="D14" s="8"/>
      <c r="E14" s="15"/>
      <c r="F14" s="15"/>
      <c r="G14" s="15"/>
      <c r="H14" s="40"/>
      <c r="I14" s="8"/>
      <c r="J14" s="90">
        <v>5</v>
      </c>
      <c r="K14" s="103" t="s">
        <v>68</v>
      </c>
      <c r="L14" s="100" t="str">
        <f>VLOOKUP(J14,'пр.взвешивания'!B6:G17,2,FALSE)</f>
        <v>БУРМУХАМБЕТОВА Асемгуль Жоламановна</v>
      </c>
      <c r="M14" s="91" t="str">
        <f>VLOOKUP(J14,'пр.взвешивания'!B6:G17,3,FALSE)</f>
        <v>01.05.95               1 р.</v>
      </c>
      <c r="N14" s="93" t="str">
        <f>VLOOKUP(J14,'пр.взвешивания'!B6:G17,4,FALSE)</f>
        <v>Оренбургская обл., г. Соль - Илецк</v>
      </c>
      <c r="O14" s="91"/>
      <c r="P14" s="91" t="str">
        <f>VLOOKUP(J14,'пр.взвешивания'!B6:G17,6,FALSE)</f>
        <v>Кожевников</v>
      </c>
    </row>
    <row r="15" spans="1:16" ht="15" customHeight="1" thickBot="1">
      <c r="A15" s="128" t="s">
        <v>0</v>
      </c>
      <c r="B15" s="128" t="s">
        <v>1</v>
      </c>
      <c r="C15" s="128" t="s">
        <v>2</v>
      </c>
      <c r="D15" s="128" t="s">
        <v>3</v>
      </c>
      <c r="E15" s="163" t="s">
        <v>4</v>
      </c>
      <c r="F15" s="164"/>
      <c r="G15" s="165"/>
      <c r="H15" s="166" t="s">
        <v>5</v>
      </c>
      <c r="I15" s="128" t="s">
        <v>6</v>
      </c>
      <c r="J15" s="90"/>
      <c r="K15" s="103"/>
      <c r="L15" s="104"/>
      <c r="M15" s="92"/>
      <c r="N15" s="94"/>
      <c r="O15" s="92"/>
      <c r="P15" s="92"/>
    </row>
    <row r="16" spans="1:16" ht="15" customHeight="1" thickBot="1">
      <c r="A16" s="129"/>
      <c r="B16" s="129"/>
      <c r="C16" s="129"/>
      <c r="D16" s="129"/>
      <c r="E16" s="45">
        <v>1</v>
      </c>
      <c r="F16" s="46">
        <v>2</v>
      </c>
      <c r="G16" s="47">
        <v>3</v>
      </c>
      <c r="H16" s="167"/>
      <c r="I16" s="129"/>
      <c r="J16" s="90">
        <v>1</v>
      </c>
      <c r="K16" s="98" t="s">
        <v>74</v>
      </c>
      <c r="L16" s="100" t="str">
        <f>VLOOKUP(J16,'пр.взвешивания'!B6:G17,2,FALSE)</f>
        <v>МАРКАРЯН Елизавета Робертовна</v>
      </c>
      <c r="M16" s="91" t="str">
        <f>VLOOKUP(J16,'пр.взвешивания'!B6:G17,3,FALSE)</f>
        <v>30.12.94          1 р.</v>
      </c>
      <c r="N16" s="93" t="str">
        <f>VLOOKUP(J16,'пр.взвешивания'!B6:G17,4,FALSE)</f>
        <v>Краснодарский край, г. Армавир, МО</v>
      </c>
      <c r="O16" s="91"/>
      <c r="P16" s="91" t="str">
        <f>VLOOKUP(J16,'пр.взвешивания'!B6:G17,6,FALSE)</f>
        <v>Васорина А.Г.</v>
      </c>
    </row>
    <row r="17" spans="1:16" ht="15" customHeight="1">
      <c r="A17" s="138">
        <v>4</v>
      </c>
      <c r="B17" s="168" t="str">
        <f>VLOOKUP(A17,'пр.взвешивания'!B6:E17,2,FALSE)</f>
        <v>СЁМИНА Валерия Алексеевна</v>
      </c>
      <c r="C17" s="135" t="str">
        <f>VLOOKUP(A17,'пр.взвешивания'!B6:E17,3,FALSE)</f>
        <v>22.07.94                        1 р.</v>
      </c>
      <c r="D17" s="170" t="str">
        <f>VLOOKUP(A17,'пр.взвешивания'!B6:E17,4,FALSE)</f>
        <v>Московская обл., Раменский р-н</v>
      </c>
      <c r="E17" s="9"/>
      <c r="F17" s="65" t="s">
        <v>72</v>
      </c>
      <c r="G17" s="66" t="s">
        <v>68</v>
      </c>
      <c r="H17" s="144" t="s">
        <v>68</v>
      </c>
      <c r="I17" s="146">
        <v>3</v>
      </c>
      <c r="J17" s="90"/>
      <c r="K17" s="98"/>
      <c r="L17" s="104"/>
      <c r="M17" s="92"/>
      <c r="N17" s="94"/>
      <c r="O17" s="92"/>
      <c r="P17" s="92"/>
    </row>
    <row r="18" spans="1:16" ht="15" customHeight="1">
      <c r="A18" s="119"/>
      <c r="B18" s="169"/>
      <c r="C18" s="136"/>
      <c r="D18" s="171"/>
      <c r="E18" s="10"/>
      <c r="F18" s="11" t="s">
        <v>69</v>
      </c>
      <c r="G18" s="12" t="s">
        <v>69</v>
      </c>
      <c r="H18" s="145"/>
      <c r="I18" s="147"/>
      <c r="J18" s="90">
        <v>4</v>
      </c>
      <c r="K18" s="98" t="s">
        <v>74</v>
      </c>
      <c r="L18" s="100" t="str">
        <f>VLOOKUP(J18,'пр.взвешивания'!B6:G17,2,FALSE)</f>
        <v>СЁМИНА Валерия Алексеевна</v>
      </c>
      <c r="M18" s="91" t="str">
        <f>VLOOKUP(J18,'пр.взвешивания'!B6:G17,3,FALSE)</f>
        <v>22.07.94                        1 р.</v>
      </c>
      <c r="N18" s="93" t="str">
        <f>VLOOKUP(J18,'пр.взвешивания'!B6:G17,4,FALSE)</f>
        <v>Московская обл., Раменский р-н</v>
      </c>
      <c r="O18" s="91" t="str">
        <f>VLOOKUP(J18,'пр.взвешивания'!B6:G17,5,FALSE)</f>
        <v>020787050</v>
      </c>
      <c r="P18" s="91" t="str">
        <f>VLOOKUP(J18,'пр.взвешивания'!B6:G17,6,FALSE)</f>
        <v>Сапрыкин Ю.Б</v>
      </c>
    </row>
    <row r="19" spans="1:16" ht="15" customHeight="1" thickBot="1">
      <c r="A19" s="119">
        <v>5</v>
      </c>
      <c r="B19" s="157" t="str">
        <f>VLOOKUP(A19,'пр.взвешивания'!B8:E17,2,FALSE)</f>
        <v>БУРМУХАМБЕТОВА Асемгуль Жоламановна</v>
      </c>
      <c r="C19" s="159" t="str">
        <f>VLOOKUP(A19,'пр.взвешивания'!B8:E17,3,FALSE)</f>
        <v>01.05.95               1 р.</v>
      </c>
      <c r="D19" s="161" t="str">
        <f>VLOOKUP(A19,'пр.взвешивания'!B8:E17,4,FALSE)</f>
        <v>Оренбургская обл., г. Соль - Илецк</v>
      </c>
      <c r="E19" s="69" t="s">
        <v>68</v>
      </c>
      <c r="F19" s="68"/>
      <c r="G19" s="69" t="s">
        <v>70</v>
      </c>
      <c r="H19" s="98" t="s">
        <v>73</v>
      </c>
      <c r="I19" s="147">
        <v>2</v>
      </c>
      <c r="J19" s="90"/>
      <c r="K19" s="99"/>
      <c r="L19" s="101"/>
      <c r="M19" s="95"/>
      <c r="N19" s="102"/>
      <c r="O19" s="95"/>
      <c r="P19" s="95"/>
    </row>
    <row r="20" spans="1:9" ht="15" customHeight="1">
      <c r="A20" s="119"/>
      <c r="B20" s="158"/>
      <c r="C20" s="160"/>
      <c r="D20" s="162"/>
      <c r="E20" s="13" t="s">
        <v>69</v>
      </c>
      <c r="F20" s="48"/>
      <c r="G20" s="13" t="s">
        <v>69</v>
      </c>
      <c r="H20" s="145"/>
      <c r="I20" s="147"/>
    </row>
    <row r="21" spans="1:9" ht="15" customHeight="1">
      <c r="A21" s="119">
        <v>6</v>
      </c>
      <c r="B21" s="149" t="str">
        <f>VLOOKUP(A21,'пр.взвешивания'!B10:E19,2,FALSE)</f>
        <v>КОГУТ Татьяна Михайловна</v>
      </c>
      <c r="C21" s="151" t="str">
        <f>VLOOKUP(A21,'пр.взвешивания'!B10:E19,3,FALSE)</f>
        <v>15.10.95         1 р.</v>
      </c>
      <c r="D21" s="153" t="str">
        <f>VLOOKUP(A21,'пр.взвешивания'!B10:E19,4,FALSE)</f>
        <v>ХМАО-Югра, г. Радужный</v>
      </c>
      <c r="E21" s="69" t="s">
        <v>70</v>
      </c>
      <c r="F21" s="72" t="s">
        <v>68</v>
      </c>
      <c r="G21" s="52"/>
      <c r="H21" s="98" t="s">
        <v>73</v>
      </c>
      <c r="I21" s="147">
        <v>1</v>
      </c>
    </row>
    <row r="22" spans="1:9" ht="15" customHeight="1" thickBot="1">
      <c r="A22" s="148"/>
      <c r="B22" s="150"/>
      <c r="C22" s="152"/>
      <c r="D22" s="154"/>
      <c r="E22" s="14" t="s">
        <v>69</v>
      </c>
      <c r="F22" s="50" t="s">
        <v>69</v>
      </c>
      <c r="G22" s="51"/>
      <c r="H22" s="155"/>
      <c r="I22" s="156"/>
    </row>
    <row r="23" ht="15" customHeight="1"/>
    <row r="24" spans="2:8" ht="12.75">
      <c r="B24" t="s">
        <v>28</v>
      </c>
      <c r="E24" s="109" t="s">
        <v>25</v>
      </c>
      <c r="F24" s="109"/>
      <c r="G24" s="30"/>
      <c r="H24" s="30"/>
    </row>
    <row r="25" spans="5:8" ht="13.5" thickBot="1">
      <c r="E25" s="27"/>
      <c r="F25" s="27"/>
      <c r="G25" s="27"/>
      <c r="H25" s="27"/>
    </row>
    <row r="26" spans="1:17" ht="12.75" customHeight="1" thickBot="1">
      <c r="A26" s="138">
        <v>2</v>
      </c>
      <c r="B26" s="139" t="str">
        <f>VLOOKUP(A26,'пр.взвешивания'!B6:C17,2,FALSE)</f>
        <v>ПЕТРАШКО Екатерина Алексеевна</v>
      </c>
      <c r="C26" s="140" t="str">
        <f>VLOOKUP(A26,'пр.взвешивания'!B6:G17,3,FALSE)</f>
        <v>20.08.96            КМС</v>
      </c>
      <c r="D26" s="141" t="str">
        <f>VLOOKUP(A26,'пр.взвешивания'!B6:G17,4,FALSE)</f>
        <v>Саратовская обл., г. Энгельс, МО, ДЮСШ</v>
      </c>
      <c r="E26" s="38"/>
      <c r="F26" s="38"/>
      <c r="G26" s="38"/>
      <c r="H26" s="31"/>
      <c r="Q26" s="24"/>
    </row>
    <row r="27" spans="1:17" ht="12.75" customHeight="1">
      <c r="A27" s="119"/>
      <c r="B27" s="112"/>
      <c r="C27" s="114"/>
      <c r="D27" s="116"/>
      <c r="E27" s="79">
        <v>2</v>
      </c>
      <c r="F27" s="38"/>
      <c r="G27" s="39"/>
      <c r="H27" s="27"/>
      <c r="I27" s="28"/>
      <c r="J27" s="28"/>
      <c r="K27" s="28"/>
      <c r="L27" s="28"/>
      <c r="M27" s="28"/>
      <c r="N27" s="28"/>
      <c r="O27" s="28"/>
      <c r="P27" s="28"/>
      <c r="Q27" s="24"/>
    </row>
    <row r="28" spans="1:17" ht="12.75" customHeight="1" thickBot="1">
      <c r="A28" s="110">
        <v>5</v>
      </c>
      <c r="B28" s="112" t="str">
        <f>VLOOKUP(A28,'пр.взвешивания'!B6:C17,2,FALSE)</f>
        <v>БУРМУХАМБЕТОВА Асемгуль Жоламановна</v>
      </c>
      <c r="C28" s="114" t="str">
        <f>VLOOKUP(A28,'пр.взвешивания'!B6:G19,3,FALSE)</f>
        <v>01.05.95               1 р.</v>
      </c>
      <c r="D28" s="116" t="str">
        <f>VLOOKUP(A28,'пр.взвешивания'!B6:G17,4,FALSE)</f>
        <v>Оренбургская обл., г. Соль - Илецк</v>
      </c>
      <c r="E28" s="73" t="s">
        <v>76</v>
      </c>
      <c r="F28" s="74"/>
      <c r="G28" s="64"/>
      <c r="H28" s="27"/>
      <c r="I28" s="53"/>
      <c r="J28" s="53"/>
      <c r="K28" s="53"/>
      <c r="L28" s="53"/>
      <c r="M28" s="53"/>
      <c r="N28" s="54"/>
      <c r="O28" s="55"/>
      <c r="P28" s="56"/>
      <c r="Q28" s="24"/>
    </row>
    <row r="29" spans="1:17" ht="12.75" customHeight="1" thickBot="1">
      <c r="A29" s="111"/>
      <c r="B29" s="113"/>
      <c r="C29" s="115"/>
      <c r="D29" s="117"/>
      <c r="E29" s="15"/>
      <c r="F29" s="64"/>
      <c r="G29" s="75" t="s">
        <v>79</v>
      </c>
      <c r="H29" s="27"/>
      <c r="I29" s="53" t="s">
        <v>62</v>
      </c>
      <c r="J29" s="53"/>
      <c r="K29" s="53"/>
      <c r="L29" s="53"/>
      <c r="M29" s="53"/>
      <c r="N29" s="54"/>
      <c r="O29" s="55" t="s">
        <v>63</v>
      </c>
      <c r="P29" s="56"/>
      <c r="Q29" s="24"/>
    </row>
    <row r="30" spans="1:17" ht="12.75" customHeight="1" thickBot="1">
      <c r="A30" s="118">
        <v>6</v>
      </c>
      <c r="B30" s="120" t="str">
        <f>VLOOKUP(A30,'пр.взвешивания'!B6:C19,2,FALSE)</f>
        <v>КОГУТ Татьяна Михайловна</v>
      </c>
      <c r="C30" s="121" t="str">
        <f>VLOOKUP(A30,'пр.взвешивания'!B6:G21,3,FALSE)</f>
        <v>15.10.95         1 р.</v>
      </c>
      <c r="D30" s="137" t="str">
        <f>VLOOKUP(A30,'пр.взвешивания'!B6:G19,4,FALSE)</f>
        <v>ХМАО-Югра, г. Радужный</v>
      </c>
      <c r="E30" s="15"/>
      <c r="F30" s="64"/>
      <c r="G30" s="76" t="s">
        <v>76</v>
      </c>
      <c r="H30" s="27"/>
      <c r="I30" s="57"/>
      <c r="J30" s="58"/>
      <c r="K30" s="4"/>
      <c r="L30" s="59"/>
      <c r="M30" s="59"/>
      <c r="N30" s="54"/>
      <c r="O30" s="60" t="s">
        <v>64</v>
      </c>
      <c r="P30" s="56"/>
      <c r="Q30" s="24"/>
    </row>
    <row r="31" spans="1:16" ht="12.75" customHeight="1">
      <c r="A31" s="119"/>
      <c r="B31" s="112"/>
      <c r="C31" s="114"/>
      <c r="D31" s="116"/>
      <c r="E31" s="77" t="s">
        <v>77</v>
      </c>
      <c r="F31" s="78"/>
      <c r="G31" s="64"/>
      <c r="H31" s="31"/>
      <c r="I31" s="61"/>
      <c r="J31" s="58"/>
      <c r="K31" s="4"/>
      <c r="L31" s="21"/>
      <c r="M31" s="21"/>
      <c r="N31" s="62"/>
      <c r="O31" s="44"/>
      <c r="P31" s="56"/>
    </row>
    <row r="32" spans="1:16" ht="12.75" customHeight="1" thickBot="1">
      <c r="A32" s="110">
        <v>3</v>
      </c>
      <c r="B32" s="112" t="str">
        <f>VLOOKUP(A32,'пр.взвешивания'!B6:C21,2,FALSE)</f>
        <v>ТИМОФЕЕВА Ольга Александровна</v>
      </c>
      <c r="C32" s="114" t="str">
        <f>VLOOKUP(A32,'пр.взвешивания'!B6:G23,3,FALSE)</f>
        <v>24.04.96                1 р.</v>
      </c>
      <c r="D32" s="116" t="str">
        <f>VLOOKUP(A32,'пр.взвешивания'!B6:G21,4,FALSE)</f>
        <v>Ленинградская обл., г. Дружная Горка, МО</v>
      </c>
      <c r="E32" s="73" t="s">
        <v>78</v>
      </c>
      <c r="F32" s="15"/>
      <c r="G32" s="64"/>
      <c r="H32" s="31"/>
      <c r="I32" s="53" t="s">
        <v>65</v>
      </c>
      <c r="J32" s="53"/>
      <c r="K32" s="53"/>
      <c r="L32" s="53"/>
      <c r="M32" s="59"/>
      <c r="N32" s="54"/>
      <c r="O32" s="55" t="s">
        <v>66</v>
      </c>
      <c r="P32" s="56"/>
    </row>
    <row r="33" spans="1:16" ht="12.75" customHeight="1" thickBot="1">
      <c r="A33" s="111"/>
      <c r="B33" s="113"/>
      <c r="C33" s="115"/>
      <c r="D33" s="117"/>
      <c r="E33" s="38"/>
      <c r="F33" s="38"/>
      <c r="G33" s="38"/>
      <c r="H33" s="31"/>
      <c r="I33" s="57"/>
      <c r="J33" s="58"/>
      <c r="K33" s="4"/>
      <c r="L33" s="21"/>
      <c r="M33" s="21"/>
      <c r="N33" s="21"/>
      <c r="O33" s="60" t="s">
        <v>67</v>
      </c>
      <c r="P33" s="56"/>
    </row>
    <row r="34" spans="5:9" ht="12.75" customHeight="1">
      <c r="E34" s="27"/>
      <c r="F34" s="27"/>
      <c r="G34" s="27"/>
      <c r="H34" s="31"/>
      <c r="I34" s="26"/>
    </row>
    <row r="37" spans="1:8" ht="36.75" customHeight="1">
      <c r="A37" s="8"/>
      <c r="B37" s="8"/>
      <c r="C37" s="8"/>
      <c r="D37" s="8"/>
      <c r="E37" s="29"/>
      <c r="F37" s="29"/>
      <c r="G37" s="29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35.25" customHeight="1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</sheetData>
  <sheetProtection/>
  <mergeCells count="122">
    <mergeCell ref="C12:C13"/>
    <mergeCell ref="H12:H13"/>
    <mergeCell ref="I12:I13"/>
    <mergeCell ref="A8:A9"/>
    <mergeCell ref="B8:B9"/>
    <mergeCell ref="C8:C9"/>
    <mergeCell ref="D8:D9"/>
    <mergeCell ref="A10:A11"/>
    <mergeCell ref="B10:B11"/>
    <mergeCell ref="A12:A13"/>
    <mergeCell ref="B12:B13"/>
    <mergeCell ref="I10:I11"/>
    <mergeCell ref="A6:A7"/>
    <mergeCell ref="I8:I9"/>
    <mergeCell ref="B6:B7"/>
    <mergeCell ref="C6:C7"/>
    <mergeCell ref="D6:D7"/>
    <mergeCell ref="E6:G6"/>
    <mergeCell ref="H6:H7"/>
    <mergeCell ref="C10:C11"/>
    <mergeCell ref="D10:D11"/>
    <mergeCell ref="H8:H9"/>
    <mergeCell ref="H10:H11"/>
    <mergeCell ref="H15:H16"/>
    <mergeCell ref="I15:I16"/>
    <mergeCell ref="A17:A18"/>
    <mergeCell ref="B17:B18"/>
    <mergeCell ref="D17:D18"/>
    <mergeCell ref="B19:B20"/>
    <mergeCell ref="C19:C20"/>
    <mergeCell ref="D19:D20"/>
    <mergeCell ref="B15:B16"/>
    <mergeCell ref="C15:C16"/>
    <mergeCell ref="D15:D16"/>
    <mergeCell ref="A15:A16"/>
    <mergeCell ref="H19:H20"/>
    <mergeCell ref="I19:I20"/>
    <mergeCell ref="A21:A22"/>
    <mergeCell ref="B21:B22"/>
    <mergeCell ref="C21:C22"/>
    <mergeCell ref="D21:D22"/>
    <mergeCell ref="H21:H22"/>
    <mergeCell ref="I21:I22"/>
    <mergeCell ref="A19:A20"/>
    <mergeCell ref="A26:A27"/>
    <mergeCell ref="B26:B27"/>
    <mergeCell ref="C26:C27"/>
    <mergeCell ref="D26:D27"/>
    <mergeCell ref="K8:K9"/>
    <mergeCell ref="L8:L9"/>
    <mergeCell ref="C17:C18"/>
    <mergeCell ref="D30:D31"/>
    <mergeCell ref="C28:C29"/>
    <mergeCell ref="D28:D29"/>
    <mergeCell ref="D12:D13"/>
    <mergeCell ref="H17:H18"/>
    <mergeCell ref="I17:I18"/>
    <mergeCell ref="E15:G15"/>
    <mergeCell ref="K10:K11"/>
    <mergeCell ref="L10:L11"/>
    <mergeCell ref="M10:M11"/>
    <mergeCell ref="N10:N11"/>
    <mergeCell ref="K6:K7"/>
    <mergeCell ref="L6:L7"/>
    <mergeCell ref="M6:M7"/>
    <mergeCell ref="I6:I7"/>
    <mergeCell ref="E24:F24"/>
    <mergeCell ref="A32:A33"/>
    <mergeCell ref="B32:B33"/>
    <mergeCell ref="C32:C33"/>
    <mergeCell ref="D32:D33"/>
    <mergeCell ref="A30:A31"/>
    <mergeCell ref="B30:B31"/>
    <mergeCell ref="C30:C31"/>
    <mergeCell ref="A28:A29"/>
    <mergeCell ref="B28:B29"/>
    <mergeCell ref="M16:M17"/>
    <mergeCell ref="M14:M15"/>
    <mergeCell ref="P6:P7"/>
    <mergeCell ref="O5:P5"/>
    <mergeCell ref="N6:N7"/>
    <mergeCell ref="O6:O7"/>
    <mergeCell ref="O8:O9"/>
    <mergeCell ref="P8:P9"/>
    <mergeCell ref="K14:K15"/>
    <mergeCell ref="L14:L15"/>
    <mergeCell ref="K16:K17"/>
    <mergeCell ref="L16:L17"/>
    <mergeCell ref="M8:M9"/>
    <mergeCell ref="N8:N9"/>
    <mergeCell ref="K18:K19"/>
    <mergeCell ref="L18:L19"/>
    <mergeCell ref="M18:M19"/>
    <mergeCell ref="N18:N19"/>
    <mergeCell ref="K12:K13"/>
    <mergeCell ref="L12:L13"/>
    <mergeCell ref="M12:M13"/>
    <mergeCell ref="N12:N13"/>
    <mergeCell ref="O18:O19"/>
    <mergeCell ref="P18:P19"/>
    <mergeCell ref="N16:N17"/>
    <mergeCell ref="O16:O17"/>
    <mergeCell ref="P16:P17"/>
    <mergeCell ref="O14:O15"/>
    <mergeCell ref="P14:P15"/>
    <mergeCell ref="N14:N15"/>
    <mergeCell ref="O10:O11"/>
    <mergeCell ref="P10:P11"/>
    <mergeCell ref="O12:O13"/>
    <mergeCell ref="P12:P13"/>
    <mergeCell ref="J16:J17"/>
    <mergeCell ref="J18:J19"/>
    <mergeCell ref="J8:J9"/>
    <mergeCell ref="J10:J11"/>
    <mergeCell ref="J12:J13"/>
    <mergeCell ref="J14:J15"/>
    <mergeCell ref="A1:P1"/>
    <mergeCell ref="A4:P4"/>
    <mergeCell ref="D3:M3"/>
    <mergeCell ref="G5:I5"/>
    <mergeCell ref="A2:I2"/>
    <mergeCell ref="K2:P2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20">
      <selection activeCell="I27" sqref="A27:I36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8">
      <c r="F1" s="41" t="str">
        <f>HYPERLINK('пр.взвешивания'!E3)</f>
        <v>в.к.     40      кг.</v>
      </c>
    </row>
    <row r="2" ht="12.75">
      <c r="C2" s="19" t="s">
        <v>21</v>
      </c>
    </row>
    <row r="3" ht="12.75">
      <c r="C3" s="20" t="s">
        <v>22</v>
      </c>
    </row>
    <row r="4" spans="1:9" ht="12.75">
      <c r="A4" s="183" t="s">
        <v>23</v>
      </c>
      <c r="B4" s="183" t="s">
        <v>0</v>
      </c>
      <c r="C4" s="190" t="s">
        <v>1</v>
      </c>
      <c r="D4" s="183" t="s">
        <v>2</v>
      </c>
      <c r="E4" s="183" t="s">
        <v>3</v>
      </c>
      <c r="F4" s="183" t="s">
        <v>9</v>
      </c>
      <c r="G4" s="183" t="s">
        <v>10</v>
      </c>
      <c r="H4" s="183" t="s">
        <v>11</v>
      </c>
      <c r="I4" s="183" t="s">
        <v>12</v>
      </c>
    </row>
    <row r="5" spans="1:9" ht="12.75">
      <c r="A5" s="184"/>
      <c r="B5" s="184"/>
      <c r="C5" s="184"/>
      <c r="D5" s="184"/>
      <c r="E5" s="184"/>
      <c r="F5" s="184"/>
      <c r="G5" s="184"/>
      <c r="H5" s="184"/>
      <c r="I5" s="184"/>
    </row>
    <row r="6" spans="1:9" ht="12.75">
      <c r="A6" s="185"/>
      <c r="B6" s="186">
        <v>2</v>
      </c>
      <c r="C6" s="187" t="str">
        <f>VLOOKUP(B6,'пр.взвешивания'!B6:D17,2,FALSE)</f>
        <v>ПЕТРАШКО Екатерина Алексеевна</v>
      </c>
      <c r="D6" s="188" t="str">
        <f>VLOOKUP(C6,'пр.взвешивания'!C6:E17,2,FALSE)</f>
        <v>20.08.96            КМС</v>
      </c>
      <c r="E6" s="188" t="str">
        <f>VLOOKUP(D6,'пр.взвешивания'!D6:F17,2,FALSE)</f>
        <v>Саратовская обл., г. Энгельс, МО, ДЮСШ</v>
      </c>
      <c r="F6" s="160"/>
      <c r="G6" s="189"/>
      <c r="H6" s="191"/>
      <c r="I6" s="183"/>
    </row>
    <row r="7" spans="1:9" ht="12.75">
      <c r="A7" s="185"/>
      <c r="B7" s="183"/>
      <c r="C7" s="187"/>
      <c r="D7" s="188"/>
      <c r="E7" s="188"/>
      <c r="F7" s="160"/>
      <c r="G7" s="160"/>
      <c r="H7" s="191"/>
      <c r="I7" s="183"/>
    </row>
    <row r="8" spans="1:9" ht="12.75">
      <c r="A8" s="192"/>
      <c r="B8" s="186">
        <v>5</v>
      </c>
      <c r="C8" s="187" t="str">
        <f>VLOOKUP(B8,'пр.взвешивания'!B8:D17,2,FALSE)</f>
        <v>БУРМУХАМБЕТОВА Асемгуль Жоламановна</v>
      </c>
      <c r="D8" s="188" t="str">
        <f>VLOOKUP(C8,'пр.взвешивания'!C8:E17,2,FALSE)</f>
        <v>01.05.95               1 р.</v>
      </c>
      <c r="E8" s="188" t="str">
        <f>VLOOKUP(D8,'пр.взвешивания'!D8:F17,2,FALSE)</f>
        <v>Оренбургская обл., г. Соль - Илецк</v>
      </c>
      <c r="F8" s="160"/>
      <c r="G8" s="160"/>
      <c r="H8" s="183"/>
      <c r="I8" s="183"/>
    </row>
    <row r="9" spans="1:9" ht="12.75">
      <c r="A9" s="192"/>
      <c r="B9" s="183"/>
      <c r="C9" s="187"/>
      <c r="D9" s="188"/>
      <c r="E9" s="188"/>
      <c r="F9" s="160"/>
      <c r="G9" s="160"/>
      <c r="H9" s="183"/>
      <c r="I9" s="183"/>
    </row>
    <row r="10" ht="24.75" customHeight="1">
      <c r="E10" s="21" t="s">
        <v>24</v>
      </c>
    </row>
    <row r="11" spans="5:9" ht="24.75" customHeight="1">
      <c r="E11" s="21" t="s">
        <v>7</v>
      </c>
      <c r="F11" s="22"/>
      <c r="G11" s="22"/>
      <c r="H11" s="22"/>
      <c r="I11" s="22"/>
    </row>
    <row r="12" spans="5:9" ht="24.75" customHeight="1">
      <c r="E12" s="21" t="s">
        <v>8</v>
      </c>
      <c r="F12" s="22"/>
      <c r="G12" s="22"/>
      <c r="H12" s="22"/>
      <c r="I12" s="22"/>
    </row>
    <row r="13" ht="24.75" customHeight="1"/>
    <row r="14" ht="24.75" customHeight="1">
      <c r="F14" s="41" t="str">
        <f>HYPERLINK('пр.взвешивания'!E3)</f>
        <v>в.к.     40      кг.</v>
      </c>
    </row>
    <row r="15" ht="12.75">
      <c r="C15" s="20" t="s">
        <v>75</v>
      </c>
    </row>
    <row r="16" spans="1:9" ht="12.75">
      <c r="A16" s="183" t="s">
        <v>23</v>
      </c>
      <c r="B16" s="183" t="s">
        <v>0</v>
      </c>
      <c r="C16" s="190" t="s">
        <v>1</v>
      </c>
      <c r="D16" s="183" t="s">
        <v>2</v>
      </c>
      <c r="E16" s="183" t="s">
        <v>3</v>
      </c>
      <c r="F16" s="183" t="s">
        <v>9</v>
      </c>
      <c r="G16" s="183" t="s">
        <v>10</v>
      </c>
      <c r="H16" s="183" t="s">
        <v>11</v>
      </c>
      <c r="I16" s="183" t="s">
        <v>12</v>
      </c>
    </row>
    <row r="17" spans="1:9" ht="12.75">
      <c r="A17" s="184"/>
      <c r="B17" s="184"/>
      <c r="C17" s="184"/>
      <c r="D17" s="184"/>
      <c r="E17" s="184"/>
      <c r="F17" s="184"/>
      <c r="G17" s="184"/>
      <c r="H17" s="184"/>
      <c r="I17" s="184"/>
    </row>
    <row r="18" spans="1:9" ht="12.75">
      <c r="A18" s="185"/>
      <c r="B18" s="186">
        <v>6</v>
      </c>
      <c r="C18" s="187" t="str">
        <f>VLOOKUP(B18,'пр.взвешивания'!B6:C17,2,FALSE)</f>
        <v>КОГУТ Татьяна Михайловна</v>
      </c>
      <c r="D18" s="188" t="str">
        <f>VLOOKUP(C18,'пр.взвешивания'!C6:D17,2,FALSE)</f>
        <v>15.10.95         1 р.</v>
      </c>
      <c r="E18" s="188" t="str">
        <f>VLOOKUP(D18,'пр.взвешивания'!D6:E17,2,FALSE)</f>
        <v>ХМАО-Югра, г. Радужный</v>
      </c>
      <c r="F18" s="160"/>
      <c r="G18" s="189"/>
      <c r="H18" s="191"/>
      <c r="I18" s="183"/>
    </row>
    <row r="19" spans="1:9" ht="12.75">
      <c r="A19" s="185"/>
      <c r="B19" s="183"/>
      <c r="C19" s="187"/>
      <c r="D19" s="188"/>
      <c r="E19" s="188"/>
      <c r="F19" s="160"/>
      <c r="G19" s="160"/>
      <c r="H19" s="191"/>
      <c r="I19" s="183"/>
    </row>
    <row r="20" spans="1:9" ht="12.75">
      <c r="A20" s="192"/>
      <c r="B20" s="186">
        <v>3</v>
      </c>
      <c r="C20" s="187" t="str">
        <f>VLOOKUP(B20,'пр.взвешивания'!B6:C17,2,FALSE)</f>
        <v>ТИМОФЕЕВА Ольга Александровна</v>
      </c>
      <c r="D20" s="187" t="str">
        <f>VLOOKUP(C20,'пр.взвешивания'!C6:D17,2,FALSE)</f>
        <v>24.04.96                1 р.</v>
      </c>
      <c r="E20" s="187" t="str">
        <f>VLOOKUP(D20,'пр.взвешивания'!D6:E17,2,FALSE)</f>
        <v>Ленинградская обл., г. Дружная Горка, МО</v>
      </c>
      <c r="F20" s="160"/>
      <c r="G20" s="160"/>
      <c r="H20" s="183"/>
      <c r="I20" s="183"/>
    </row>
    <row r="21" spans="1:9" ht="12.75">
      <c r="A21" s="192"/>
      <c r="B21" s="183"/>
      <c r="C21" s="187"/>
      <c r="D21" s="187"/>
      <c r="E21" s="187"/>
      <c r="F21" s="160"/>
      <c r="G21" s="160"/>
      <c r="H21" s="183"/>
      <c r="I21" s="183"/>
    </row>
    <row r="22" ht="24.75" customHeight="1">
      <c r="E22" s="21" t="s">
        <v>24</v>
      </c>
    </row>
    <row r="23" spans="5:9" ht="24.75" customHeight="1">
      <c r="E23" s="21" t="s">
        <v>7</v>
      </c>
      <c r="F23" s="22"/>
      <c r="G23" s="22"/>
      <c r="H23" s="22"/>
      <c r="I23" s="22"/>
    </row>
    <row r="24" spans="5:9" ht="24.75" customHeight="1">
      <c r="E24" s="21" t="s">
        <v>8</v>
      </c>
      <c r="F24" s="22"/>
      <c r="G24" s="22"/>
      <c r="H24" s="22"/>
      <c r="I24" s="22"/>
    </row>
    <row r="25" ht="24.75" customHeight="1"/>
    <row r="26" ht="24.75" customHeight="1"/>
    <row r="27" spans="3:6" ht="28.5" customHeight="1">
      <c r="C27" s="23" t="s">
        <v>25</v>
      </c>
      <c r="D27" s="21" t="s">
        <v>29</v>
      </c>
      <c r="F27" s="41" t="str">
        <f>HYPERLINK('пр.взвешивания'!E3)</f>
        <v>в.к.     40      кг.</v>
      </c>
    </row>
    <row r="28" spans="1:9" ht="12.75">
      <c r="A28" s="183" t="s">
        <v>23</v>
      </c>
      <c r="B28" s="183" t="s">
        <v>0</v>
      </c>
      <c r="C28" s="190" t="s">
        <v>1</v>
      </c>
      <c r="D28" s="183" t="s">
        <v>2</v>
      </c>
      <c r="E28" s="183" t="s">
        <v>3</v>
      </c>
      <c r="F28" s="183" t="s">
        <v>9</v>
      </c>
      <c r="G28" s="183" t="s">
        <v>10</v>
      </c>
      <c r="H28" s="183" t="s">
        <v>11</v>
      </c>
      <c r="I28" s="183" t="s">
        <v>12</v>
      </c>
    </row>
    <row r="29" spans="1:9" ht="12.75">
      <c r="A29" s="184"/>
      <c r="B29" s="184"/>
      <c r="C29" s="184"/>
      <c r="D29" s="184"/>
      <c r="E29" s="184"/>
      <c r="F29" s="184"/>
      <c r="G29" s="184"/>
      <c r="H29" s="184"/>
      <c r="I29" s="184"/>
    </row>
    <row r="30" spans="1:9" ht="12.75">
      <c r="A30" s="185"/>
      <c r="B30" s="183">
        <v>2</v>
      </c>
      <c r="C30" s="187" t="str">
        <f>VLOOKUP(B30,'пр.взвешивания'!B6:C17,2,FALSE)</f>
        <v>ПЕТРАШКО Екатерина Алексеевна</v>
      </c>
      <c r="D30" s="187" t="str">
        <f>VLOOKUP(C30,'пр.взвешивания'!C6:D17,2,FALSE)</f>
        <v>20.08.96            КМС</v>
      </c>
      <c r="E30" s="187" t="str">
        <f>VLOOKUP(D30,'пр.взвешивания'!D6:E17,2,FALSE)</f>
        <v>Саратовская обл., г. Энгельс, МО, ДЮСШ</v>
      </c>
      <c r="F30" s="160"/>
      <c r="G30" s="189"/>
      <c r="H30" s="191"/>
      <c r="I30" s="184"/>
    </row>
    <row r="31" spans="1:9" ht="12.75">
      <c r="A31" s="185"/>
      <c r="B31" s="183"/>
      <c r="C31" s="187"/>
      <c r="D31" s="187"/>
      <c r="E31" s="187"/>
      <c r="F31" s="160"/>
      <c r="G31" s="160"/>
      <c r="H31" s="191"/>
      <c r="I31" s="193"/>
    </row>
    <row r="32" spans="1:9" ht="12.75">
      <c r="A32" s="192"/>
      <c r="B32" s="183">
        <v>6</v>
      </c>
      <c r="C32" s="187" t="str">
        <f>VLOOKUP(B32,'пр.взвешивания'!B6:C17,2,FALSE)</f>
        <v>КОГУТ Татьяна Михайловна</v>
      </c>
      <c r="D32" s="187" t="str">
        <f>VLOOKUP(C32,'пр.взвешивания'!C6:D17,2,FALSE)</f>
        <v>15.10.95         1 р.</v>
      </c>
      <c r="E32" s="187" t="str">
        <f>VLOOKUP(D32,'пр.взвешивания'!D6:E17,2,FALSE)</f>
        <v>ХМАО-Югра, г. Радужный</v>
      </c>
      <c r="F32" s="160"/>
      <c r="G32" s="160"/>
      <c r="H32" s="183"/>
      <c r="I32" s="193"/>
    </row>
    <row r="33" spans="1:9" ht="12.75">
      <c r="A33" s="192"/>
      <c r="B33" s="183"/>
      <c r="C33" s="187"/>
      <c r="D33" s="187"/>
      <c r="E33" s="187"/>
      <c r="F33" s="160"/>
      <c r="G33" s="160"/>
      <c r="H33" s="183"/>
      <c r="I33" s="190"/>
    </row>
    <row r="34" ht="24.75" customHeight="1">
      <c r="E34" s="21" t="s">
        <v>24</v>
      </c>
    </row>
    <row r="35" spans="5:9" ht="24.75" customHeight="1">
      <c r="E35" s="21" t="s">
        <v>7</v>
      </c>
      <c r="F35" s="22"/>
      <c r="G35" s="22"/>
      <c r="H35" s="22"/>
      <c r="I35" s="22"/>
    </row>
    <row r="36" spans="5:9" ht="24.75" customHeight="1">
      <c r="E36" s="21" t="s">
        <v>8</v>
      </c>
      <c r="F36" s="22"/>
      <c r="G36" s="22"/>
      <c r="H36" s="22"/>
      <c r="I36" s="22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80"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F30:F31"/>
    <mergeCell ref="G30:G31"/>
    <mergeCell ref="H30:H31"/>
    <mergeCell ref="I30:I33"/>
    <mergeCell ref="H28:H29"/>
    <mergeCell ref="I28:I29"/>
    <mergeCell ref="F20:F21"/>
    <mergeCell ref="G20:G21"/>
    <mergeCell ref="E30:E3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E20:E21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G18:G19"/>
    <mergeCell ref="H18:H19"/>
    <mergeCell ref="I18:I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E4:E5"/>
    <mergeCell ref="F4:F5"/>
    <mergeCell ref="H6:H7"/>
    <mergeCell ref="I6:I7"/>
    <mergeCell ref="A4:A5"/>
    <mergeCell ref="B4:B5"/>
    <mergeCell ref="C4:C5"/>
    <mergeCell ref="D4:D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88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82" t="str">
        <f>HYPERLINK('[3]реквизиты'!$A$2)</f>
        <v>Первенство России по самбо среди девушек 1994 - 95 г.р.</v>
      </c>
      <c r="B1" s="194"/>
      <c r="C1" s="194"/>
      <c r="D1" s="194"/>
      <c r="E1" s="194"/>
      <c r="F1" s="194"/>
      <c r="G1" s="194"/>
    </row>
    <row r="2" spans="1:7" ht="20.25" customHeight="1">
      <c r="A2" s="81" t="str">
        <f>HYPERLINK('[3]реквизиты'!$A$3)</f>
        <v>26 - 30.10.2010 г.                                                                                             г. Ржев</v>
      </c>
      <c r="B2" s="81"/>
      <c r="C2" s="81"/>
      <c r="D2" s="81"/>
      <c r="E2" s="81"/>
      <c r="F2" s="81"/>
      <c r="G2" s="81"/>
    </row>
    <row r="3" ht="30.75" customHeight="1">
      <c r="E3" s="44" t="s">
        <v>61</v>
      </c>
    </row>
    <row r="4" spans="1:7" ht="12.75" customHeight="1">
      <c r="A4" s="183" t="s">
        <v>16</v>
      </c>
      <c r="B4" s="207" t="s">
        <v>0</v>
      </c>
      <c r="C4" s="183" t="s">
        <v>35</v>
      </c>
      <c r="D4" s="183" t="s">
        <v>17</v>
      </c>
      <c r="E4" s="183" t="s">
        <v>18</v>
      </c>
      <c r="F4" s="183" t="s">
        <v>19</v>
      </c>
      <c r="G4" s="183" t="s">
        <v>20</v>
      </c>
    </row>
    <row r="5" spans="1:7" ht="12.75">
      <c r="A5" s="183"/>
      <c r="B5" s="207"/>
      <c r="C5" s="183"/>
      <c r="D5" s="183"/>
      <c r="E5" s="183"/>
      <c r="F5" s="183"/>
      <c r="G5" s="183"/>
    </row>
    <row r="6" spans="1:7" ht="12.75" customHeight="1">
      <c r="A6" s="183">
        <v>1</v>
      </c>
      <c r="B6" s="201">
        <v>1</v>
      </c>
      <c r="C6" s="202" t="s">
        <v>52</v>
      </c>
      <c r="D6" s="197" t="s">
        <v>53</v>
      </c>
      <c r="E6" s="198" t="s">
        <v>54</v>
      </c>
      <c r="F6" s="199"/>
      <c r="G6" s="200" t="s">
        <v>55</v>
      </c>
    </row>
    <row r="7" spans="1:7" ht="12.75">
      <c r="A7" s="183"/>
      <c r="B7" s="201"/>
      <c r="C7" s="202"/>
      <c r="D7" s="197"/>
      <c r="E7" s="198"/>
      <c r="F7" s="199"/>
      <c r="G7" s="200"/>
    </row>
    <row r="8" spans="1:7" ht="12.75">
      <c r="A8" s="183">
        <v>2</v>
      </c>
      <c r="B8" s="201">
        <v>2</v>
      </c>
      <c r="C8" s="202" t="s">
        <v>36</v>
      </c>
      <c r="D8" s="197" t="s">
        <v>37</v>
      </c>
      <c r="E8" s="198" t="s">
        <v>38</v>
      </c>
      <c r="F8" s="199"/>
      <c r="G8" s="200" t="s">
        <v>39</v>
      </c>
    </row>
    <row r="9" spans="1:7" ht="12.75">
      <c r="A9" s="183"/>
      <c r="B9" s="201"/>
      <c r="C9" s="202"/>
      <c r="D9" s="197"/>
      <c r="E9" s="198"/>
      <c r="F9" s="199"/>
      <c r="G9" s="200"/>
    </row>
    <row r="10" spans="1:7" ht="12.75">
      <c r="A10" s="183">
        <v>3</v>
      </c>
      <c r="B10" s="201">
        <v>3</v>
      </c>
      <c r="C10" s="202" t="s">
        <v>40</v>
      </c>
      <c r="D10" s="197" t="s">
        <v>41</v>
      </c>
      <c r="E10" s="198" t="s">
        <v>42</v>
      </c>
      <c r="F10" s="199"/>
      <c r="G10" s="200" t="s">
        <v>43</v>
      </c>
    </row>
    <row r="11" spans="1:7" ht="12.75">
      <c r="A11" s="183"/>
      <c r="B11" s="201"/>
      <c r="C11" s="202"/>
      <c r="D11" s="197"/>
      <c r="E11" s="198"/>
      <c r="F11" s="199"/>
      <c r="G11" s="200"/>
    </row>
    <row r="12" spans="1:7" ht="12.75">
      <c r="A12" s="183">
        <v>4</v>
      </c>
      <c r="B12" s="205">
        <v>4</v>
      </c>
      <c r="C12" s="206" t="s">
        <v>56</v>
      </c>
      <c r="D12" s="183" t="s">
        <v>57</v>
      </c>
      <c r="E12" s="203" t="s">
        <v>58</v>
      </c>
      <c r="F12" s="191" t="s">
        <v>59</v>
      </c>
      <c r="G12" s="204" t="s">
        <v>60</v>
      </c>
    </row>
    <row r="13" spans="1:7" ht="12.75">
      <c r="A13" s="183"/>
      <c r="B13" s="205"/>
      <c r="C13" s="206"/>
      <c r="D13" s="183"/>
      <c r="E13" s="203"/>
      <c r="F13" s="191"/>
      <c r="G13" s="204"/>
    </row>
    <row r="14" spans="1:7" ht="12.75">
      <c r="A14" s="183">
        <v>5</v>
      </c>
      <c r="B14" s="201">
        <v>5</v>
      </c>
      <c r="C14" s="202" t="s">
        <v>44</v>
      </c>
      <c r="D14" s="197" t="s">
        <v>45</v>
      </c>
      <c r="E14" s="198" t="s">
        <v>46</v>
      </c>
      <c r="F14" s="199"/>
      <c r="G14" s="200" t="s">
        <v>47</v>
      </c>
    </row>
    <row r="15" spans="1:7" ht="12.75">
      <c r="A15" s="183"/>
      <c r="B15" s="201"/>
      <c r="C15" s="202"/>
      <c r="D15" s="197"/>
      <c r="E15" s="198"/>
      <c r="F15" s="199"/>
      <c r="G15" s="200"/>
    </row>
    <row r="16" spans="1:7" ht="12.75">
      <c r="A16" s="183">
        <v>6</v>
      </c>
      <c r="B16" s="201">
        <v>6</v>
      </c>
      <c r="C16" s="202" t="s">
        <v>48</v>
      </c>
      <c r="D16" s="197" t="s">
        <v>49</v>
      </c>
      <c r="E16" s="198" t="s">
        <v>50</v>
      </c>
      <c r="F16" s="199"/>
      <c r="G16" s="200" t="s">
        <v>51</v>
      </c>
    </row>
    <row r="17" spans="1:7" ht="12.75">
      <c r="A17" s="183"/>
      <c r="B17" s="201"/>
      <c r="C17" s="202"/>
      <c r="D17" s="197"/>
      <c r="E17" s="198"/>
      <c r="F17" s="199"/>
      <c r="G17" s="200"/>
    </row>
    <row r="18" spans="1:8" ht="12.75">
      <c r="A18" s="196"/>
      <c r="B18" s="196"/>
      <c r="C18" s="196"/>
      <c r="D18" s="196"/>
      <c r="E18" s="196"/>
      <c r="F18" s="196"/>
      <c r="G18" s="196"/>
      <c r="H18" s="4"/>
    </row>
    <row r="19" spans="1:8" ht="12.75">
      <c r="A19" s="196"/>
      <c r="B19" s="196"/>
      <c r="C19" s="196"/>
      <c r="D19" s="196"/>
      <c r="E19" s="196"/>
      <c r="F19" s="196"/>
      <c r="G19" s="196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195"/>
      <c r="B26" s="195"/>
      <c r="C26" s="195"/>
      <c r="D26" s="195"/>
      <c r="E26" s="195"/>
      <c r="F26" s="195"/>
      <c r="G26" s="195"/>
      <c r="H26" s="4"/>
    </row>
    <row r="27" spans="1:8" ht="12.75">
      <c r="A27" s="195"/>
      <c r="B27" s="195"/>
      <c r="C27" s="195"/>
      <c r="D27" s="195"/>
      <c r="E27" s="195"/>
      <c r="F27" s="195"/>
      <c r="G27" s="195"/>
      <c r="H27" s="4"/>
    </row>
    <row r="28" spans="1:8" ht="12.75">
      <c r="A28" s="195"/>
      <c r="B28" s="195"/>
      <c r="C28" s="195"/>
      <c r="D28" s="195"/>
      <c r="E28" s="195"/>
      <c r="F28" s="195"/>
      <c r="G28" s="196"/>
      <c r="H28" s="4"/>
    </row>
    <row r="29" spans="1:8" ht="12.75">
      <c r="A29" s="195"/>
      <c r="B29" s="195"/>
      <c r="C29" s="195"/>
      <c r="D29" s="195"/>
      <c r="E29" s="195"/>
      <c r="F29" s="195"/>
      <c r="G29" s="196"/>
      <c r="H29" s="4"/>
    </row>
    <row r="30" spans="1:8" ht="12.75">
      <c r="A30" s="195"/>
      <c r="B30" s="195"/>
      <c r="C30" s="195"/>
      <c r="D30" s="195"/>
      <c r="E30" s="195"/>
      <c r="F30" s="195"/>
      <c r="G30" s="195"/>
      <c r="H30" s="4"/>
    </row>
    <row r="31" spans="1:8" ht="12.75">
      <c r="A31" s="195"/>
      <c r="B31" s="195"/>
      <c r="C31" s="195"/>
      <c r="D31" s="195"/>
      <c r="E31" s="195"/>
      <c r="F31" s="195"/>
      <c r="G31" s="195"/>
      <c r="H31" s="4"/>
    </row>
    <row r="32" spans="1:8" ht="12.75">
      <c r="A32" s="195"/>
      <c r="B32" s="195"/>
      <c r="C32" s="195"/>
      <c r="D32" s="195"/>
      <c r="E32" s="195"/>
      <c r="F32" s="195"/>
      <c r="G32" s="196"/>
      <c r="H32" s="4"/>
    </row>
    <row r="33" spans="1:8" ht="12.75">
      <c r="A33" s="195"/>
      <c r="B33" s="195"/>
      <c r="C33" s="195"/>
      <c r="D33" s="195"/>
      <c r="E33" s="195"/>
      <c r="F33" s="195"/>
      <c r="G33" s="196"/>
      <c r="H33" s="4"/>
    </row>
    <row r="34" spans="1:8" ht="12.75">
      <c r="A34" s="195"/>
      <c r="B34" s="195"/>
      <c r="C34" s="195"/>
      <c r="D34" s="195"/>
      <c r="E34" s="195"/>
      <c r="F34" s="195"/>
      <c r="G34" s="195"/>
      <c r="H34" s="4"/>
    </row>
    <row r="35" spans="1:8" ht="12.75">
      <c r="A35" s="195"/>
      <c r="B35" s="195"/>
      <c r="C35" s="195"/>
      <c r="D35" s="195"/>
      <c r="E35" s="195"/>
      <c r="F35" s="195"/>
      <c r="G35" s="195"/>
      <c r="H35" s="4"/>
    </row>
    <row r="36" spans="1:8" ht="12.75">
      <c r="A36" s="195"/>
      <c r="B36" s="195"/>
      <c r="C36" s="195"/>
      <c r="D36" s="195"/>
      <c r="E36" s="195"/>
      <c r="F36" s="195"/>
      <c r="G36" s="196"/>
      <c r="H36" s="4"/>
    </row>
    <row r="37" spans="1:8" ht="12.75">
      <c r="A37" s="195"/>
      <c r="B37" s="195"/>
      <c r="C37" s="195"/>
      <c r="D37" s="195"/>
      <c r="E37" s="195"/>
      <c r="F37" s="195"/>
      <c r="G37" s="196"/>
      <c r="H37" s="4"/>
    </row>
    <row r="38" spans="1:8" ht="12.75">
      <c r="A38" s="195"/>
      <c r="B38" s="195"/>
      <c r="C38" s="195"/>
      <c r="D38" s="195"/>
      <c r="E38" s="195"/>
      <c r="F38" s="195"/>
      <c r="G38" s="195"/>
      <c r="H38" s="4"/>
    </row>
    <row r="39" spans="1:8" ht="12.75">
      <c r="A39" s="195"/>
      <c r="B39" s="195"/>
      <c r="C39" s="195"/>
      <c r="D39" s="195"/>
      <c r="E39" s="195"/>
      <c r="F39" s="195"/>
      <c r="G39" s="195"/>
      <c r="H39" s="4"/>
    </row>
    <row r="40" spans="1:8" ht="12.75">
      <c r="A40" s="195"/>
      <c r="B40" s="195"/>
      <c r="C40" s="195"/>
      <c r="D40" s="195"/>
      <c r="E40" s="195"/>
      <c r="F40" s="195"/>
      <c r="G40" s="196"/>
      <c r="H40" s="4"/>
    </row>
    <row r="41" spans="1:8" ht="12.75">
      <c r="A41" s="195"/>
      <c r="B41" s="195"/>
      <c r="C41" s="195"/>
      <c r="D41" s="195"/>
      <c r="E41" s="195"/>
      <c r="F41" s="195"/>
      <c r="G41" s="196"/>
      <c r="H41" s="4"/>
    </row>
    <row r="42" spans="1:8" ht="12.75">
      <c r="A42" s="195"/>
      <c r="B42" s="195"/>
      <c r="C42" s="195"/>
      <c r="D42" s="195"/>
      <c r="E42" s="195"/>
      <c r="F42" s="195"/>
      <c r="G42" s="195"/>
      <c r="H42" s="4"/>
    </row>
    <row r="43" spans="1:8" ht="12.75">
      <c r="A43" s="195"/>
      <c r="B43" s="195"/>
      <c r="C43" s="195"/>
      <c r="D43" s="195"/>
      <c r="E43" s="195"/>
      <c r="F43" s="195"/>
      <c r="G43" s="195"/>
      <c r="H43" s="4"/>
    </row>
    <row r="44" spans="1:8" ht="12.75">
      <c r="A44" s="195"/>
      <c r="B44" s="195"/>
      <c r="C44" s="195"/>
      <c r="D44" s="195"/>
      <c r="E44" s="195"/>
      <c r="F44" s="195"/>
      <c r="G44" s="196"/>
      <c r="H44" s="4"/>
    </row>
    <row r="45" spans="1:8" ht="12.75">
      <c r="A45" s="195"/>
      <c r="B45" s="195"/>
      <c r="C45" s="195"/>
      <c r="D45" s="195"/>
      <c r="E45" s="195"/>
      <c r="F45" s="195"/>
      <c r="G45" s="196"/>
      <c r="H45" s="4"/>
    </row>
    <row r="46" spans="1:8" ht="12.75">
      <c r="A46" s="195"/>
      <c r="B46" s="195"/>
      <c r="C46" s="195"/>
      <c r="D46" s="195"/>
      <c r="E46" s="195"/>
      <c r="F46" s="195"/>
      <c r="G46" s="195"/>
      <c r="H46" s="4"/>
    </row>
    <row r="47" spans="1:8" ht="12.75">
      <c r="A47" s="195"/>
      <c r="B47" s="195"/>
      <c r="C47" s="195"/>
      <c r="D47" s="195"/>
      <c r="E47" s="195"/>
      <c r="F47" s="195"/>
      <c r="G47" s="195"/>
      <c r="H47" s="4"/>
    </row>
    <row r="48" spans="1:8" ht="12.75">
      <c r="A48" s="195"/>
      <c r="B48" s="195"/>
      <c r="C48" s="195"/>
      <c r="D48" s="195"/>
      <c r="E48" s="195"/>
      <c r="F48" s="195"/>
      <c r="G48" s="196"/>
      <c r="H48" s="4"/>
    </row>
    <row r="49" spans="1:8" ht="12.75">
      <c r="A49" s="195"/>
      <c r="B49" s="195"/>
      <c r="C49" s="195"/>
      <c r="D49" s="195"/>
      <c r="E49" s="195"/>
      <c r="F49" s="195"/>
      <c r="G49" s="196"/>
      <c r="H49" s="4"/>
    </row>
    <row r="50" spans="1:8" ht="12.75">
      <c r="A50" s="195"/>
      <c r="B50" s="195"/>
      <c r="C50" s="195"/>
      <c r="D50" s="195"/>
      <c r="E50" s="195"/>
      <c r="F50" s="195"/>
      <c r="G50" s="195"/>
      <c r="H50" s="4"/>
    </row>
    <row r="51" spans="1:8" ht="12.75">
      <c r="A51" s="195"/>
      <c r="B51" s="195"/>
      <c r="C51" s="195"/>
      <c r="D51" s="195"/>
      <c r="E51" s="195"/>
      <c r="F51" s="195"/>
      <c r="G51" s="195"/>
      <c r="H51" s="4"/>
    </row>
    <row r="52" spans="1:8" ht="12.75">
      <c r="A52" s="195"/>
      <c r="B52" s="195"/>
      <c r="C52" s="195"/>
      <c r="D52" s="195"/>
      <c r="E52" s="195"/>
      <c r="F52" s="195"/>
      <c r="G52" s="196"/>
      <c r="H52" s="4"/>
    </row>
    <row r="53" spans="1:8" ht="12.75">
      <c r="A53" s="195"/>
      <c r="B53" s="195"/>
      <c r="C53" s="195"/>
      <c r="D53" s="195"/>
      <c r="E53" s="195"/>
      <c r="F53" s="195"/>
      <c r="G53" s="196"/>
      <c r="H53" s="4"/>
    </row>
    <row r="54" spans="1:8" ht="12.75">
      <c r="A54" s="195"/>
      <c r="B54" s="195"/>
      <c r="C54" s="195"/>
      <c r="D54" s="195"/>
      <c r="E54" s="195"/>
      <c r="F54" s="195"/>
      <c r="G54" s="195"/>
      <c r="H54" s="4"/>
    </row>
    <row r="55" spans="1:8" ht="12.75">
      <c r="A55" s="195"/>
      <c r="B55" s="195"/>
      <c r="C55" s="195"/>
      <c r="D55" s="195"/>
      <c r="E55" s="195"/>
      <c r="F55" s="195"/>
      <c r="G55" s="195"/>
      <c r="H55" s="4"/>
    </row>
    <row r="56" spans="1:8" ht="12.75">
      <c r="A56" s="195"/>
      <c r="B56" s="195"/>
      <c r="C56" s="195"/>
      <c r="D56" s="195"/>
      <c r="E56" s="195"/>
      <c r="F56" s="195"/>
      <c r="G56" s="196"/>
      <c r="H56" s="4"/>
    </row>
    <row r="57" spans="1:8" ht="12.75">
      <c r="A57" s="195"/>
      <c r="B57" s="195"/>
      <c r="C57" s="195"/>
      <c r="D57" s="195"/>
      <c r="E57" s="195"/>
      <c r="F57" s="195"/>
      <c r="G57" s="196"/>
      <c r="H57" s="4"/>
    </row>
    <row r="58" spans="1:8" ht="12.75">
      <c r="A58" s="195"/>
      <c r="B58" s="195"/>
      <c r="C58" s="195"/>
      <c r="D58" s="195"/>
      <c r="E58" s="195"/>
      <c r="F58" s="195"/>
      <c r="G58" s="195"/>
      <c r="H58" s="4"/>
    </row>
    <row r="59" spans="1:8" ht="12.75">
      <c r="A59" s="195"/>
      <c r="B59" s="195"/>
      <c r="C59" s="195"/>
      <c r="D59" s="195"/>
      <c r="E59" s="195"/>
      <c r="F59" s="195"/>
      <c r="G59" s="195"/>
      <c r="H59" s="4"/>
    </row>
    <row r="60" spans="1:8" ht="12.75">
      <c r="A60" s="195"/>
      <c r="B60" s="195"/>
      <c r="C60" s="195"/>
      <c r="D60" s="195"/>
      <c r="E60" s="195"/>
      <c r="F60" s="195"/>
      <c r="G60" s="196"/>
      <c r="H60" s="4"/>
    </row>
    <row r="61" spans="1:8" ht="12.75">
      <c r="A61" s="195"/>
      <c r="B61" s="195"/>
      <c r="C61" s="195"/>
      <c r="D61" s="195"/>
      <c r="E61" s="195"/>
      <c r="F61" s="195"/>
      <c r="G61" s="196"/>
      <c r="H61" s="4"/>
    </row>
    <row r="62" spans="1:8" ht="12.75">
      <c r="A62" s="195"/>
      <c r="B62" s="195"/>
      <c r="C62" s="195"/>
      <c r="D62" s="195"/>
      <c r="E62" s="195"/>
      <c r="F62" s="195"/>
      <c r="G62" s="195"/>
      <c r="H62" s="4"/>
    </row>
    <row r="63" spans="1:8" ht="12.75">
      <c r="A63" s="195"/>
      <c r="B63" s="195"/>
      <c r="C63" s="195"/>
      <c r="D63" s="195"/>
      <c r="E63" s="195"/>
      <c r="F63" s="195"/>
      <c r="G63" s="195"/>
      <c r="H63" s="4"/>
    </row>
    <row r="64" spans="1:8" ht="12.75">
      <c r="A64" s="195"/>
      <c r="B64" s="195"/>
      <c r="C64" s="195"/>
      <c r="D64" s="195"/>
      <c r="E64" s="195"/>
      <c r="F64" s="195"/>
      <c r="G64" s="196"/>
      <c r="H64" s="4"/>
    </row>
    <row r="65" spans="1:8" ht="12.75">
      <c r="A65" s="195"/>
      <c r="B65" s="195"/>
      <c r="C65" s="195"/>
      <c r="D65" s="195"/>
      <c r="E65" s="195"/>
      <c r="F65" s="195"/>
      <c r="G65" s="196"/>
      <c r="H65" s="4"/>
    </row>
    <row r="66" spans="1:8" ht="12.75">
      <c r="A66" s="195"/>
      <c r="B66" s="195"/>
      <c r="C66" s="195"/>
      <c r="D66" s="195"/>
      <c r="E66" s="195"/>
      <c r="F66" s="195"/>
      <c r="G66" s="195"/>
      <c r="H66" s="4"/>
    </row>
    <row r="67" spans="1:8" ht="12.75">
      <c r="A67" s="195"/>
      <c r="B67" s="195"/>
      <c r="C67" s="195"/>
      <c r="D67" s="195"/>
      <c r="E67" s="195"/>
      <c r="F67" s="195"/>
      <c r="G67" s="195"/>
      <c r="H67" s="4"/>
    </row>
    <row r="68" spans="1:8" ht="12.75">
      <c r="A68" s="195"/>
      <c r="B68" s="195"/>
      <c r="C68" s="195"/>
      <c r="D68" s="195"/>
      <c r="E68" s="195"/>
      <c r="F68" s="195"/>
      <c r="G68" s="196"/>
      <c r="H68" s="4"/>
    </row>
    <row r="69" spans="1:8" ht="12.75">
      <c r="A69" s="195"/>
      <c r="B69" s="195"/>
      <c r="C69" s="195"/>
      <c r="D69" s="195"/>
      <c r="E69" s="195"/>
      <c r="F69" s="195"/>
      <c r="G69" s="196"/>
      <c r="H69" s="4"/>
    </row>
    <row r="70" spans="1:8" ht="12.75">
      <c r="A70" s="195"/>
      <c r="B70" s="195"/>
      <c r="C70" s="195"/>
      <c r="D70" s="195"/>
      <c r="E70" s="195"/>
      <c r="F70" s="195"/>
      <c r="G70" s="195"/>
      <c r="H70" s="4"/>
    </row>
    <row r="71" spans="1:8" ht="12.75">
      <c r="A71" s="195"/>
      <c r="B71" s="195"/>
      <c r="C71" s="195"/>
      <c r="D71" s="195"/>
      <c r="E71" s="195"/>
      <c r="F71" s="195"/>
      <c r="G71" s="195"/>
      <c r="H71" s="4"/>
    </row>
    <row r="72" spans="1:8" ht="12.75">
      <c r="A72" s="195"/>
      <c r="B72" s="195"/>
      <c r="C72" s="195"/>
      <c r="D72" s="195"/>
      <c r="E72" s="195"/>
      <c r="F72" s="195"/>
      <c r="G72" s="196"/>
      <c r="H72" s="4"/>
    </row>
    <row r="73" spans="1:8" ht="12.75">
      <c r="A73" s="195"/>
      <c r="B73" s="195"/>
      <c r="C73" s="195"/>
      <c r="D73" s="195"/>
      <c r="E73" s="195"/>
      <c r="F73" s="195"/>
      <c r="G73" s="196"/>
      <c r="H73" s="4"/>
    </row>
    <row r="74" spans="1:8" ht="12.75">
      <c r="A74" s="195"/>
      <c r="B74" s="195"/>
      <c r="C74" s="195"/>
      <c r="D74" s="195"/>
      <c r="E74" s="195"/>
      <c r="F74" s="195"/>
      <c r="G74" s="195"/>
      <c r="H74" s="4"/>
    </row>
    <row r="75" spans="1:8" ht="12.75">
      <c r="A75" s="195"/>
      <c r="B75" s="195"/>
      <c r="C75" s="195"/>
      <c r="D75" s="195"/>
      <c r="E75" s="195"/>
      <c r="F75" s="195"/>
      <c r="G75" s="195"/>
      <c r="H75" s="4"/>
    </row>
    <row r="76" spans="1:8" ht="12.75">
      <c r="A76" s="195"/>
      <c r="B76" s="195"/>
      <c r="C76" s="195"/>
      <c r="D76" s="195"/>
      <c r="E76" s="195"/>
      <c r="F76" s="195"/>
      <c r="G76" s="196"/>
      <c r="H76" s="4"/>
    </row>
    <row r="77" spans="1:8" ht="12.75">
      <c r="A77" s="195"/>
      <c r="B77" s="195"/>
      <c r="C77" s="195"/>
      <c r="D77" s="195"/>
      <c r="E77" s="195"/>
      <c r="F77" s="195"/>
      <c r="G77" s="196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</sheetData>
  <sheetProtection/>
  <mergeCells count="240">
    <mergeCell ref="F8:F9"/>
    <mergeCell ref="G8:G9"/>
    <mergeCell ref="D6:D7"/>
    <mergeCell ref="A4:A5"/>
    <mergeCell ref="B4:B5"/>
    <mergeCell ref="C4:C5"/>
    <mergeCell ref="A2:G2"/>
    <mergeCell ref="D4:D5"/>
    <mergeCell ref="E4:E5"/>
    <mergeCell ref="F4:F5"/>
    <mergeCell ref="G4:G5"/>
    <mergeCell ref="A6:A7"/>
    <mergeCell ref="C6:C7"/>
    <mergeCell ref="D8:D9"/>
    <mergeCell ref="E8:E9"/>
    <mergeCell ref="E6:E7"/>
    <mergeCell ref="F6:F7"/>
    <mergeCell ref="G6:G7"/>
    <mergeCell ref="B6:B7"/>
    <mergeCell ref="C10:C11"/>
    <mergeCell ref="A10:A11"/>
    <mergeCell ref="A8:A9"/>
    <mergeCell ref="B8:B9"/>
    <mergeCell ref="B10:B11"/>
    <mergeCell ref="C8:C9"/>
    <mergeCell ref="F10:F11"/>
    <mergeCell ref="G10:G11"/>
    <mergeCell ref="D10:D11"/>
    <mergeCell ref="E10:E11"/>
    <mergeCell ref="E12:E13"/>
    <mergeCell ref="F12:F13"/>
    <mergeCell ref="G12:G13"/>
    <mergeCell ref="A14:A15"/>
    <mergeCell ref="B14:B15"/>
    <mergeCell ref="C14:C15"/>
    <mergeCell ref="A12:A13"/>
    <mergeCell ref="B12:B13"/>
    <mergeCell ref="C12:C13"/>
    <mergeCell ref="A16:A17"/>
    <mergeCell ref="B16:B17"/>
    <mergeCell ref="C16:C17"/>
    <mergeCell ref="D12:D13"/>
    <mergeCell ref="E14:E15"/>
    <mergeCell ref="E16:E17"/>
    <mergeCell ref="F14:F15"/>
    <mergeCell ref="G14:G15"/>
    <mergeCell ref="F16:F17"/>
    <mergeCell ref="G16:G17"/>
    <mergeCell ref="C26:C27"/>
    <mergeCell ref="D26:D27"/>
    <mergeCell ref="D16:D17"/>
    <mergeCell ref="D14:D15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A18:A19"/>
    <mergeCell ref="B18:B19"/>
    <mergeCell ref="C18:C19"/>
    <mergeCell ref="D18:D19"/>
    <mergeCell ref="F32:F33"/>
    <mergeCell ref="G32:G33"/>
    <mergeCell ref="G34:G35"/>
    <mergeCell ref="A30:A31"/>
    <mergeCell ref="B30:B31"/>
    <mergeCell ref="C30:C31"/>
    <mergeCell ref="D30:D31"/>
    <mergeCell ref="E34:E35"/>
    <mergeCell ref="F34:F35"/>
    <mergeCell ref="C34:C35"/>
    <mergeCell ref="G18:G19"/>
    <mergeCell ref="G36:G37"/>
    <mergeCell ref="A34:A35"/>
    <mergeCell ref="B34:B35"/>
    <mergeCell ref="G30:G31"/>
    <mergeCell ref="A32:A33"/>
    <mergeCell ref="B32:B33"/>
    <mergeCell ref="C32:C33"/>
    <mergeCell ref="D32:D33"/>
    <mergeCell ref="E32:E33"/>
    <mergeCell ref="E30:E31"/>
    <mergeCell ref="F30:F31"/>
    <mergeCell ref="E18:E19"/>
    <mergeCell ref="F18:F19"/>
    <mergeCell ref="E26:E27"/>
    <mergeCell ref="F26:F27"/>
    <mergeCell ref="D34:D35"/>
    <mergeCell ref="E38:E39"/>
    <mergeCell ref="F38:F39"/>
    <mergeCell ref="A36:A37"/>
    <mergeCell ref="B36:B37"/>
    <mergeCell ref="C36:C37"/>
    <mergeCell ref="D36:D37"/>
    <mergeCell ref="E36:E37"/>
    <mergeCell ref="F36:F37"/>
    <mergeCell ref="G40:G41"/>
    <mergeCell ref="G42:G43"/>
    <mergeCell ref="A38:A39"/>
    <mergeCell ref="B38:B39"/>
    <mergeCell ref="C38:C39"/>
    <mergeCell ref="D38:D39"/>
    <mergeCell ref="E42:E43"/>
    <mergeCell ref="F42:F43"/>
    <mergeCell ref="C42:C43"/>
    <mergeCell ref="D42:D43"/>
    <mergeCell ref="G44:G45"/>
    <mergeCell ref="A42:A43"/>
    <mergeCell ref="B42:B43"/>
    <mergeCell ref="G38:G39"/>
    <mergeCell ref="A40:A41"/>
    <mergeCell ref="B40:B41"/>
    <mergeCell ref="C40:C41"/>
    <mergeCell ref="D40:D41"/>
    <mergeCell ref="E40:E41"/>
    <mergeCell ref="F40:F41"/>
    <mergeCell ref="G48:G49"/>
    <mergeCell ref="G50:G51"/>
    <mergeCell ref="A46:A47"/>
    <mergeCell ref="B46:B47"/>
    <mergeCell ref="C46:C47"/>
    <mergeCell ref="D46:D47"/>
    <mergeCell ref="E44:E45"/>
    <mergeCell ref="F44:F45"/>
    <mergeCell ref="G52:G53"/>
    <mergeCell ref="A50:A51"/>
    <mergeCell ref="B50:B51"/>
    <mergeCell ref="G46:G47"/>
    <mergeCell ref="A48:A49"/>
    <mergeCell ref="B48:B49"/>
    <mergeCell ref="C48:C49"/>
    <mergeCell ref="D48:D49"/>
    <mergeCell ref="A44:A45"/>
    <mergeCell ref="B44:B45"/>
    <mergeCell ref="C44:C45"/>
    <mergeCell ref="D44:D45"/>
    <mergeCell ref="E52:E53"/>
    <mergeCell ref="F52:F53"/>
    <mergeCell ref="E46:E47"/>
    <mergeCell ref="F46:F47"/>
    <mergeCell ref="E48:E49"/>
    <mergeCell ref="F48:F49"/>
    <mergeCell ref="A52:A53"/>
    <mergeCell ref="B52:B53"/>
    <mergeCell ref="C52:C53"/>
    <mergeCell ref="D52:D53"/>
    <mergeCell ref="E50:E51"/>
    <mergeCell ref="F50:F51"/>
    <mergeCell ref="C50:C51"/>
    <mergeCell ref="D50:D51"/>
    <mergeCell ref="C54:C55"/>
    <mergeCell ref="D54:D55"/>
    <mergeCell ref="E58:E59"/>
    <mergeCell ref="F58:F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G62:G63"/>
    <mergeCell ref="G60:G61"/>
    <mergeCell ref="A58:A59"/>
    <mergeCell ref="B58:B59"/>
    <mergeCell ref="G58:G59"/>
    <mergeCell ref="E62:E63"/>
    <mergeCell ref="F62:F63"/>
    <mergeCell ref="A60:A61"/>
    <mergeCell ref="B60:B61"/>
    <mergeCell ref="C60:C61"/>
    <mergeCell ref="D60:D61"/>
    <mergeCell ref="E60:E61"/>
    <mergeCell ref="F60:F61"/>
    <mergeCell ref="A62:A63"/>
    <mergeCell ref="B62:B63"/>
    <mergeCell ref="C62:C63"/>
    <mergeCell ref="D62:D63"/>
    <mergeCell ref="E64:E65"/>
    <mergeCell ref="F64:F65"/>
    <mergeCell ref="G64:G65"/>
    <mergeCell ref="G66:G67"/>
    <mergeCell ref="A64:A65"/>
    <mergeCell ref="B64:B65"/>
    <mergeCell ref="C64:C65"/>
    <mergeCell ref="D64:D65"/>
    <mergeCell ref="G68:G69"/>
    <mergeCell ref="A66:A67"/>
    <mergeCell ref="B66:B67"/>
    <mergeCell ref="C66:C67"/>
    <mergeCell ref="D66:D67"/>
    <mergeCell ref="F68:F69"/>
    <mergeCell ref="C68:C69"/>
    <mergeCell ref="D68:D69"/>
    <mergeCell ref="E66:E67"/>
    <mergeCell ref="A68:A69"/>
    <mergeCell ref="A72:A73"/>
    <mergeCell ref="B72:B73"/>
    <mergeCell ref="C72:C73"/>
    <mergeCell ref="D72:D73"/>
    <mergeCell ref="G70:G71"/>
    <mergeCell ref="C70:C71"/>
    <mergeCell ref="D70:D71"/>
    <mergeCell ref="G76:G77"/>
    <mergeCell ref="G74:G75"/>
    <mergeCell ref="E68:E69"/>
    <mergeCell ref="F66:F67"/>
    <mergeCell ref="A70:A71"/>
    <mergeCell ref="B70:B71"/>
    <mergeCell ref="E70:E71"/>
    <mergeCell ref="F70:F71"/>
    <mergeCell ref="B68:B69"/>
    <mergeCell ref="F76:F77"/>
    <mergeCell ref="B74:B75"/>
    <mergeCell ref="C74:C75"/>
    <mergeCell ref="D74:D75"/>
    <mergeCell ref="E74:E75"/>
    <mergeCell ref="F74:F75"/>
    <mergeCell ref="A1:G1"/>
    <mergeCell ref="A76:A77"/>
    <mergeCell ref="B76:B77"/>
    <mergeCell ref="C76:C77"/>
    <mergeCell ref="D76:D77"/>
    <mergeCell ref="E72:E73"/>
    <mergeCell ref="F72:F73"/>
    <mergeCell ref="G72:G73"/>
    <mergeCell ref="A74:A75"/>
    <mergeCell ref="E76:E7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T98"/>
  <sheetViews>
    <sheetView zoomScalePageLayoutView="0" workbookViewId="0" topLeftCell="A1">
      <selection activeCell="A1" sqref="A1:H48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220" t="s">
        <v>26</v>
      </c>
      <c r="B1" s="220"/>
      <c r="C1" s="220"/>
      <c r="D1" s="220"/>
      <c r="E1" s="220"/>
      <c r="F1" s="220"/>
      <c r="G1" s="220"/>
      <c r="H1" s="22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5.5" customHeight="1">
      <c r="A2" s="42" t="s">
        <v>31</v>
      </c>
      <c r="B2" s="6" t="s">
        <v>13</v>
      </c>
      <c r="C2" s="6"/>
      <c r="D2" s="6"/>
      <c r="E2" s="43" t="str">
        <f>HYPERLINK('пр.взвешивания'!E3)</f>
        <v>в.к.     40      кг.</v>
      </c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83" t="s">
        <v>0</v>
      </c>
      <c r="B3" s="183" t="s">
        <v>1</v>
      </c>
      <c r="C3" s="183" t="s">
        <v>2</v>
      </c>
      <c r="D3" s="183" t="s">
        <v>3</v>
      </c>
      <c r="E3" s="183" t="s">
        <v>9</v>
      </c>
      <c r="F3" s="183" t="s">
        <v>10</v>
      </c>
      <c r="G3" s="183" t="s">
        <v>11</v>
      </c>
      <c r="H3" s="219" t="s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184"/>
      <c r="B4" s="184"/>
      <c r="C4" s="184"/>
      <c r="D4" s="184"/>
      <c r="E4" s="184"/>
      <c r="F4" s="184"/>
      <c r="G4" s="184"/>
      <c r="H4" s="20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183">
        <v>1</v>
      </c>
      <c r="B5" s="211" t="str">
        <f>VLOOKUP(A5,'пр.взвешивания'!B6:C17,2,FALSE)</f>
        <v>МАРКАРЯН Елизавета Робертовна</v>
      </c>
      <c r="C5" s="159" t="str">
        <f>VLOOKUP(B5,'пр.взвешивания'!C6:D17,2,FALSE)</f>
        <v>30.12.94          1 р.</v>
      </c>
      <c r="D5" s="159" t="str">
        <f>VLOOKUP(C5,'пр.взвешивания'!D6:E17,2,FALSE)</f>
        <v>Краснодарский край, г. Армавир, МО</v>
      </c>
      <c r="E5" s="160"/>
      <c r="F5" s="189"/>
      <c r="G5" s="191"/>
      <c r="H5" s="21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183"/>
      <c r="B6" s="218"/>
      <c r="C6" s="160"/>
      <c r="D6" s="160"/>
      <c r="E6" s="160"/>
      <c r="F6" s="160"/>
      <c r="G6" s="191"/>
      <c r="H6" s="21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184">
        <v>2</v>
      </c>
      <c r="B7" s="211" t="str">
        <f>VLOOKUP(A7,'пр.взвешивания'!B8:C17,2,FALSE)</f>
        <v>ПЕТРАШКО Екатерина Алексеевна</v>
      </c>
      <c r="C7" s="159" t="str">
        <f>VLOOKUP(B7,'пр.взвешивания'!C8:D17,2,FALSE)</f>
        <v>20.08.96            КМС</v>
      </c>
      <c r="D7" s="159" t="str">
        <f>VLOOKUP(C7,'пр.взвешивания'!D8:E17,2,FALSE)</f>
        <v>Саратовская обл., г. Энгельс, МО, ДЮСШ</v>
      </c>
      <c r="E7" s="136"/>
      <c r="F7" s="136"/>
      <c r="G7" s="184"/>
      <c r="H7" s="20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3.5" thickBot="1">
      <c r="A8" s="208"/>
      <c r="B8" s="212"/>
      <c r="C8" s="152"/>
      <c r="D8" s="152"/>
      <c r="E8" s="127"/>
      <c r="F8" s="127"/>
      <c r="G8" s="208"/>
      <c r="H8" s="2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193">
        <v>3</v>
      </c>
      <c r="B9" s="217" t="str">
        <f>VLOOKUP(A9,'пр.взвешивания'!B10:C17,2,FALSE)</f>
        <v>ТИМОФЕЕВА Ольга Александровна</v>
      </c>
      <c r="C9" s="159" t="str">
        <f>VLOOKUP(B9,'пр.взвешивания'!C10:D17,2,FALSE)</f>
        <v>24.04.96                1 р.</v>
      </c>
      <c r="D9" s="159" t="str">
        <f>VLOOKUP(C9,'пр.взвешивания'!D10:E17,2,FALSE)</f>
        <v>Ленинградская обл., г. Дружная Горка, МО</v>
      </c>
      <c r="E9" s="193" t="s">
        <v>27</v>
      </c>
      <c r="F9" s="213"/>
      <c r="G9" s="193"/>
      <c r="H9" s="21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190"/>
      <c r="B10" s="218"/>
      <c r="C10" s="160"/>
      <c r="D10" s="160"/>
      <c r="E10" s="190"/>
      <c r="F10" s="214"/>
      <c r="G10" s="190"/>
      <c r="H10" s="21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>
      <c r="A11" s="42" t="s">
        <v>31</v>
      </c>
      <c r="B11" s="6" t="s">
        <v>14</v>
      </c>
      <c r="C11" s="17"/>
      <c r="D11" s="17"/>
      <c r="E11" s="43" t="str">
        <f>HYPERLINK('пр.взвешивания'!E3)</f>
        <v>в.к.     40      кг.</v>
      </c>
      <c r="F11" s="7"/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183">
        <v>1</v>
      </c>
      <c r="B12" s="211" t="str">
        <f>VLOOKUP(A12,'пр.взвешивания'!B6:C17,2,FALSE)</f>
        <v>МАРКАРЯН Елизавета Робертовна</v>
      </c>
      <c r="C12" s="159" t="str">
        <f>VLOOKUP(B12,'пр.взвешивания'!C6:D17,2,FALSE)</f>
        <v>30.12.94          1 р.</v>
      </c>
      <c r="D12" s="159" t="str">
        <f>VLOOKUP(C12,'пр.взвешивания'!D6:E17,2,FALSE)</f>
        <v>Краснодарский край, г. Армавир, МО</v>
      </c>
      <c r="E12" s="160"/>
      <c r="F12" s="160"/>
      <c r="G12" s="191"/>
      <c r="H12" s="21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s="183"/>
      <c r="B13" s="218"/>
      <c r="C13" s="160"/>
      <c r="D13" s="160"/>
      <c r="E13" s="160"/>
      <c r="F13" s="160"/>
      <c r="G13" s="191"/>
      <c r="H13" s="21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184">
        <v>3</v>
      </c>
      <c r="B14" s="211" t="str">
        <f>VLOOKUP(A14,'пр.взвешивания'!B8:C17,2,FALSE)</f>
        <v>ТИМОФЕЕВА Ольга Александровна</v>
      </c>
      <c r="C14" s="159" t="str">
        <f>VLOOKUP(B14,'пр.взвешивания'!C8:D17,2,FALSE)</f>
        <v>24.04.96                1 р.</v>
      </c>
      <c r="D14" s="159" t="str">
        <f>VLOOKUP(C14,'пр.взвешивания'!D8:E17,2,FALSE)</f>
        <v>Ленинградская обл., г. Дружная Горка, МО</v>
      </c>
      <c r="E14" s="136"/>
      <c r="F14" s="136"/>
      <c r="G14" s="184"/>
      <c r="H14" s="20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3.5" thickBot="1">
      <c r="A15" s="208"/>
      <c r="B15" s="212"/>
      <c r="C15" s="152"/>
      <c r="D15" s="152"/>
      <c r="E15" s="127"/>
      <c r="F15" s="127"/>
      <c r="G15" s="208"/>
      <c r="H15" s="21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193">
        <v>2</v>
      </c>
      <c r="B16" s="217" t="str">
        <f>VLOOKUP(A16,'пр.взвешивания'!B6:C17,2,FALSE)</f>
        <v>ПЕТРАШКО Екатерина Алексеевна</v>
      </c>
      <c r="C16" s="151" t="str">
        <f>VLOOKUP(B16,'пр.взвешивания'!C6:D17,2,FALSE)</f>
        <v>20.08.96            КМС</v>
      </c>
      <c r="D16" s="151" t="str">
        <f>VLOOKUP(C16,'пр.взвешивания'!D6:E17,2,FALSE)</f>
        <v>Саратовская обл., г. Энгельс, МО, ДЮСШ</v>
      </c>
      <c r="E16" s="193" t="s">
        <v>27</v>
      </c>
      <c r="F16" s="213"/>
      <c r="G16" s="193"/>
      <c r="H16" s="21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190"/>
      <c r="B17" s="218"/>
      <c r="C17" s="160"/>
      <c r="D17" s="160"/>
      <c r="E17" s="190"/>
      <c r="F17" s="214"/>
      <c r="G17" s="190"/>
      <c r="H17" s="21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 customHeight="1">
      <c r="A18" s="42" t="s">
        <v>31</v>
      </c>
      <c r="B18" s="6" t="s">
        <v>15</v>
      </c>
      <c r="C18" s="17"/>
      <c r="D18" s="17"/>
      <c r="E18" s="43" t="str">
        <f>HYPERLINK('пр.взвешивания'!E3)</f>
        <v>в.к.     40      кг.</v>
      </c>
      <c r="F18" s="7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183">
        <v>3</v>
      </c>
      <c r="B19" s="211" t="str">
        <f>VLOOKUP(A19,'пр.взвешивания'!B6:C17,2,FALSE)</f>
        <v>ТИМОФЕЕВА Ольга Александровна</v>
      </c>
      <c r="C19" s="159" t="str">
        <f>VLOOKUP(B19,'пр.взвешивания'!C6:D17,2,FALSE)</f>
        <v>24.04.96                1 р.</v>
      </c>
      <c r="D19" s="159" t="str">
        <f>VLOOKUP(C19,'пр.взвешивания'!D6:E17,2,FALSE)</f>
        <v>Ленинградская обл., г. Дружная Горка, МО</v>
      </c>
      <c r="E19" s="160"/>
      <c r="F19" s="160"/>
      <c r="G19" s="183"/>
      <c r="H19" s="21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183"/>
      <c r="B20" s="218"/>
      <c r="C20" s="160"/>
      <c r="D20" s="160"/>
      <c r="E20" s="160"/>
      <c r="F20" s="160"/>
      <c r="G20" s="183"/>
      <c r="H20" s="21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184">
        <v>2</v>
      </c>
      <c r="B21" s="211" t="str">
        <f>VLOOKUP(A21,'пр.взвешивания'!B8:C17,2,FALSE)</f>
        <v>ПЕТРАШКО Екатерина Алексеевна</v>
      </c>
      <c r="C21" s="159" t="str">
        <f>VLOOKUP(B21,'пр.взвешивания'!C8:D17,2,FALSE)</f>
        <v>20.08.96            КМС</v>
      </c>
      <c r="D21" s="159" t="str">
        <f>VLOOKUP(C21,'пр.взвешивания'!D8:E17,2,FALSE)</f>
        <v>Саратовская обл., г. Энгельс, МО, ДЮСШ</v>
      </c>
      <c r="E21" s="136"/>
      <c r="F21" s="136"/>
      <c r="G21" s="184"/>
      <c r="H21" s="20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3.5" thickBot="1">
      <c r="A22" s="208"/>
      <c r="B22" s="212"/>
      <c r="C22" s="152"/>
      <c r="D22" s="152"/>
      <c r="E22" s="127"/>
      <c r="F22" s="127"/>
      <c r="G22" s="208"/>
      <c r="H22" s="2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193">
        <v>1</v>
      </c>
      <c r="B23" s="211" t="str">
        <f>VLOOKUP(A23,'пр.взвешивания'!B6:C17,2,FALSE)</f>
        <v>МАРКАРЯН Елизавета Робертовна</v>
      </c>
      <c r="C23" s="159" t="str">
        <f>VLOOKUP(B23,'пр.взвешивания'!C6:D17,2,FALSE)</f>
        <v>30.12.94          1 р.</v>
      </c>
      <c r="D23" s="159" t="str">
        <f>VLOOKUP(C23,'пр.взвешивания'!D6:E17,2,FALSE)</f>
        <v>Краснодарский край, г. Армавир, МО</v>
      </c>
      <c r="E23" s="193" t="s">
        <v>27</v>
      </c>
      <c r="F23" s="213"/>
      <c r="G23" s="193"/>
      <c r="H23" s="21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190"/>
      <c r="B24" s="218"/>
      <c r="C24" s="160"/>
      <c r="D24" s="160"/>
      <c r="E24" s="190"/>
      <c r="F24" s="214"/>
      <c r="G24" s="190"/>
      <c r="H24" s="21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7"/>
      <c r="B25" s="7"/>
      <c r="C25" s="7"/>
      <c r="D25" s="7"/>
      <c r="E25" s="7"/>
      <c r="F25" s="7"/>
      <c r="G25" s="7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4.75" customHeight="1">
      <c r="A26" s="43" t="s">
        <v>8</v>
      </c>
      <c r="B26" s="6" t="s">
        <v>13</v>
      </c>
      <c r="C26" s="6"/>
      <c r="D26" s="6"/>
      <c r="E26" s="43" t="str">
        <f>HYPERLINK('пр.взвешивания'!E3)</f>
        <v>в.к.     40      кг.</v>
      </c>
      <c r="F26" s="6"/>
      <c r="G26" s="6"/>
      <c r="H26" s="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183" t="s">
        <v>0</v>
      </c>
      <c r="B27" s="183" t="s">
        <v>1</v>
      </c>
      <c r="C27" s="183" t="s">
        <v>2</v>
      </c>
      <c r="D27" s="183" t="s">
        <v>3</v>
      </c>
      <c r="E27" s="183" t="s">
        <v>9</v>
      </c>
      <c r="F27" s="183" t="s">
        <v>10</v>
      </c>
      <c r="G27" s="183" t="s">
        <v>11</v>
      </c>
      <c r="H27" s="219" t="s">
        <v>12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184"/>
      <c r="B28" s="184"/>
      <c r="C28" s="184"/>
      <c r="D28" s="184"/>
      <c r="E28" s="184"/>
      <c r="F28" s="184"/>
      <c r="G28" s="184"/>
      <c r="H28" s="20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183">
        <v>4</v>
      </c>
      <c r="B29" s="211" t="str">
        <f>VLOOKUP(A29,'пр.взвешивания'!B6:C17,2,FALSE)</f>
        <v>СЁМИНА Валерия Алексеевна</v>
      </c>
      <c r="C29" s="159" t="str">
        <f>VLOOKUP(B29,'пр.взвешивания'!C6:D17,2,FALSE)</f>
        <v>22.07.94                        1 р.</v>
      </c>
      <c r="D29" s="159" t="str">
        <f>VLOOKUP(C29,'пр.взвешивания'!D6:E17,2,FALSE)</f>
        <v>Московская обл., Раменский р-н</v>
      </c>
      <c r="E29" s="160"/>
      <c r="F29" s="160"/>
      <c r="G29" s="183"/>
      <c r="H29" s="21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183"/>
      <c r="B30" s="218"/>
      <c r="C30" s="160"/>
      <c r="D30" s="160"/>
      <c r="E30" s="160"/>
      <c r="F30" s="160"/>
      <c r="G30" s="183"/>
      <c r="H30" s="21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184">
        <v>5</v>
      </c>
      <c r="B31" s="211" t="str">
        <f>VLOOKUP(A31,'пр.взвешивания'!B8:C17,2,FALSE)</f>
        <v>БУРМУХАМБЕТОВА Асемгуль Жоламановна</v>
      </c>
      <c r="C31" s="159" t="str">
        <f>VLOOKUP(B31,'пр.взвешивания'!C8:D17,2,FALSE)</f>
        <v>01.05.95               1 р.</v>
      </c>
      <c r="D31" s="159" t="str">
        <f>VLOOKUP(C31,'пр.взвешивания'!D8:E17,2,FALSE)</f>
        <v>Оренбургская обл., г. Соль - Илецк</v>
      </c>
      <c r="E31" s="136"/>
      <c r="F31" s="136"/>
      <c r="G31" s="184"/>
      <c r="H31" s="20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5" thickBot="1">
      <c r="A32" s="208"/>
      <c r="B32" s="212"/>
      <c r="C32" s="152"/>
      <c r="D32" s="152"/>
      <c r="E32" s="127"/>
      <c r="F32" s="127"/>
      <c r="G32" s="208"/>
      <c r="H32" s="2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193">
        <v>6</v>
      </c>
      <c r="B33" s="217" t="str">
        <f>VLOOKUP(A33,'пр.взвешивания'!B10:C17,2,FALSE)</f>
        <v>КОГУТ Татьяна Михайловна</v>
      </c>
      <c r="C33" s="151" t="str">
        <f>VLOOKUP(B33,'пр.взвешивания'!C10:D17,2,FALSE)</f>
        <v>15.10.95         1 р.</v>
      </c>
      <c r="D33" s="151" t="str">
        <f>VLOOKUP(C33,'пр.взвешивания'!D10:E17,2,FALSE)</f>
        <v>ХМАО-Югра, г. Радужный</v>
      </c>
      <c r="E33" s="193" t="s">
        <v>27</v>
      </c>
      <c r="F33" s="213"/>
      <c r="G33" s="193"/>
      <c r="H33" s="21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190"/>
      <c r="B34" s="218"/>
      <c r="C34" s="160"/>
      <c r="D34" s="160"/>
      <c r="E34" s="190"/>
      <c r="F34" s="214"/>
      <c r="G34" s="190"/>
      <c r="H34" s="21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5.5" customHeight="1">
      <c r="A35" s="43" t="s">
        <v>8</v>
      </c>
      <c r="B35" s="6" t="s">
        <v>14</v>
      </c>
      <c r="C35" s="18"/>
      <c r="D35" s="18"/>
      <c r="E35" s="43" t="str">
        <f>HYPERLINK('пр.взвешивания'!E3)</f>
        <v>в.к.     40      кг.</v>
      </c>
      <c r="F35" s="7"/>
      <c r="G35" s="7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183">
        <v>4</v>
      </c>
      <c r="B36" s="211" t="str">
        <f>VLOOKUP(A36,'пр.взвешивания'!B6:C17,2,FALSE)</f>
        <v>СЁМИНА Валерия Алексеевна</v>
      </c>
      <c r="C36" s="159" t="str">
        <f>VLOOKUP(B36,'пр.взвешивания'!C6:D17,2,FALSE)</f>
        <v>22.07.94                        1 р.</v>
      </c>
      <c r="D36" s="159" t="str">
        <f>VLOOKUP(C36,'пр.взвешивания'!D6:E17,2,FALSE)</f>
        <v>Московская обл., Раменский р-н</v>
      </c>
      <c r="E36" s="160"/>
      <c r="F36" s="160"/>
      <c r="G36" s="183"/>
      <c r="H36" s="21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183"/>
      <c r="B37" s="218"/>
      <c r="C37" s="160"/>
      <c r="D37" s="160"/>
      <c r="E37" s="160"/>
      <c r="F37" s="160"/>
      <c r="G37" s="183"/>
      <c r="H37" s="21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184">
        <v>6</v>
      </c>
      <c r="B38" s="211" t="str">
        <f>VLOOKUP(A38,'пр.взвешивания'!B8:C17,2,FALSE)</f>
        <v>КОГУТ Татьяна Михайловна</v>
      </c>
      <c r="C38" s="159" t="str">
        <f>VLOOKUP(B38,'пр.взвешивания'!C8:D17,2,FALSE)</f>
        <v>15.10.95         1 р.</v>
      </c>
      <c r="D38" s="159" t="str">
        <f>VLOOKUP(C38,'пр.взвешивания'!D8:E17,2,FALSE)</f>
        <v>ХМАО-Югра, г. Радужный</v>
      </c>
      <c r="E38" s="136"/>
      <c r="F38" s="136"/>
      <c r="G38" s="184"/>
      <c r="H38" s="20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3.5" thickBot="1">
      <c r="A39" s="208"/>
      <c r="B39" s="212"/>
      <c r="C39" s="152"/>
      <c r="D39" s="152"/>
      <c r="E39" s="127"/>
      <c r="F39" s="127"/>
      <c r="G39" s="208"/>
      <c r="H39" s="21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193">
        <v>5</v>
      </c>
      <c r="B40" s="217" t="str">
        <f>VLOOKUP(A40,'пр.взвешивания'!B10:C17,2,FALSE)</f>
        <v>БУРМУХАМБЕТОВА Асемгуль Жоламановна</v>
      </c>
      <c r="C40" s="151" t="str">
        <f>VLOOKUP(B40,'пр.взвешивания'!C10:D17,2,FALSE)</f>
        <v>01.05.95               1 р.</v>
      </c>
      <c r="D40" s="151" t="str">
        <f>VLOOKUP(C40,'пр.взвешивания'!D10:E17,2,FALSE)</f>
        <v>Оренбургская обл., г. Соль - Илецк</v>
      </c>
      <c r="E40" s="193" t="s">
        <v>27</v>
      </c>
      <c r="F40" s="213"/>
      <c r="G40" s="193"/>
      <c r="H40" s="21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190"/>
      <c r="B41" s="218"/>
      <c r="C41" s="160"/>
      <c r="D41" s="160"/>
      <c r="E41" s="190"/>
      <c r="F41" s="214"/>
      <c r="G41" s="190"/>
      <c r="H41" s="21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7" customHeight="1">
      <c r="A42" s="43" t="s">
        <v>8</v>
      </c>
      <c r="B42" s="6" t="s">
        <v>15</v>
      </c>
      <c r="C42" s="18"/>
      <c r="D42" s="18"/>
      <c r="E42" s="43" t="str">
        <f>HYPERLINK('пр.взвешивания'!E3)</f>
        <v>в.к.     40      кг.</v>
      </c>
      <c r="F42" s="7"/>
      <c r="G42" s="7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183">
        <v>6</v>
      </c>
      <c r="B43" s="211" t="str">
        <f>VLOOKUP(A43,'пр.взвешивания'!B6:C17,2,FALSE)</f>
        <v>КОГУТ Татьяна Михайловна</v>
      </c>
      <c r="C43" s="159" t="str">
        <f>VLOOKUP(B43,'пр.взвешивания'!C6:D17,2,FALSE)</f>
        <v>15.10.95         1 р.</v>
      </c>
      <c r="D43" s="159" t="str">
        <f>VLOOKUP(C43,'пр.взвешивания'!D6:E17,2,FALSE)</f>
        <v>ХМАО-Югра, г. Радужный</v>
      </c>
      <c r="E43" s="160"/>
      <c r="F43" s="160"/>
      <c r="G43" s="183"/>
      <c r="H43" s="21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183"/>
      <c r="B44" s="218"/>
      <c r="C44" s="160"/>
      <c r="D44" s="160"/>
      <c r="E44" s="160"/>
      <c r="F44" s="160"/>
      <c r="G44" s="183"/>
      <c r="H44" s="21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184">
        <v>5</v>
      </c>
      <c r="B45" s="211" t="str">
        <f>VLOOKUP(A45,'пр.взвешивания'!B8:C17,2,FALSE)</f>
        <v>БУРМУХАМБЕТОВА Асемгуль Жоламановна</v>
      </c>
      <c r="C45" s="159" t="str">
        <f>VLOOKUP(B45,'пр.взвешивания'!C8:D17,2,FALSE)</f>
        <v>01.05.95               1 р.</v>
      </c>
      <c r="D45" s="159" t="str">
        <f>VLOOKUP(C45,'пр.взвешивания'!D8:E17,2,FALSE)</f>
        <v>Оренбургская обл., г. Соль - Илецк</v>
      </c>
      <c r="E45" s="136"/>
      <c r="F45" s="136"/>
      <c r="G45" s="184"/>
      <c r="H45" s="209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3.5" thickBot="1">
      <c r="A46" s="208"/>
      <c r="B46" s="212"/>
      <c r="C46" s="152"/>
      <c r="D46" s="152"/>
      <c r="E46" s="127"/>
      <c r="F46" s="127"/>
      <c r="G46" s="208"/>
      <c r="H46" s="210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193">
        <v>4</v>
      </c>
      <c r="B47" s="217" t="str">
        <f>VLOOKUP(A47,'пр.взвешивания'!B6:C17,2,FALSE)</f>
        <v>СЁМИНА Валерия Алексеевна</v>
      </c>
      <c r="C47" s="151" t="str">
        <f>VLOOKUP(B47,'пр.взвешивания'!C6:D17,2,FALSE)</f>
        <v>22.07.94                        1 р.</v>
      </c>
      <c r="D47" s="151" t="str">
        <f>VLOOKUP(C47,'пр.взвешивания'!D6:E17,2,FALSE)</f>
        <v>Московская обл., Раменский р-н</v>
      </c>
      <c r="E47" s="193" t="s">
        <v>27</v>
      </c>
      <c r="F47" s="213"/>
      <c r="G47" s="193"/>
      <c r="H47" s="21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190"/>
      <c r="B48" s="218"/>
      <c r="C48" s="160"/>
      <c r="D48" s="160"/>
      <c r="E48" s="190"/>
      <c r="F48" s="214"/>
      <c r="G48" s="190"/>
      <c r="H48" s="21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7"/>
      <c r="B49" s="7"/>
      <c r="C49" s="7"/>
      <c r="D49" s="7"/>
      <c r="E49" s="7"/>
      <c r="F49" s="7"/>
      <c r="G49" s="7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7"/>
      <c r="B50" s="7"/>
      <c r="C50" s="7"/>
      <c r="D50" s="7"/>
      <c r="E50" s="7"/>
      <c r="F50" s="7"/>
      <c r="G50" s="7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7"/>
      <c r="B51" s="7"/>
      <c r="C51" s="7"/>
      <c r="D51" s="7"/>
      <c r="E51" s="7"/>
      <c r="F51" s="7"/>
      <c r="G51" s="7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7"/>
      <c r="B52" s="7"/>
      <c r="C52" s="7"/>
      <c r="D52" s="7"/>
      <c r="E52" s="7"/>
      <c r="F52" s="7"/>
      <c r="G52" s="7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7"/>
      <c r="B53" s="7"/>
      <c r="C53" s="7"/>
      <c r="D53" s="7"/>
      <c r="E53" s="7"/>
      <c r="F53" s="7"/>
      <c r="G53" s="7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7"/>
      <c r="B54" s="7"/>
      <c r="C54" s="7"/>
      <c r="D54" s="7"/>
      <c r="E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7"/>
      <c r="B55" s="7"/>
      <c r="C55" s="7"/>
      <c r="D55" s="7"/>
      <c r="E55" s="7"/>
      <c r="F55" s="7"/>
      <c r="G55" s="7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7"/>
      <c r="B56" s="7"/>
      <c r="C56" s="7"/>
      <c r="D56" s="7"/>
      <c r="E56" s="7"/>
      <c r="F56" s="7"/>
      <c r="G56" s="7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7"/>
      <c r="B57" s="7"/>
      <c r="C57" s="7"/>
      <c r="D57" s="7"/>
      <c r="E57" s="7"/>
      <c r="F57" s="7"/>
      <c r="G57" s="7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5.5" customHeight="1">
      <c r="A58" s="220"/>
      <c r="B58" s="220"/>
      <c r="C58" s="220"/>
      <c r="D58" s="220"/>
      <c r="E58" s="220"/>
      <c r="F58" s="220"/>
      <c r="G58" s="220"/>
      <c r="H58" s="220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0.25" customHeight="1">
      <c r="A59" s="36"/>
      <c r="B59" s="36"/>
      <c r="C59" s="36"/>
      <c r="D59" s="36"/>
      <c r="E59" s="36"/>
      <c r="F59" s="36"/>
      <c r="G59" s="36"/>
      <c r="H59" s="36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>
      <c r="A60" s="196"/>
      <c r="B60" s="196"/>
      <c r="C60" s="196"/>
      <c r="D60" s="196"/>
      <c r="E60" s="196"/>
      <c r="F60" s="196"/>
      <c r="G60" s="196"/>
      <c r="H60" s="196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196"/>
      <c r="B61" s="196"/>
      <c r="C61" s="196"/>
      <c r="D61" s="196"/>
      <c r="E61" s="196"/>
      <c r="F61" s="196"/>
      <c r="G61" s="196"/>
      <c r="H61" s="196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>
      <c r="A62" s="195"/>
      <c r="B62" s="222"/>
      <c r="C62" s="222"/>
      <c r="D62" s="222"/>
      <c r="E62" s="224"/>
      <c r="F62" s="225"/>
      <c r="G62" s="221"/>
      <c r="H62" s="196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195"/>
      <c r="B63" s="223"/>
      <c r="C63" s="223"/>
      <c r="D63" s="223"/>
      <c r="E63" s="224"/>
      <c r="F63" s="224"/>
      <c r="G63" s="221"/>
      <c r="H63" s="196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196"/>
      <c r="B64" s="222"/>
      <c r="C64" s="222"/>
      <c r="D64" s="222"/>
      <c r="E64" s="224"/>
      <c r="F64" s="224"/>
      <c r="G64" s="196"/>
      <c r="H64" s="196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196"/>
      <c r="B65" s="223"/>
      <c r="C65" s="223"/>
      <c r="D65" s="223"/>
      <c r="E65" s="224"/>
      <c r="F65" s="224"/>
      <c r="G65" s="196"/>
      <c r="H65" s="19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196"/>
      <c r="B66" s="222"/>
      <c r="C66" s="222"/>
      <c r="D66" s="222"/>
      <c r="E66" s="224"/>
      <c r="F66" s="225"/>
      <c r="G66" s="221"/>
      <c r="H66" s="19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196"/>
      <c r="B67" s="223"/>
      <c r="C67" s="223"/>
      <c r="D67" s="223"/>
      <c r="E67" s="224"/>
      <c r="F67" s="224"/>
      <c r="G67" s="221"/>
      <c r="H67" s="196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196"/>
      <c r="B68" s="222"/>
      <c r="C68" s="222"/>
      <c r="D68" s="222"/>
      <c r="E68" s="224"/>
      <c r="F68" s="224"/>
      <c r="G68" s="196"/>
      <c r="H68" s="196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196"/>
      <c r="B69" s="223"/>
      <c r="C69" s="223"/>
      <c r="D69" s="223"/>
      <c r="E69" s="224"/>
      <c r="F69" s="224"/>
      <c r="G69" s="196"/>
      <c r="H69" s="19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30" customHeight="1">
      <c r="A70" s="16"/>
      <c r="B70" s="16"/>
      <c r="C70" s="16"/>
      <c r="D70" s="16"/>
      <c r="E70" s="16"/>
      <c r="F70" s="16"/>
      <c r="G70" s="16"/>
      <c r="H70" s="1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4" customHeight="1">
      <c r="A71" s="36"/>
      <c r="B71" s="36"/>
      <c r="C71" s="16"/>
      <c r="D71" s="16"/>
      <c r="E71" s="16"/>
      <c r="F71" s="16"/>
      <c r="G71" s="16"/>
      <c r="H71" s="1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196"/>
      <c r="B72" s="196"/>
      <c r="C72" s="196"/>
      <c r="D72" s="196"/>
      <c r="E72" s="196"/>
      <c r="F72" s="196"/>
      <c r="G72" s="196"/>
      <c r="H72" s="19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196"/>
      <c r="B73" s="196"/>
      <c r="C73" s="196"/>
      <c r="D73" s="196"/>
      <c r="E73" s="196"/>
      <c r="F73" s="196"/>
      <c r="G73" s="196"/>
      <c r="H73" s="19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>
      <c r="A74" s="196"/>
      <c r="B74" s="222"/>
      <c r="C74" s="222"/>
      <c r="D74" s="222"/>
      <c r="E74" s="224"/>
      <c r="F74" s="225"/>
      <c r="G74" s="221"/>
      <c r="H74" s="19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196"/>
      <c r="B75" s="223"/>
      <c r="C75" s="223"/>
      <c r="D75" s="223"/>
      <c r="E75" s="224"/>
      <c r="F75" s="224"/>
      <c r="G75" s="221"/>
      <c r="H75" s="196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>
      <c r="A76" s="196"/>
      <c r="B76" s="222"/>
      <c r="C76" s="222"/>
      <c r="D76" s="222"/>
      <c r="E76" s="224"/>
      <c r="F76" s="224"/>
      <c r="G76" s="196"/>
      <c r="H76" s="196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196"/>
      <c r="B77" s="223"/>
      <c r="C77" s="223"/>
      <c r="D77" s="223"/>
      <c r="E77" s="224"/>
      <c r="F77" s="224"/>
      <c r="G77" s="196"/>
      <c r="H77" s="196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>
      <c r="A78" s="196"/>
      <c r="B78" s="222"/>
      <c r="C78" s="222"/>
      <c r="D78" s="222"/>
      <c r="E78" s="224"/>
      <c r="F78" s="225"/>
      <c r="G78" s="221"/>
      <c r="H78" s="196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196"/>
      <c r="B79" s="223"/>
      <c r="C79" s="223"/>
      <c r="D79" s="223"/>
      <c r="E79" s="224"/>
      <c r="F79" s="224"/>
      <c r="G79" s="221"/>
      <c r="H79" s="196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196"/>
      <c r="B80" s="222"/>
      <c r="C80" s="222"/>
      <c r="D80" s="222"/>
      <c r="E80" s="224"/>
      <c r="F80" s="224"/>
      <c r="G80" s="196"/>
      <c r="H80" s="196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196"/>
      <c r="B81" s="223"/>
      <c r="C81" s="223"/>
      <c r="D81" s="223"/>
      <c r="E81" s="224"/>
      <c r="F81" s="224"/>
      <c r="G81" s="196"/>
      <c r="H81" s="196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16"/>
      <c r="B82" s="16"/>
      <c r="C82" s="16"/>
      <c r="D82" s="16"/>
      <c r="E82" s="16"/>
      <c r="F82" s="16"/>
      <c r="G82" s="16"/>
      <c r="H82" s="16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16"/>
      <c r="B83" s="16"/>
      <c r="C83" s="16"/>
      <c r="D83" s="16"/>
      <c r="E83" s="16"/>
      <c r="F83" s="16"/>
      <c r="G83" s="16"/>
      <c r="H83" s="16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16"/>
      <c r="B84" s="16"/>
      <c r="C84" s="16"/>
      <c r="D84" s="16"/>
      <c r="E84" s="16"/>
      <c r="F84" s="16"/>
      <c r="G84" s="16"/>
      <c r="H84" s="16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16"/>
      <c r="B85" s="16"/>
      <c r="C85" s="16"/>
      <c r="D85" s="16"/>
      <c r="E85" s="16"/>
      <c r="F85" s="16"/>
      <c r="G85" s="16"/>
      <c r="H85" s="16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17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7"/>
      <c r="L86" s="7"/>
      <c r="M86" s="7"/>
      <c r="N86" s="7"/>
      <c r="O86" s="7"/>
      <c r="P86" s="7"/>
      <c r="Q86" s="7"/>
    </row>
    <row r="87" spans="1:17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7"/>
      <c r="L87" s="7"/>
      <c r="M87" s="7"/>
      <c r="N87" s="7"/>
      <c r="O87" s="7"/>
      <c r="P87" s="7"/>
      <c r="Q87" s="7"/>
    </row>
    <row r="88" spans="1:17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7"/>
      <c r="L88" s="7"/>
      <c r="M88" s="7"/>
      <c r="N88" s="7"/>
      <c r="O88" s="7"/>
      <c r="P88" s="7"/>
      <c r="Q88" s="7"/>
    </row>
    <row r="89" spans="1:17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</sheetData>
  <sheetProtection/>
  <mergeCells count="242">
    <mergeCell ref="G78:G79"/>
    <mergeCell ref="H78:H79"/>
    <mergeCell ref="A76:A77"/>
    <mergeCell ref="B76:B77"/>
    <mergeCell ref="C76:C77"/>
    <mergeCell ref="D76:D77"/>
    <mergeCell ref="E76:E77"/>
    <mergeCell ref="F76:F77"/>
    <mergeCell ref="A78:A79"/>
    <mergeCell ref="B78:B79"/>
    <mergeCell ref="C78:C79"/>
    <mergeCell ref="D78:D79"/>
    <mergeCell ref="A80:A81"/>
    <mergeCell ref="B80:B81"/>
    <mergeCell ref="C80:C81"/>
    <mergeCell ref="D80:D81"/>
    <mergeCell ref="E72:E73"/>
    <mergeCell ref="F72:F73"/>
    <mergeCell ref="G80:G81"/>
    <mergeCell ref="H80:H81"/>
    <mergeCell ref="E80:E81"/>
    <mergeCell ref="F80:F81"/>
    <mergeCell ref="G76:G77"/>
    <mergeCell ref="H76:H77"/>
    <mergeCell ref="E78:E79"/>
    <mergeCell ref="F78:F79"/>
    <mergeCell ref="A72:A73"/>
    <mergeCell ref="B72:B73"/>
    <mergeCell ref="C72:C73"/>
    <mergeCell ref="D72:D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66:A67"/>
    <mergeCell ref="B66:B67"/>
    <mergeCell ref="C66:C67"/>
    <mergeCell ref="D66:D67"/>
    <mergeCell ref="E68:E69"/>
    <mergeCell ref="F68:F69"/>
    <mergeCell ref="G68:G69"/>
    <mergeCell ref="H68:H69"/>
    <mergeCell ref="A68:A69"/>
    <mergeCell ref="B68:B69"/>
    <mergeCell ref="C68:C69"/>
    <mergeCell ref="D68:D69"/>
    <mergeCell ref="E62:E63"/>
    <mergeCell ref="F62:F63"/>
    <mergeCell ref="G66:G67"/>
    <mergeCell ref="H66:H67"/>
    <mergeCell ref="E66:E67"/>
    <mergeCell ref="F66:F67"/>
    <mergeCell ref="A62:A63"/>
    <mergeCell ref="B62:B63"/>
    <mergeCell ref="C62:C63"/>
    <mergeCell ref="D62:D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E60:E61"/>
    <mergeCell ref="F60:F61"/>
    <mergeCell ref="G60:G61"/>
    <mergeCell ref="H60:H61"/>
    <mergeCell ref="A60:A61"/>
    <mergeCell ref="B60:B61"/>
    <mergeCell ref="C60:C61"/>
    <mergeCell ref="D60:D61"/>
    <mergeCell ref="E3:E4"/>
    <mergeCell ref="F3:F4"/>
    <mergeCell ref="G3:G4"/>
    <mergeCell ref="A58:H58"/>
    <mergeCell ref="A3:A4"/>
    <mergeCell ref="B3:B4"/>
    <mergeCell ref="C3:C4"/>
    <mergeCell ref="A5:A6"/>
    <mergeCell ref="B5:B6"/>
    <mergeCell ref="C5:C6"/>
    <mergeCell ref="E5:E6"/>
    <mergeCell ref="F5:F6"/>
    <mergeCell ref="G5:G6"/>
    <mergeCell ref="H5:H6"/>
    <mergeCell ref="H3:H4"/>
    <mergeCell ref="A7:A8"/>
    <mergeCell ref="B7:B8"/>
    <mergeCell ref="C7:C8"/>
    <mergeCell ref="D3:D4"/>
    <mergeCell ref="D5:D6"/>
    <mergeCell ref="D7:D8"/>
    <mergeCell ref="F7:F8"/>
    <mergeCell ref="G7:G8"/>
    <mergeCell ref="H7:H8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C12:C13"/>
    <mergeCell ref="D12:D13"/>
    <mergeCell ref="E12:E13"/>
    <mergeCell ref="F12:F13"/>
    <mergeCell ref="G12:G13"/>
    <mergeCell ref="H12:H13"/>
    <mergeCell ref="A19:A20"/>
    <mergeCell ref="B19:B20"/>
    <mergeCell ref="C19:C20"/>
    <mergeCell ref="D19:D20"/>
    <mergeCell ref="E19:E20"/>
    <mergeCell ref="F19:F20"/>
    <mergeCell ref="G19:G20"/>
    <mergeCell ref="H19:H20"/>
    <mergeCell ref="A16:A17"/>
    <mergeCell ref="B16:B17"/>
    <mergeCell ref="C16:C17"/>
    <mergeCell ref="D16:D17"/>
    <mergeCell ref="E16:E17"/>
    <mergeCell ref="F16:F17"/>
    <mergeCell ref="G16:G17"/>
    <mergeCell ref="H16:H17"/>
    <mergeCell ref="A23:A24"/>
    <mergeCell ref="B23:B24"/>
    <mergeCell ref="C23:C24"/>
    <mergeCell ref="D23:D24"/>
    <mergeCell ref="E23:E24"/>
    <mergeCell ref="F23:F24"/>
    <mergeCell ref="G23:G24"/>
    <mergeCell ref="H23:H24"/>
    <mergeCell ref="A21:A22"/>
    <mergeCell ref="B21:B22"/>
    <mergeCell ref="C21:C22"/>
    <mergeCell ref="D21:D22"/>
    <mergeCell ref="E21:E22"/>
    <mergeCell ref="F21:F22"/>
    <mergeCell ref="G21:G22"/>
    <mergeCell ref="H21:H22"/>
    <mergeCell ref="A29:A30"/>
    <mergeCell ref="B29:B30"/>
    <mergeCell ref="C29:C30"/>
    <mergeCell ref="D29:D30"/>
    <mergeCell ref="E29:E30"/>
    <mergeCell ref="F29:F30"/>
    <mergeCell ref="G29:G30"/>
    <mergeCell ref="H29:H30"/>
    <mergeCell ref="A27:A28"/>
    <mergeCell ref="B27:B28"/>
    <mergeCell ref="C27:C28"/>
    <mergeCell ref="D27:D28"/>
    <mergeCell ref="E27:E28"/>
    <mergeCell ref="F27:F28"/>
    <mergeCell ref="G27:G28"/>
    <mergeCell ref="H27:H28"/>
    <mergeCell ref="A33:A34"/>
    <mergeCell ref="B33:B34"/>
    <mergeCell ref="C33:C34"/>
    <mergeCell ref="D33:D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F31:F32"/>
    <mergeCell ref="G31:G32"/>
    <mergeCell ref="H31:H32"/>
    <mergeCell ref="A38:A39"/>
    <mergeCell ref="B38:B39"/>
    <mergeCell ref="C38:C39"/>
    <mergeCell ref="D38:D39"/>
    <mergeCell ref="E38:E39"/>
    <mergeCell ref="F38:F39"/>
    <mergeCell ref="G38:G39"/>
    <mergeCell ref="H38:H39"/>
    <mergeCell ref="A36:A37"/>
    <mergeCell ref="B36:B37"/>
    <mergeCell ref="C36:C37"/>
    <mergeCell ref="D36:D37"/>
    <mergeCell ref="E36:E37"/>
    <mergeCell ref="F36:F37"/>
    <mergeCell ref="G36:G37"/>
    <mergeCell ref="H36:H37"/>
    <mergeCell ref="A43:A44"/>
    <mergeCell ref="B43:B44"/>
    <mergeCell ref="C43:C44"/>
    <mergeCell ref="D43:D44"/>
    <mergeCell ref="E43:E44"/>
    <mergeCell ref="F43:F44"/>
    <mergeCell ref="G43:G44"/>
    <mergeCell ref="H43:H44"/>
    <mergeCell ref="A40:A41"/>
    <mergeCell ref="B40:B41"/>
    <mergeCell ref="C40:C41"/>
    <mergeCell ref="D40:D41"/>
    <mergeCell ref="E40:E41"/>
    <mergeCell ref="F40:F41"/>
    <mergeCell ref="G40:G41"/>
    <mergeCell ref="H40:H41"/>
    <mergeCell ref="A47:A48"/>
    <mergeCell ref="B47:B48"/>
    <mergeCell ref="C47:C48"/>
    <mergeCell ref="D47:D48"/>
    <mergeCell ref="E47:E48"/>
    <mergeCell ref="F47:F48"/>
    <mergeCell ref="G47:G48"/>
    <mergeCell ref="H47:H48"/>
    <mergeCell ref="A45:A46"/>
    <mergeCell ref="B45:B46"/>
    <mergeCell ref="C45:C46"/>
    <mergeCell ref="D45:D46"/>
    <mergeCell ref="E45:E46"/>
    <mergeCell ref="F45:F46"/>
    <mergeCell ref="G45:G46"/>
    <mergeCell ref="H45:H4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2010-11-29T12:15:13Z</cp:lastPrinted>
  <dcterms:created xsi:type="dcterms:W3CDTF">1996-10-08T23:32:33Z</dcterms:created>
  <dcterms:modified xsi:type="dcterms:W3CDTF">2010-12-20T13:48:39Z</dcterms:modified>
  <cp:category/>
  <cp:version/>
  <cp:contentType/>
  <cp:contentStatus/>
</cp:coreProperties>
</file>