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6845" windowHeight="7995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'итоговый протокол'!$A$4:$G$52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<sst xmlns="http://schemas.openxmlformats.org/spreadsheetml/2006/main" count="733" uniqueCount="220">
  <si>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</si>
  <si>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</si>
  <si>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</si>
  <si>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</si>
  <si>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</si>
  <si>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</si>
  <si>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</si>
  <si>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</si>
  <si>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</si>
  <si>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</si>
  <si>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</si>
  <si>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</si>
  <si>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</si>
  <si>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</si>
  <si>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</si>
  <si>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</si>
  <si>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</si>
  <si>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</si>
  <si>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</si>
  <si>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</si>
  <si>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</si>
  <si>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</si>
  <si>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</si>
  <si>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</si>
  <si>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</si>
  <si>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</si>
  <si>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</si>
  <si>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</si>
  <si>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</si>
  <si>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</si>
  <si>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</si>
  <si>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</si>
  <si>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</si>
  <si>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</si>
  <si>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Оценки</t>
  </si>
  <si>
    <t>Кол-во баллов</t>
  </si>
  <si>
    <t>Рез-т</t>
  </si>
  <si>
    <t>Время</t>
  </si>
  <si>
    <t>2 КРУГ</t>
  </si>
  <si>
    <t>ВСЕРОССИЙСКАЯ ФЕДЕРАЦИЯ САМБО</t>
  </si>
  <si>
    <t>1</t>
  </si>
  <si>
    <t>2</t>
  </si>
  <si>
    <t>свободен</t>
  </si>
  <si>
    <t>3</t>
  </si>
  <si>
    <t>5-6</t>
  </si>
  <si>
    <t>7-8</t>
  </si>
  <si>
    <t>9-12</t>
  </si>
  <si>
    <t>13-16</t>
  </si>
  <si>
    <t>Первенство России среди девушек 1993-94 г.р.</t>
  </si>
  <si>
    <t>23-27 ноября 2009 г.        г. Ржев</t>
  </si>
  <si>
    <t>Москва, ГОУ ДОДСН СДЮСШОР №9</t>
  </si>
  <si>
    <t>26 - 30 ноября 2010 года                           г. Ржев</t>
  </si>
  <si>
    <t>В.К. 51 кг</t>
  </si>
  <si>
    <t>Гл. судья, судья МК</t>
  </si>
  <si>
    <t>Гл. секретарь, судья НК</t>
  </si>
  <si>
    <t>/Краснокамск/</t>
  </si>
  <si>
    <t>Дроков А.Н.</t>
  </si>
  <si>
    <t>/Москва/</t>
  </si>
  <si>
    <t>Мухаметшин Р.Г.</t>
  </si>
  <si>
    <t>26 - 30 ноября 2010 года                    г. Ржев</t>
  </si>
  <si>
    <t>Курская обл., МО</t>
  </si>
  <si>
    <t>Боломутова И.В.</t>
  </si>
  <si>
    <t>Пермский край, г. Березники, МО</t>
  </si>
  <si>
    <t>Московская обл., г. Воскресенск, МО</t>
  </si>
  <si>
    <t>Сосунов И.В.</t>
  </si>
  <si>
    <t>Астраханска обл., "Динамо"</t>
  </si>
  <si>
    <t>Дуйсенов К.</t>
  </si>
  <si>
    <t>Тверская обл., г. Тверь, МО</t>
  </si>
  <si>
    <t>Матюшинский А.В.</t>
  </si>
  <si>
    <t>в.к. 55 кг.</t>
  </si>
  <si>
    <t>В.К. 55 кг</t>
  </si>
  <si>
    <t>17-24</t>
  </si>
  <si>
    <t>в.к.  48  кг.</t>
  </si>
  <si>
    <t>в.к. 48 кг.</t>
  </si>
  <si>
    <t>УЖОВА Марина Андреевна</t>
  </si>
  <si>
    <t>01.10.96                 1 юн.р.</t>
  </si>
  <si>
    <t>16208</t>
  </si>
  <si>
    <t>НАЗАРОВА Алиноза Мамадалиевна</t>
  </si>
  <si>
    <t>24.02.95          КМС</t>
  </si>
  <si>
    <t>Томская область, школа № 1</t>
  </si>
  <si>
    <t>Соловьев Д.В., Мотеко В.П.</t>
  </si>
  <si>
    <t>ИБРАГИМОВА Хава Умаровна</t>
  </si>
  <si>
    <t>06.06.94             КМС</t>
  </si>
  <si>
    <t>Калининградская обл., МСТМП ДЮСШ</t>
  </si>
  <si>
    <t>Чуева Л.П.</t>
  </si>
  <si>
    <t>КОНСТАНТИНОВА Антонина Александровна</t>
  </si>
  <si>
    <t>04.06.94              1 юн.р.</t>
  </si>
  <si>
    <t>Республика Карелия, г. Петразаводск, ДЮСШ №5</t>
  </si>
  <si>
    <t>Лоптунов А.В., Шегельман И.Р.</t>
  </si>
  <si>
    <t>ГУТОРОВА Екатерина Сергеевна</t>
  </si>
  <si>
    <t>15.09.94            1 р.</t>
  </si>
  <si>
    <t>КЛИНОВА Екатерина Владиленовна</t>
  </si>
  <si>
    <t>20.10.96           1 р.</t>
  </si>
  <si>
    <t>Федосеева Е.В.</t>
  </si>
  <si>
    <t>БУРАКОВА Ирина Олеговна</t>
  </si>
  <si>
    <t>01.01.95         1 р.</t>
  </si>
  <si>
    <t>Журавлева Т.А.</t>
  </si>
  <si>
    <t>ЧЕРЕЗОВА Анастасия Андреевна</t>
  </si>
  <si>
    <t>18.09.96           1 р.</t>
  </si>
  <si>
    <t>ШМЕЛЕВА Людмила Владимировна</t>
  </si>
  <si>
    <t>08.08.94             1 юн.р.</t>
  </si>
  <si>
    <t>018235</t>
  </si>
  <si>
    <t>Дугаева Н.С., Шмаков О.В., Шумильная Е.С.</t>
  </si>
  <si>
    <t>ГИЛЯЗОВА Сабина Альбертовна</t>
  </si>
  <si>
    <t>30.09.94             КМС</t>
  </si>
  <si>
    <t>Щенов А.В., Шмаков О.В., Коржавин Н.В.</t>
  </si>
  <si>
    <t>04.07.95         1 р.</t>
  </si>
  <si>
    <t>Москва, СДЮСШОР №111</t>
  </si>
  <si>
    <t>Черникова М.И.</t>
  </si>
  <si>
    <t>ГРУНТОВА Людмила Николаевна</t>
  </si>
  <si>
    <t>16.11.94               1 р.</t>
  </si>
  <si>
    <t>МАМАТЕМИН Гульзина кызы</t>
  </si>
  <si>
    <t>05.06.95                2 юн.р.</t>
  </si>
  <si>
    <t>Москва, "Юность Москвы"</t>
  </si>
  <si>
    <t>Кисель Е.Н.</t>
  </si>
  <si>
    <t>ИШУТИНА Олеся Павловна</t>
  </si>
  <si>
    <t>21.11.95               1 юн.р.</t>
  </si>
  <si>
    <t>Сидорова М.М., Денисова О.Б.</t>
  </si>
  <si>
    <t>ЗАКИРОВА Лилия Рамильевна</t>
  </si>
  <si>
    <t>02.01.94        1 р.</t>
  </si>
  <si>
    <t>ХМАО-Югра, г. Радужный</t>
  </si>
  <si>
    <t>Шмелев А.В.</t>
  </si>
  <si>
    <t>БОГДАН Екатерина Владимировна</t>
  </si>
  <si>
    <t>Хабаровский край, г. Хабаровск, "Профсоюзы"</t>
  </si>
  <si>
    <t>Мурашко Н.П.</t>
  </si>
  <si>
    <t>ГОЖАЯ Ирина Николаевна</t>
  </si>
  <si>
    <t>12.07.96              1 р.</t>
  </si>
  <si>
    <t>Краснодарский край, г. Армавир, МО</t>
  </si>
  <si>
    <t>Васорина А.Г.</t>
  </si>
  <si>
    <t>НИКИТИНА Екатерина</t>
  </si>
  <si>
    <t>04.12.94               1 р.</t>
  </si>
  <si>
    <t>ПОЛИКУТИНА Алёна Сергеевна</t>
  </si>
  <si>
    <t>22.08.94                 1 р.</t>
  </si>
  <si>
    <t>Воронежская обл., п. Н.Чигла, МО</t>
  </si>
  <si>
    <t>Хрипко В.В.</t>
  </si>
  <si>
    <t>ПАШАЕВА Арина Ривзановна</t>
  </si>
  <si>
    <t>01.09.96             1 р.</t>
  </si>
  <si>
    <t>Московская обл., г. Мытищи</t>
  </si>
  <si>
    <t>Опинка К.В.</t>
  </si>
  <si>
    <t>МУХТАРОВА Гульфия Рубиновна</t>
  </si>
  <si>
    <t>26.10.95          1 р.</t>
  </si>
  <si>
    <t>ПЕНЬКОВА Галина Николаевна</t>
  </si>
  <si>
    <t>10.10.95          1 р.</t>
  </si>
  <si>
    <t>ЕВСЮТИНА Елена Сергеевна</t>
  </si>
  <si>
    <t>14.08.95                1 р.</t>
  </si>
  <si>
    <t>Смоленская обл., г. Смоленск, ССДЮШОР №2</t>
  </si>
  <si>
    <t>Ермаченкова С.А.</t>
  </si>
  <si>
    <t>ГОЛАКОВА Кристина Сергеевна</t>
  </si>
  <si>
    <t>15.10.95                1 р.</t>
  </si>
  <si>
    <t>Смоленская обл., г. Смоленск, ССДЮШОР №3</t>
  </si>
  <si>
    <t>ЛАВРЕНТЬЕВА Эдера Юрьевна</t>
  </si>
  <si>
    <t>09.01.95                        1 р.</t>
  </si>
  <si>
    <t>Чувашская республика, г. Чебоксары</t>
  </si>
  <si>
    <t>Пегасов С.В., Пчёлов С.Г.</t>
  </si>
  <si>
    <t>КАЛБАЕВА Зульфия Курмангалиевна</t>
  </si>
  <si>
    <t>07.02.96            1 р.</t>
  </si>
  <si>
    <t>ТРИШИНА Светлана Сергеевна</t>
  </si>
  <si>
    <t>9.11.96               2 юн.р.</t>
  </si>
  <si>
    <t>Московская обл., г. Котельники</t>
  </si>
  <si>
    <t>Безрукова И.Н.</t>
  </si>
  <si>
    <t>1 КРУГ</t>
  </si>
  <si>
    <t>В.К. 48 кг</t>
  </si>
  <si>
    <t>3 КРУГ</t>
  </si>
  <si>
    <t>19.03.96            1 р.</t>
  </si>
  <si>
    <t>3,5</t>
  </si>
  <si>
    <t>4.00</t>
  </si>
  <si>
    <t>0</t>
  </si>
  <si>
    <t>3.17</t>
  </si>
  <si>
    <t>4</t>
  </si>
  <si>
    <t>1.15</t>
  </si>
  <si>
    <t>2.47</t>
  </si>
  <si>
    <t>0,5</t>
  </si>
  <si>
    <t>4,5</t>
  </si>
  <si>
    <t>3.03</t>
  </si>
  <si>
    <t>0.51</t>
  </si>
  <si>
    <t>10</t>
  </si>
  <si>
    <t>8</t>
  </si>
  <si>
    <t>0.26</t>
  </si>
  <si>
    <t>0.21</t>
  </si>
  <si>
    <t>0.43</t>
  </si>
  <si>
    <t>1.22</t>
  </si>
  <si>
    <t>4 КРУГ</t>
  </si>
  <si>
    <t>5 КРУГ</t>
  </si>
  <si>
    <t>6</t>
  </si>
  <si>
    <t>9</t>
  </si>
  <si>
    <t>1.07</t>
  </si>
  <si>
    <t>9,5</t>
  </si>
  <si>
    <t>АГАЗАДЕ Оксана Аббас кызы</t>
  </si>
  <si>
    <t>3.36</t>
  </si>
  <si>
    <t>7,5</t>
  </si>
  <si>
    <t>2.06</t>
  </si>
  <si>
    <t>1.10</t>
  </si>
  <si>
    <t>снята врачом</t>
  </si>
  <si>
    <t>3.59</t>
  </si>
  <si>
    <t>1.55</t>
  </si>
  <si>
    <t>1.00</t>
  </si>
  <si>
    <t>0.50</t>
  </si>
  <si>
    <t>12</t>
  </si>
  <si>
    <t>7</t>
  </si>
  <si>
    <t>5</t>
  </si>
  <si>
    <t>Б</t>
  </si>
  <si>
    <t>7 КРУГ</t>
  </si>
  <si>
    <t>6 КРУГ</t>
  </si>
  <si>
    <t>3.10</t>
  </si>
  <si>
    <t>0.00</t>
  </si>
  <si>
    <t>1.30</t>
  </si>
  <si>
    <t>11,5</t>
  </si>
  <si>
    <t>А</t>
  </si>
  <si>
    <t>3.19</t>
  </si>
  <si>
    <t>0.39</t>
  </si>
  <si>
    <t>2.42</t>
  </si>
  <si>
    <t>0.25</t>
  </si>
  <si>
    <t>0.44</t>
  </si>
  <si>
    <t>Финал</t>
  </si>
  <si>
    <t>24</t>
  </si>
  <si>
    <t>4:0</t>
  </si>
  <si>
    <t>17</t>
  </si>
  <si>
    <t>3:0</t>
  </si>
  <si>
    <t>25-27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</si>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</sst>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9"/>
      <color indexed="10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i/>
      <sz val="11"/>
      <name val="a_BosaNovaCps"/>
      <family val="5"/>
    </font>
    <font>
      <sz val="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6"/>
      <name val="Arial Narrow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7"/>
      <color indexed="56"/>
      <name val="Arial Narrow"/>
      <family val="2"/>
    </font>
    <font>
      <sz val="10"/>
      <color indexed="56"/>
      <name val="Arial"/>
      <family val="2"/>
    </font>
    <font>
      <b/>
      <sz val="7"/>
      <color indexed="56"/>
      <name val="Arial Narrow"/>
      <family val="2"/>
    </font>
    <font>
      <b/>
      <sz val="10"/>
      <color indexed="56"/>
      <name val="Arial"/>
      <family val="2"/>
    </font>
    <font>
      <b/>
      <sz val="12"/>
      <color indexed="56"/>
      <name val="Arial Narrow"/>
      <family val="2"/>
    </font>
    <font>
      <b/>
      <sz val="7"/>
      <color indexed="56"/>
      <name val="Arial"/>
      <family val="2"/>
    </font>
    <font>
      <b/>
      <i/>
      <sz val="10"/>
      <name val="Arial"/>
      <family val="2"/>
    </font>
    <font>
      <b/>
      <i/>
      <sz val="9"/>
      <name val="Arial Narrow"/>
      <family val="2"/>
    </font>
    <font>
      <sz val="7"/>
      <name val="Calibri"/>
      <family val="2"/>
    </font>
    <font>
      <b/>
      <sz val="6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sz val="7"/>
      <color rgb="FF002060"/>
      <name val="Arial Narrow"/>
      <family val="2"/>
    </font>
    <font>
      <sz val="10"/>
      <color rgb="FF002060"/>
      <name val="Arial"/>
      <family val="2"/>
    </font>
    <font>
      <b/>
      <sz val="7"/>
      <color rgb="FF002060"/>
      <name val="Arial Narrow"/>
      <family val="2"/>
    </font>
    <font>
      <b/>
      <sz val="10"/>
      <color rgb="FF002060"/>
      <name val="Arial"/>
      <family val="2"/>
    </font>
    <font>
      <b/>
      <sz val="12"/>
      <color rgb="FF002060"/>
      <name val="Arial Narrow"/>
      <family val="2"/>
    </font>
    <font>
      <b/>
      <sz val="7"/>
      <color rgb="FF002060"/>
      <name val="Arial"/>
      <family val="2"/>
    </font>
    <font>
      <b/>
      <sz val="10"/>
      <color rgb="FFFF0000"/>
      <name val="Arial"/>
      <family val="2"/>
    </font>
    <font>
      <b/>
      <sz val="6"/>
      <color rgb="FF00206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rgb="FF00206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42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42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42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42" applyFont="1" applyAlignment="1" applyProtection="1">
      <alignment/>
      <protection/>
    </xf>
    <xf numFmtId="49" fontId="0" fillId="33" borderId="13" xfId="0" applyNumberFormat="1" applyFont="1" applyFill="1" applyBorder="1" applyAlignment="1">
      <alignment horizontal="center"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>
      <alignment horizontal="center"/>
    </xf>
    <xf numFmtId="49" fontId="0" fillId="0" borderId="19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49" fontId="0" fillId="33" borderId="22" xfId="0" applyNumberFormat="1" applyFont="1" applyFill="1" applyBorder="1" applyAlignment="1">
      <alignment horizontal="center"/>
    </xf>
    <xf numFmtId="49" fontId="0" fillId="0" borderId="23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33" borderId="26" xfId="0" applyNumberFormat="1" applyFont="1" applyFill="1" applyBorder="1" applyAlignment="1">
      <alignment horizontal="center"/>
    </xf>
    <xf numFmtId="49" fontId="0" fillId="0" borderId="0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49" fontId="0" fillId="33" borderId="2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33" borderId="30" xfId="0" applyNumberFormat="1" applyFont="1" applyFill="1" applyBorder="1" applyAlignment="1">
      <alignment horizontal="center"/>
    </xf>
    <xf numFmtId="49" fontId="0" fillId="0" borderId="31" xfId="42" applyNumberFormat="1" applyFont="1" applyBorder="1" applyAlignment="1" applyProtection="1">
      <alignment horizontal="center"/>
      <protection/>
    </xf>
    <xf numFmtId="49" fontId="0" fillId="33" borderId="32" xfId="0" applyNumberFormat="1" applyFont="1" applyFill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49" fontId="0" fillId="0" borderId="34" xfId="42" applyNumberFormat="1" applyFont="1" applyBorder="1" applyAlignment="1" applyProtection="1">
      <alignment horizontal="center"/>
      <protection/>
    </xf>
    <xf numFmtId="49" fontId="0" fillId="0" borderId="35" xfId="42" applyNumberFormat="1" applyFont="1" applyBorder="1" applyAlignment="1" applyProtection="1">
      <alignment horizontal="center"/>
      <protection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33" borderId="23" xfId="0" applyNumberFormat="1" applyFont="1" applyFill="1" applyBorder="1" applyAlignment="1">
      <alignment horizontal="center"/>
    </xf>
    <xf numFmtId="49" fontId="0" fillId="0" borderId="17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Fill="1" applyBorder="1" applyAlignment="1" applyProtection="1">
      <alignment horizontal="center"/>
      <protection/>
    </xf>
    <xf numFmtId="49" fontId="0" fillId="0" borderId="39" xfId="42" applyNumberFormat="1" applyFont="1" applyFill="1" applyBorder="1" applyAlignment="1" applyProtection="1">
      <alignment horizontal="center"/>
      <protection/>
    </xf>
    <xf numFmtId="49" fontId="0" fillId="0" borderId="40" xfId="42" applyNumberFormat="1" applyFont="1" applyFill="1" applyBorder="1" applyAlignment="1" applyProtection="1">
      <alignment horizontal="center"/>
      <protection/>
    </xf>
    <xf numFmtId="49" fontId="0" fillId="0" borderId="41" xfId="42" applyNumberFormat="1" applyFont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>
      <alignment horizontal="center"/>
    </xf>
    <xf numFmtId="49" fontId="0" fillId="0" borderId="42" xfId="42" applyNumberFormat="1" applyFont="1" applyFill="1" applyBorder="1" applyAlignment="1" applyProtection="1">
      <alignment horizontal="center"/>
      <protection/>
    </xf>
    <xf numFmtId="49" fontId="0" fillId="0" borderId="22" xfId="42" applyNumberFormat="1" applyFont="1" applyFill="1" applyBorder="1" applyAlignment="1" applyProtection="1">
      <alignment horizontal="center"/>
      <protection/>
    </xf>
    <xf numFmtId="49" fontId="0" fillId="0" borderId="37" xfId="42" applyNumberFormat="1" applyFont="1" applyFill="1" applyBorder="1" applyAlignment="1" applyProtection="1">
      <alignment horizontal="center"/>
      <protection/>
    </xf>
    <xf numFmtId="49" fontId="0" fillId="0" borderId="28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43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0" borderId="44" xfId="42" applyNumberFormat="1" applyFont="1" applyBorder="1" applyAlignment="1" applyProtection="1">
      <alignment horizontal="center"/>
      <protection/>
    </xf>
    <xf numFmtId="49" fontId="0" fillId="0" borderId="45" xfId="42" applyNumberFormat="1" applyFont="1" applyBorder="1" applyAlignment="1" applyProtection="1">
      <alignment horizontal="center"/>
      <protection/>
    </xf>
    <xf numFmtId="49" fontId="0" fillId="33" borderId="31" xfId="0" applyNumberFormat="1" applyFont="1" applyFill="1" applyBorder="1" applyAlignment="1">
      <alignment horizontal="center"/>
    </xf>
    <xf numFmtId="49" fontId="0" fillId="0" borderId="46" xfId="42" applyNumberFormat="1" applyFont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49" fontId="0" fillId="0" borderId="47" xfId="42" applyNumberFormat="1" applyFont="1" applyBorder="1" applyAlignment="1" applyProtection="1">
      <alignment horizontal="center"/>
      <protection/>
    </xf>
    <xf numFmtId="49" fontId="0" fillId="33" borderId="4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33" borderId="46" xfId="0" applyNumberFormat="1" applyFont="1" applyFill="1" applyBorder="1" applyAlignment="1">
      <alignment horizontal="center"/>
    </xf>
    <xf numFmtId="49" fontId="0" fillId="33" borderId="47" xfId="0" applyNumberFormat="1" applyFont="1" applyFill="1" applyBorder="1" applyAlignment="1">
      <alignment horizontal="center"/>
    </xf>
    <xf numFmtId="49" fontId="0" fillId="0" borderId="42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17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49" fontId="0" fillId="0" borderId="45" xfId="42" applyNumberFormat="1" applyFont="1" applyFill="1" applyBorder="1" applyAlignment="1" applyProtection="1">
      <alignment horizontal="center"/>
      <protection/>
    </xf>
    <xf numFmtId="49" fontId="0" fillId="0" borderId="44" xfId="42" applyNumberFormat="1" applyFont="1" applyFill="1" applyBorder="1" applyAlignment="1" applyProtection="1">
      <alignment horizontal="center"/>
      <protection/>
    </xf>
    <xf numFmtId="49" fontId="0" fillId="0" borderId="46" xfId="42" applyNumberFormat="1" applyFont="1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0" borderId="16" xfId="42" applyNumberFormat="1" applyFont="1" applyFill="1" applyBorder="1" applyAlignment="1" applyProtection="1">
      <alignment horizontal="center"/>
      <protection/>
    </xf>
    <xf numFmtId="49" fontId="0" fillId="0" borderId="20" xfId="42" applyNumberFormat="1" applyFont="1" applyFill="1" applyBorder="1" applyAlignment="1" applyProtection="1">
      <alignment horizontal="center"/>
      <protection/>
    </xf>
    <xf numFmtId="49" fontId="0" fillId="0" borderId="26" xfId="42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6" fillId="0" borderId="5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/>
    </xf>
    <xf numFmtId="0" fontId="81" fillId="0" borderId="53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3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top"/>
      <protection/>
    </xf>
    <xf numFmtId="0" fontId="6" fillId="0" borderId="5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49" fontId="0" fillId="0" borderId="23" xfId="42" applyNumberFormat="1" applyFont="1" applyFill="1" applyBorder="1" applyAlignment="1" applyProtection="1">
      <alignment horizontal="center"/>
      <protection/>
    </xf>
    <xf numFmtId="49" fontId="0" fillId="0" borderId="43" xfId="4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33" borderId="44" xfId="0" applyNumberFormat="1" applyFont="1" applyFill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82" fillId="0" borderId="0" xfId="0" applyFont="1" applyAlignment="1">
      <alignment horizontal="left"/>
    </xf>
    <xf numFmtId="0" fontId="4" fillId="0" borderId="55" xfId="42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>
      <alignment horizontal="center" vertical="center" wrapText="1"/>
    </xf>
    <xf numFmtId="0" fontId="24" fillId="0" borderId="55" xfId="42" applyFont="1" applyFill="1" applyBorder="1" applyAlignment="1" applyProtection="1">
      <alignment horizontal="left" vertical="center" wrapText="1"/>
      <protection/>
    </xf>
    <xf numFmtId="0" fontId="28" fillId="0" borderId="56" xfId="0" applyFont="1" applyFill="1" applyBorder="1" applyAlignment="1">
      <alignment horizontal="left" vertical="center" wrapText="1"/>
    </xf>
    <xf numFmtId="0" fontId="4" fillId="0" borderId="57" xfId="42" applyFont="1" applyFill="1" applyBorder="1" applyAlignment="1" applyProtection="1">
      <alignment horizontal="center" vertical="center" wrapText="1"/>
      <protection/>
    </xf>
    <xf numFmtId="0" fontId="4" fillId="0" borderId="58" xfId="42" applyFont="1" applyFill="1" applyBorder="1" applyAlignment="1" applyProtection="1">
      <alignment horizontal="center" vertical="center" wrapText="1"/>
      <protection/>
    </xf>
    <xf numFmtId="0" fontId="4" fillId="0" borderId="56" xfId="42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left" vertical="center" wrapText="1"/>
    </xf>
    <xf numFmtId="0" fontId="4" fillId="0" borderId="54" xfId="42" applyFont="1" applyFill="1" applyBorder="1" applyAlignment="1" applyProtection="1">
      <alignment horizontal="center" vertical="center" wrapText="1"/>
      <protection/>
    </xf>
    <xf numFmtId="0" fontId="24" fillId="0" borderId="54" xfId="42" applyFont="1" applyFill="1" applyBorder="1" applyAlignment="1" applyProtection="1">
      <alignment horizontal="left" vertical="center" wrapText="1"/>
      <protection/>
    </xf>
    <xf numFmtId="0" fontId="24" fillId="0" borderId="58" xfId="42" applyFont="1" applyFill="1" applyBorder="1" applyAlignment="1" applyProtection="1">
      <alignment horizontal="left" vertical="center" wrapText="1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24" fillId="0" borderId="56" xfId="42" applyFont="1" applyFill="1" applyBorder="1" applyAlignment="1" applyProtection="1">
      <alignment horizontal="left" vertical="center" wrapText="1"/>
      <protection/>
    </xf>
    <xf numFmtId="0" fontId="4" fillId="0" borderId="55" xfId="42" applyFont="1" applyFill="1" applyBorder="1" applyAlignment="1" applyProtection="1">
      <alignment horizontal="left" vertical="center" wrapText="1"/>
      <protection/>
    </xf>
    <xf numFmtId="0" fontId="6" fillId="0" borderId="5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0" borderId="56" xfId="42" applyFont="1" applyFill="1" applyBorder="1" applyAlignment="1" applyProtection="1">
      <alignment horizontal="left" vertical="center" wrapText="1"/>
      <protection/>
    </xf>
    <xf numFmtId="0" fontId="6" fillId="0" borderId="57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4" fillId="0" borderId="57" xfId="42" applyFont="1" applyFill="1" applyBorder="1" applyAlignment="1" applyProtection="1">
      <alignment horizontal="left" vertical="center" wrapText="1"/>
      <protection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12" fillId="0" borderId="0" xfId="42" applyFont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5" fillId="0" borderId="60" xfId="42" applyFont="1" applyFill="1" applyBorder="1" applyAlignment="1" applyProtection="1">
      <alignment horizontal="left" vertical="center" wrapText="1"/>
      <protection/>
    </xf>
    <xf numFmtId="0" fontId="26" fillId="0" borderId="60" xfId="0" applyFont="1" applyFill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5" fillId="0" borderId="62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5" fillId="0" borderId="56" xfId="42" applyFont="1" applyFill="1" applyBorder="1" applyAlignment="1" applyProtection="1">
      <alignment horizontal="left" vertical="center" wrapText="1"/>
      <protection/>
    </xf>
    <xf numFmtId="0" fontId="26" fillId="0" borderId="56" xfId="0" applyFont="1" applyFill="1" applyBorder="1" applyAlignment="1">
      <alignment horizontal="left" vertical="center" wrapText="1"/>
    </xf>
    <xf numFmtId="0" fontId="25" fillId="0" borderId="55" xfId="42" applyFont="1" applyFill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24" fillId="0" borderId="65" xfId="42" applyFont="1" applyFill="1" applyBorder="1" applyAlignment="1" applyProtection="1">
      <alignment horizontal="left" vertical="center" wrapText="1"/>
      <protection/>
    </xf>
    <xf numFmtId="0" fontId="28" fillId="0" borderId="65" xfId="0" applyFont="1" applyFill="1" applyBorder="1" applyAlignment="1">
      <alignment horizontal="left" vertical="center" wrapText="1"/>
    </xf>
    <xf numFmtId="0" fontId="4" fillId="0" borderId="60" xfId="42" applyFont="1" applyFill="1" applyBorder="1" applyAlignment="1" applyProtection="1">
      <alignment horizontal="left" vertical="center" wrapText="1"/>
      <protection/>
    </xf>
    <xf numFmtId="0" fontId="6" fillId="0" borderId="60" xfId="0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center" vertical="center" wrapText="1"/>
    </xf>
    <xf numFmtId="0" fontId="23" fillId="35" borderId="52" xfId="42" applyNumberFormat="1" applyFont="1" applyFill="1" applyBorder="1" applyAlignment="1" applyProtection="1">
      <alignment horizontal="center" vertical="center" wrapText="1"/>
      <protection/>
    </xf>
    <xf numFmtId="0" fontId="23" fillId="35" borderId="51" xfId="42" applyNumberFormat="1" applyFont="1" applyFill="1" applyBorder="1" applyAlignment="1" applyProtection="1">
      <alignment horizontal="center" vertical="center" wrapText="1"/>
      <protection/>
    </xf>
    <xf numFmtId="0" fontId="23" fillId="35" borderId="67" xfId="42" applyNumberFormat="1" applyFont="1" applyFill="1" applyBorder="1" applyAlignment="1" applyProtection="1">
      <alignment horizontal="center" vertical="center" wrapText="1"/>
      <protection/>
    </xf>
    <xf numFmtId="49" fontId="4" fillId="0" borderId="54" xfId="42" applyNumberFormat="1" applyFont="1" applyFill="1" applyBorder="1" applyAlignment="1" applyProtection="1">
      <alignment horizontal="center" vertical="center" wrapText="1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49" fontId="25" fillId="0" borderId="55" xfId="42" applyNumberFormat="1" applyFont="1" applyFill="1" applyBorder="1" applyAlignment="1" applyProtection="1">
      <alignment horizontal="left" vertical="center" wrapText="1"/>
      <protection/>
    </xf>
    <xf numFmtId="49" fontId="26" fillId="0" borderId="56" xfId="0" applyNumberFormat="1" applyFont="1" applyFill="1" applyBorder="1" applyAlignment="1">
      <alignment horizontal="left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1" fillId="36" borderId="52" xfId="0" applyFont="1" applyFill="1" applyBorder="1" applyAlignment="1">
      <alignment horizontal="center" vertical="center"/>
    </xf>
    <xf numFmtId="0" fontId="11" fillId="36" borderId="51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4" fillId="0" borderId="56" xfId="42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49" fontId="25" fillId="0" borderId="56" xfId="42" applyNumberFormat="1" applyFont="1" applyFill="1" applyBorder="1" applyAlignment="1" applyProtection="1">
      <alignment horizontal="left" vertical="center" wrapText="1"/>
      <protection/>
    </xf>
    <xf numFmtId="0" fontId="25" fillId="0" borderId="58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62" xfId="42" applyFont="1" applyFill="1" applyBorder="1" applyAlignment="1" applyProtection="1">
      <alignment horizontal="left" vertical="center" wrapText="1"/>
      <protection/>
    </xf>
    <xf numFmtId="0" fontId="4" fillId="0" borderId="62" xfId="42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25" fillId="0" borderId="58" xfId="42" applyFont="1" applyFill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26" fillId="0" borderId="59" xfId="0" applyNumberFormat="1" applyFont="1" applyFill="1" applyBorder="1" applyAlignment="1">
      <alignment horizontal="left" vertical="center" wrapText="1"/>
    </xf>
    <xf numFmtId="49" fontId="4" fillId="0" borderId="66" xfId="42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49" fontId="12" fillId="0" borderId="0" xfId="42" applyNumberFormat="1" applyFont="1" applyBorder="1" applyAlignment="1" applyProtection="1">
      <alignment horizontal="center" vertical="center" wrapText="1"/>
      <protection/>
    </xf>
    <xf numFmtId="0" fontId="12" fillId="0" borderId="48" xfId="42" applyFont="1" applyBorder="1" applyAlignment="1" applyProtection="1">
      <alignment horizontal="center" vertical="center" wrapText="1"/>
      <protection/>
    </xf>
    <xf numFmtId="0" fontId="25" fillId="0" borderId="5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7" xfId="42" applyFont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67" xfId="42" applyNumberFormat="1" applyFont="1" applyFill="1" applyBorder="1" applyAlignment="1" applyProtection="1">
      <alignment horizontal="center" vertical="center" wrapText="1"/>
      <protection/>
    </xf>
    <xf numFmtId="0" fontId="11" fillId="36" borderId="32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49" fontId="83" fillId="0" borderId="71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left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76" fillId="0" borderId="72" xfId="42" applyFont="1" applyBorder="1" applyAlignment="1" applyProtection="1">
      <alignment horizontal="left" vertical="center" wrapText="1"/>
      <protection/>
    </xf>
    <xf numFmtId="0" fontId="76" fillId="0" borderId="72" xfId="0" applyFont="1" applyBorder="1" applyAlignment="1">
      <alignment horizontal="left" vertical="center" wrapText="1"/>
    </xf>
    <xf numFmtId="0" fontId="76" fillId="0" borderId="72" xfId="42" applyFont="1" applyBorder="1" applyAlignment="1" applyProtection="1">
      <alignment horizontal="center" vertical="center" wrapText="1"/>
      <protection/>
    </xf>
    <xf numFmtId="0" fontId="76" fillId="0" borderId="72" xfId="0" applyFont="1" applyBorder="1" applyAlignment="1">
      <alignment horizontal="center" vertical="center" wrapText="1"/>
    </xf>
    <xf numFmtId="0" fontId="79" fillId="0" borderId="72" xfId="42" applyFont="1" applyBorder="1" applyAlignment="1" applyProtection="1">
      <alignment horizontal="left" vertical="center" wrapText="1"/>
      <protection/>
    </xf>
    <xf numFmtId="0" fontId="79" fillId="0" borderId="72" xfId="0" applyFont="1" applyBorder="1" applyAlignment="1">
      <alignment horizontal="left" vertical="center" wrapText="1"/>
    </xf>
    <xf numFmtId="49" fontId="76" fillId="0" borderId="72" xfId="0" applyNumberFormat="1" applyFont="1" applyBorder="1" applyAlignment="1">
      <alignment horizontal="center" vertical="center" wrapText="1"/>
    </xf>
    <xf numFmtId="0" fontId="76" fillId="0" borderId="73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34" borderId="72" xfId="0" applyFont="1" applyFill="1" applyBorder="1" applyAlignment="1">
      <alignment horizontal="center" vertical="center" wrapText="1"/>
    </xf>
    <xf numFmtId="0" fontId="76" fillId="0" borderId="72" xfId="42" applyFont="1" applyFill="1" applyBorder="1" applyAlignment="1" applyProtection="1">
      <alignment horizontal="left" vertical="center" wrapText="1"/>
      <protection/>
    </xf>
    <xf numFmtId="0" fontId="76" fillId="0" borderId="72" xfId="42" applyFont="1" applyFill="1" applyBorder="1" applyAlignment="1" applyProtection="1">
      <alignment horizontal="center" vertical="center" wrapText="1"/>
      <protection/>
    </xf>
    <xf numFmtId="0" fontId="79" fillId="0" borderId="72" xfId="42" applyFont="1" applyFill="1" applyBorder="1" applyAlignment="1" applyProtection="1">
      <alignment horizontal="left" vertical="center" wrapText="1"/>
      <protection/>
    </xf>
    <xf numFmtId="0" fontId="75" fillId="0" borderId="72" xfId="0" applyFont="1" applyBorder="1" applyAlignment="1">
      <alignment horizontal="center" vertical="center" wrapText="1"/>
    </xf>
    <xf numFmtId="0" fontId="75" fillId="0" borderId="72" xfId="42" applyFont="1" applyBorder="1" applyAlignment="1" applyProtection="1">
      <alignment horizontal="left" vertical="center" wrapText="1"/>
      <protection/>
    </xf>
    <xf numFmtId="0" fontId="75" fillId="0" borderId="72" xfId="0" applyFont="1" applyBorder="1" applyAlignment="1">
      <alignment horizontal="left" vertical="center" wrapText="1"/>
    </xf>
    <xf numFmtId="0" fontId="75" fillId="0" borderId="72" xfId="42" applyFont="1" applyBorder="1" applyAlignment="1" applyProtection="1">
      <alignment horizontal="center" vertical="center" wrapText="1"/>
      <protection/>
    </xf>
    <xf numFmtId="0" fontId="77" fillId="0" borderId="72" xfId="42" applyFont="1" applyBorder="1" applyAlignment="1" applyProtection="1">
      <alignment horizontal="left" vertical="center" wrapText="1"/>
      <protection/>
    </xf>
    <xf numFmtId="0" fontId="77" fillId="0" borderId="72" xfId="0" applyFont="1" applyBorder="1" applyAlignment="1">
      <alignment horizontal="left" vertical="center" wrapText="1"/>
    </xf>
    <xf numFmtId="49" fontId="75" fillId="0" borderId="72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84" fillId="0" borderId="72" xfId="0" applyFont="1" applyBorder="1" applyAlignment="1">
      <alignment horizontal="left" vertical="center" wrapText="1"/>
    </xf>
    <xf numFmtId="0" fontId="76" fillId="37" borderId="72" xfId="0" applyFont="1" applyFill="1" applyBorder="1" applyAlignment="1">
      <alignment horizontal="center" vertical="center" wrapText="1"/>
    </xf>
    <xf numFmtId="0" fontId="84" fillId="0" borderId="72" xfId="42" applyFont="1" applyBorder="1" applyAlignment="1" applyProtection="1">
      <alignment horizontal="left" vertical="center" wrapText="1"/>
      <protection/>
    </xf>
    <xf numFmtId="0" fontId="76" fillId="38" borderId="72" xfId="0" applyFont="1" applyFill="1" applyBorder="1" applyAlignment="1">
      <alignment horizontal="center" vertical="center" wrapText="1"/>
    </xf>
    <xf numFmtId="0" fontId="76" fillId="0" borderId="73" xfId="42" applyFont="1" applyFill="1" applyBorder="1" applyAlignment="1" applyProtection="1">
      <alignment horizontal="center" vertical="center" wrapText="1"/>
      <protection/>
    </xf>
    <xf numFmtId="0" fontId="76" fillId="0" borderId="75" xfId="42" applyFont="1" applyFill="1" applyBorder="1" applyAlignment="1" applyProtection="1">
      <alignment horizontal="center" vertical="center" wrapText="1"/>
      <protection/>
    </xf>
    <xf numFmtId="0" fontId="81" fillId="0" borderId="53" xfId="0" applyFont="1" applyBorder="1" applyAlignment="1">
      <alignment horizontal="center" vertical="center"/>
    </xf>
    <xf numFmtId="0" fontId="76" fillId="0" borderId="73" xfId="0" applyFont="1" applyBorder="1" applyAlignment="1">
      <alignment horizontal="left" vertical="center" wrapText="1"/>
    </xf>
    <xf numFmtId="0" fontId="76" fillId="0" borderId="75" xfId="0" applyFont="1" applyBorder="1" applyAlignment="1">
      <alignment horizontal="left" vertical="center" wrapText="1"/>
    </xf>
    <xf numFmtId="0" fontId="79" fillId="0" borderId="73" xfId="0" applyFont="1" applyBorder="1" applyAlignment="1">
      <alignment horizontal="left" vertical="center" wrapText="1"/>
    </xf>
    <xf numFmtId="0" fontId="79" fillId="0" borderId="75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 wrapText="1"/>
    </xf>
    <xf numFmtId="0" fontId="39" fillId="0" borderId="25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39" fillId="0" borderId="7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5" fillId="0" borderId="71" xfId="0" applyFont="1" applyBorder="1" applyAlignment="1">
      <alignment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WordArt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39</xdr:row>
      <xdr:rowOff>38100</xdr:rowOff>
    </xdr:from>
    <xdr:to>
      <xdr:col>14</xdr:col>
      <xdr:colOff>190500</xdr:colOff>
      <xdr:row>39</xdr:row>
      <xdr:rowOff>266700</xdr:rowOff>
    </xdr:to>
    <xdr:sp>
      <xdr:nvSpPr>
        <xdr:cNvPr id="2" name="WordArt 35"/>
        <xdr:cNvSpPr>
          <a:spLocks/>
        </xdr:cNvSpPr>
      </xdr:nvSpPr>
      <xdr:spPr>
        <a:xfrm>
          <a:off x="2133600" y="717232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39</xdr:row>
      <xdr:rowOff>142875</xdr:rowOff>
    </xdr:from>
    <xdr:to>
      <xdr:col>1</xdr:col>
      <xdr:colOff>381000</xdr:colOff>
      <xdr:row>41</xdr:row>
      <xdr:rowOff>9525</xdr:rowOff>
    </xdr:to>
    <xdr:pic>
      <xdr:nvPicPr>
        <xdr:cNvPr id="3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771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74</xdr:row>
      <xdr:rowOff>152400</xdr:rowOff>
    </xdr:from>
    <xdr:to>
      <xdr:col>16</xdr:col>
      <xdr:colOff>9525</xdr:colOff>
      <xdr:row>77</xdr:row>
      <xdr:rowOff>133350</xdr:rowOff>
    </xdr:to>
    <xdr:pic>
      <xdr:nvPicPr>
        <xdr:cNvPr id="5" name="Рисунок 5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3496925"/>
          <a:ext cx="1381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78</xdr:row>
      <xdr:rowOff>114300</xdr:rowOff>
    </xdr:from>
    <xdr:to>
      <xdr:col>16</xdr:col>
      <xdr:colOff>19050</xdr:colOff>
      <xdr:row>82</xdr:row>
      <xdr:rowOff>19050</xdr:rowOff>
    </xdr:to>
    <xdr:pic>
      <xdr:nvPicPr>
        <xdr:cNvPr id="6" name="Рисунок 6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41636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70</xdr:row>
      <xdr:rowOff>133350</xdr:rowOff>
    </xdr:from>
    <xdr:to>
      <xdr:col>13</xdr:col>
      <xdr:colOff>333375</xdr:colOff>
      <xdr:row>80</xdr:row>
      <xdr:rowOff>95250</xdr:rowOff>
    </xdr:to>
    <xdr:pic>
      <xdr:nvPicPr>
        <xdr:cNvPr id="7" name="Рисунок 7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2877800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2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59</xdr:row>
      <xdr:rowOff>142875</xdr:rowOff>
    </xdr:from>
    <xdr:to>
      <xdr:col>5</xdr:col>
      <xdr:colOff>504825</xdr:colOff>
      <xdr:row>61</xdr:row>
      <xdr:rowOff>161925</xdr:rowOff>
    </xdr:to>
    <xdr:pic>
      <xdr:nvPicPr>
        <xdr:cNvPr id="3" name="Рисунок 3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9429750"/>
          <a:ext cx="1504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62</xdr:row>
      <xdr:rowOff>66675</xdr:rowOff>
    </xdr:from>
    <xdr:to>
      <xdr:col>5</xdr:col>
      <xdr:colOff>523875</xdr:colOff>
      <xdr:row>66</xdr:row>
      <xdr:rowOff>76200</xdr:rowOff>
    </xdr:to>
    <xdr:pic>
      <xdr:nvPicPr>
        <xdr:cNvPr id="4" name="Рисунок 5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99536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59</xdr:row>
      <xdr:rowOff>19050</xdr:rowOff>
    </xdr:from>
    <xdr:to>
      <xdr:col>3</xdr:col>
      <xdr:colOff>695325</xdr:colOff>
      <xdr:row>67</xdr:row>
      <xdr:rowOff>47625</xdr:rowOff>
    </xdr:to>
    <xdr:pic>
      <xdr:nvPicPr>
        <xdr:cNvPr id="5" name="Рисунок 6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9305925"/>
          <a:ext cx="1428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55.157\2%20&#1076;&#1077;&#1085;&#1100;\1%20&#1076;&#1077;&#1085;&#1100;\&#1056;&#1046;&#1045;&#1042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8"/>
  <sheetViews>
    <sheetView zoomScalePageLayoutView="0" workbookViewId="0" topLeftCell="A30">
      <selection activeCell="L52" sqref="L52:L53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36"/>
    </row>
    <row r="2" spans="1:20" ht="28.5" customHeight="1" thickBot="1">
      <c r="A2" s="32"/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76" t="str">
        <f>HYPERLINK('[2]реквизиты'!$A$2)</f>
        <v>Первенство России по самбо среди девушек 1994 - 95 г.р.</v>
      </c>
      <c r="L2" s="277"/>
      <c r="M2" s="277"/>
      <c r="N2" s="277"/>
      <c r="O2" s="277"/>
      <c r="P2" s="277"/>
      <c r="Q2" s="277"/>
      <c r="R2" s="277"/>
      <c r="S2" s="277"/>
      <c r="T2" s="278"/>
    </row>
    <row r="3" spans="1:20" ht="23.25" customHeight="1" thickBot="1">
      <c r="A3" s="2"/>
      <c r="B3" s="319" t="s">
        <v>51</v>
      </c>
      <c r="C3" s="319"/>
      <c r="D3" s="319"/>
      <c r="E3" s="319"/>
      <c r="F3" s="319"/>
      <c r="G3" s="319"/>
      <c r="H3" s="319"/>
      <c r="I3" s="319"/>
      <c r="J3" s="319"/>
      <c r="K3" s="319"/>
      <c r="L3" s="2"/>
      <c r="M3" s="2"/>
      <c r="O3" s="285" t="s">
        <v>72</v>
      </c>
      <c r="P3" s="286"/>
      <c r="Q3" s="286"/>
      <c r="R3" s="286"/>
      <c r="S3" s="286"/>
      <c r="T3" s="286"/>
    </row>
    <row r="4" spans="1:19" ht="19.5" customHeight="1">
      <c r="A4" s="232" t="s">
        <v>18</v>
      </c>
      <c r="B4" s="232"/>
      <c r="C4" s="232"/>
      <c r="D4" s="10"/>
      <c r="E4" s="10"/>
      <c r="F4" s="10"/>
      <c r="G4" s="10"/>
      <c r="H4" s="10"/>
      <c r="I4" s="10"/>
      <c r="J4" s="10"/>
      <c r="K4" s="232" t="s">
        <v>21</v>
      </c>
      <c r="L4" s="232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235" t="s">
        <v>0</v>
      </c>
      <c r="B6" s="233" t="s">
        <v>1</v>
      </c>
      <c r="C6" s="237" t="s">
        <v>2</v>
      </c>
      <c r="D6" s="233" t="s">
        <v>3</v>
      </c>
      <c r="E6" s="244" t="s">
        <v>4</v>
      </c>
      <c r="F6" s="244"/>
      <c r="G6" s="244"/>
      <c r="H6" s="245"/>
      <c r="I6" s="233" t="s">
        <v>5</v>
      </c>
      <c r="J6" s="233" t="s">
        <v>6</v>
      </c>
      <c r="K6" s="179" t="s">
        <v>0</v>
      </c>
      <c r="L6" s="233" t="s">
        <v>1</v>
      </c>
      <c r="M6" s="233" t="s">
        <v>2</v>
      </c>
      <c r="N6" s="233" t="s">
        <v>3</v>
      </c>
      <c r="O6" s="251" t="s">
        <v>4</v>
      </c>
      <c r="P6" s="244"/>
      <c r="Q6" s="244"/>
      <c r="R6" s="244"/>
      <c r="S6" s="233" t="s">
        <v>5</v>
      </c>
      <c r="T6" s="179" t="s">
        <v>6</v>
      </c>
      <c r="U6" s="13"/>
    </row>
    <row r="7" spans="1:21" ht="13.5" thickBot="1">
      <c r="A7" s="236"/>
      <c r="B7" s="234"/>
      <c r="C7" s="238"/>
      <c r="D7" s="234"/>
      <c r="E7" s="119">
        <v>1</v>
      </c>
      <c r="F7" s="48">
        <v>2</v>
      </c>
      <c r="G7" s="48">
        <v>3</v>
      </c>
      <c r="H7" s="48">
        <v>4</v>
      </c>
      <c r="I7" s="240"/>
      <c r="J7" s="234"/>
      <c r="K7" s="180"/>
      <c r="L7" s="234"/>
      <c r="M7" s="234"/>
      <c r="N7" s="236"/>
      <c r="O7" s="153">
        <v>1</v>
      </c>
      <c r="P7" s="154">
        <v>2</v>
      </c>
      <c r="Q7" s="153">
        <v>3</v>
      </c>
      <c r="R7" s="129">
        <v>4</v>
      </c>
      <c r="S7" s="240"/>
      <c r="T7" s="180"/>
      <c r="U7" s="13"/>
    </row>
    <row r="8" spans="1:21" ht="12.75" customHeight="1">
      <c r="A8" s="241">
        <v>1</v>
      </c>
      <c r="B8" s="242" t="str">
        <f>'пр.взвешивания'!C6</f>
        <v>БОГДАН Екатерина Владимировна</v>
      </c>
      <c r="C8" s="243" t="str">
        <f>'пр.взвешивания'!D6</f>
        <v>19.03.96            1 р.</v>
      </c>
      <c r="D8" s="239" t="str">
        <f>'пр.взвешивания'!E6</f>
        <v>Хабаровский край, г. Хабаровск, "Профсоюзы"</v>
      </c>
      <c r="E8" s="51"/>
      <c r="F8" s="52" t="s">
        <v>40</v>
      </c>
      <c r="G8" s="95" t="s">
        <v>166</v>
      </c>
      <c r="H8" s="120" t="s">
        <v>40</v>
      </c>
      <c r="I8" s="206" t="s">
        <v>41</v>
      </c>
      <c r="J8" s="227" t="s">
        <v>168</v>
      </c>
      <c r="K8" s="297">
        <v>15</v>
      </c>
      <c r="L8" s="265" t="str">
        <f>VLOOKUP(K8,'пр.взвешивания'!$B$6:$E$47,2,FALSE)</f>
        <v>ГОЖАЯ Ирина Николаевна</v>
      </c>
      <c r="M8" s="184" t="str">
        <f>VLOOKUP(K8,'пр.взвешивания'!$B$6:$E$47,3,FALSE)</f>
        <v>12.07.96              1 р.</v>
      </c>
      <c r="N8" s="239" t="str">
        <f>VLOOKUP(K8,'пр.взвешивания'!$B$6:$E$47,4,FALSE)</f>
        <v>Краснодарский край, г. Армавир, МО</v>
      </c>
      <c r="O8" s="51"/>
      <c r="P8" s="52" t="s">
        <v>164</v>
      </c>
      <c r="Q8" s="95" t="s">
        <v>166</v>
      </c>
      <c r="R8" s="156" t="s">
        <v>40</v>
      </c>
      <c r="S8" s="206" t="s">
        <v>172</v>
      </c>
      <c r="T8" s="227" t="s">
        <v>43</v>
      </c>
      <c r="U8" s="13"/>
    </row>
    <row r="9" spans="1:21" ht="12.75" customHeight="1">
      <c r="A9" s="181"/>
      <c r="B9" s="182"/>
      <c r="C9" s="193"/>
      <c r="D9" s="186"/>
      <c r="E9" s="55"/>
      <c r="F9" s="56" t="s">
        <v>165</v>
      </c>
      <c r="G9" s="97" t="s">
        <v>165</v>
      </c>
      <c r="H9" s="121" t="s">
        <v>165</v>
      </c>
      <c r="I9" s="207"/>
      <c r="J9" s="228"/>
      <c r="K9" s="183"/>
      <c r="L9" s="178"/>
      <c r="M9" s="185"/>
      <c r="N9" s="186"/>
      <c r="O9" s="72"/>
      <c r="P9" s="56" t="s">
        <v>165</v>
      </c>
      <c r="Q9" s="97" t="s">
        <v>165</v>
      </c>
      <c r="R9" s="121" t="s">
        <v>165</v>
      </c>
      <c r="S9" s="207"/>
      <c r="T9" s="228"/>
      <c r="U9" s="13"/>
    </row>
    <row r="10" spans="1:21" ht="12.75" customHeight="1">
      <c r="A10" s="181">
        <v>2</v>
      </c>
      <c r="B10" s="182" t="str">
        <f>'пр.взвешивания'!C8</f>
        <v>ПЕНЬКОВА Галина Николаевна</v>
      </c>
      <c r="C10" s="193" t="str">
        <f>'пр.взвешивания'!D8</f>
        <v>10.10.95          1 р.</v>
      </c>
      <c r="D10" s="186" t="str">
        <f>'пр.взвешивания'!E8</f>
        <v>Астраханска обл., "Динамо"</v>
      </c>
      <c r="E10" s="59" t="s">
        <v>43</v>
      </c>
      <c r="F10" s="60"/>
      <c r="G10" s="98" t="s">
        <v>166</v>
      </c>
      <c r="H10" s="122" t="s">
        <v>43</v>
      </c>
      <c r="I10" s="207" t="s">
        <v>183</v>
      </c>
      <c r="J10" s="228" t="s">
        <v>41</v>
      </c>
      <c r="K10" s="183">
        <v>16</v>
      </c>
      <c r="L10" s="178" t="str">
        <f>VLOOKUP(K10,'пр.взвешивания'!$B$6:$E$47,2,FALSE)</f>
        <v>НИКИТИНА Екатерина</v>
      </c>
      <c r="M10" s="185" t="str">
        <f>VLOOKUP(K10,'пр.взвешивания'!$B$6:$E$47,3,FALSE)</f>
        <v>04.12.94               1 р.</v>
      </c>
      <c r="N10" s="186" t="str">
        <f>VLOOKUP(K10,'пр.взвешивания'!$B$6:$E$47,4,FALSE)</f>
        <v>Тверская обл., г. Тверь, МО</v>
      </c>
      <c r="O10" s="66" t="s">
        <v>166</v>
      </c>
      <c r="P10" s="60"/>
      <c r="Q10" s="98" t="s">
        <v>166</v>
      </c>
      <c r="R10" s="120" t="s">
        <v>166</v>
      </c>
      <c r="S10" s="207" t="s">
        <v>166</v>
      </c>
      <c r="T10" s="228" t="s">
        <v>168</v>
      </c>
      <c r="U10" s="13"/>
    </row>
    <row r="11" spans="1:21" ht="12.75" customHeight="1">
      <c r="A11" s="181"/>
      <c r="B11" s="182"/>
      <c r="C11" s="193"/>
      <c r="D11" s="186"/>
      <c r="E11" s="62" t="s">
        <v>165</v>
      </c>
      <c r="F11" s="60"/>
      <c r="G11" s="97" t="s">
        <v>165</v>
      </c>
      <c r="H11" s="121" t="s">
        <v>165</v>
      </c>
      <c r="I11" s="207"/>
      <c r="J11" s="228"/>
      <c r="K11" s="183"/>
      <c r="L11" s="178"/>
      <c r="M11" s="185"/>
      <c r="N11" s="186"/>
      <c r="O11" s="62" t="s">
        <v>165</v>
      </c>
      <c r="P11" s="60"/>
      <c r="Q11" s="97" t="s">
        <v>173</v>
      </c>
      <c r="R11" s="121" t="s">
        <v>174</v>
      </c>
      <c r="S11" s="207"/>
      <c r="T11" s="228"/>
      <c r="U11" s="13"/>
    </row>
    <row r="12" spans="1:21" ht="12.75" customHeight="1">
      <c r="A12" s="211">
        <v>3</v>
      </c>
      <c r="B12" s="182" t="str">
        <f>'пр.взвешивания'!C10</f>
        <v>ГИЛЯЗОВА Сабина Альбертовна</v>
      </c>
      <c r="C12" s="193" t="str">
        <f>'пр.взвешивания'!D10</f>
        <v>30.09.94             КМС</v>
      </c>
      <c r="D12" s="186" t="str">
        <f>'пр.взвешивания'!E10</f>
        <v>Москва, ГОУ ДОДСН СДЮСШОР №9</v>
      </c>
      <c r="E12" s="63" t="s">
        <v>43</v>
      </c>
      <c r="F12" s="64" t="s">
        <v>43</v>
      </c>
      <c r="G12" s="123"/>
      <c r="H12" s="100" t="s">
        <v>43</v>
      </c>
      <c r="I12" s="207" t="s">
        <v>184</v>
      </c>
      <c r="J12" s="270" t="s">
        <v>40</v>
      </c>
      <c r="K12" s="211">
        <v>17</v>
      </c>
      <c r="L12" s="178" t="str">
        <f>VLOOKUP(K12,'пр.взвешивания'!$B$6:$E$47,2,FALSE)</f>
        <v>БУРАКОВА Ирина Олеговна</v>
      </c>
      <c r="M12" s="185" t="str">
        <f>VLOOKUP(K12,'пр.взвешивания'!$B$6:$E$47,3,FALSE)</f>
        <v>01.01.95         1 р.</v>
      </c>
      <c r="N12" s="186" t="str">
        <f>VLOOKUP(K12,'пр.взвешивания'!$B$6:$E$47,4,FALSE)</f>
        <v>Пермский край, г. Березники, МО</v>
      </c>
      <c r="O12" s="78" t="s">
        <v>43</v>
      </c>
      <c r="P12" s="64" t="s">
        <v>168</v>
      </c>
      <c r="Q12" s="123"/>
      <c r="R12" s="98" t="s">
        <v>43</v>
      </c>
      <c r="S12" s="207" t="s">
        <v>175</v>
      </c>
      <c r="T12" s="270" t="s">
        <v>40</v>
      </c>
      <c r="U12" s="13"/>
    </row>
    <row r="13" spans="1:21" ht="12.75" customHeight="1">
      <c r="A13" s="260"/>
      <c r="B13" s="261"/>
      <c r="C13" s="262"/>
      <c r="D13" s="264"/>
      <c r="E13" s="59" t="s">
        <v>165</v>
      </c>
      <c r="F13" s="56" t="s">
        <v>165</v>
      </c>
      <c r="G13" s="89"/>
      <c r="H13" s="97" t="s">
        <v>165</v>
      </c>
      <c r="I13" s="196"/>
      <c r="J13" s="271"/>
      <c r="K13" s="211"/>
      <c r="L13" s="178"/>
      <c r="M13" s="185"/>
      <c r="N13" s="186"/>
      <c r="O13" s="77" t="s">
        <v>165</v>
      </c>
      <c r="P13" s="56" t="s">
        <v>174</v>
      </c>
      <c r="Q13" s="89"/>
      <c r="R13" s="97" t="s">
        <v>165</v>
      </c>
      <c r="S13" s="207"/>
      <c r="T13" s="270"/>
      <c r="U13" s="13"/>
    </row>
    <row r="14" spans="1:21" ht="12.75" customHeight="1">
      <c r="A14" s="211">
        <v>4</v>
      </c>
      <c r="B14" s="219" t="str">
        <f>'пр.взвешивания'!C12</f>
        <v>ГУТОРОВА Екатерина Сергеевна</v>
      </c>
      <c r="C14" s="220" t="str">
        <f>'пр.взвешивания'!D12</f>
        <v>15.09.94            1 р.</v>
      </c>
      <c r="D14" s="222" t="str">
        <f>'пр.взвешивания'!E12</f>
        <v>Курская обл., МО</v>
      </c>
      <c r="E14" s="63" t="s">
        <v>43</v>
      </c>
      <c r="F14" s="112" t="s">
        <v>40</v>
      </c>
      <c r="G14" s="112" t="s">
        <v>166</v>
      </c>
      <c r="H14" s="113"/>
      <c r="I14" s="196" t="s">
        <v>168</v>
      </c>
      <c r="J14" s="200" t="s">
        <v>43</v>
      </c>
      <c r="K14" s="202">
        <v>18</v>
      </c>
      <c r="L14" s="204" t="str">
        <f>'пр.взвешивания'!C40</f>
        <v>ГРУНТОВА Людмила Николаевна</v>
      </c>
      <c r="M14" s="294" t="str">
        <f>'пр.взвешивания'!D40</f>
        <v>16.11.94               1 р.</v>
      </c>
      <c r="N14" s="295" t="str">
        <f>'пр.взвешивания'!E40</f>
        <v>Москва, СДЮСШОР №111</v>
      </c>
      <c r="O14" s="59" t="s">
        <v>43</v>
      </c>
      <c r="P14" s="112" t="s">
        <v>168</v>
      </c>
      <c r="Q14" s="112" t="s">
        <v>40</v>
      </c>
      <c r="R14" s="113"/>
      <c r="S14" s="196" t="s">
        <v>176</v>
      </c>
      <c r="T14" s="198" t="s">
        <v>41</v>
      </c>
      <c r="U14" s="13"/>
    </row>
    <row r="15" spans="1:21" ht="12.75" customHeight="1" thickBot="1">
      <c r="A15" s="203"/>
      <c r="B15" s="205"/>
      <c r="C15" s="221"/>
      <c r="D15" s="223"/>
      <c r="E15" s="67" t="s">
        <v>165</v>
      </c>
      <c r="F15" s="68" t="s">
        <v>165</v>
      </c>
      <c r="G15" s="68" t="s">
        <v>165</v>
      </c>
      <c r="H15" s="114"/>
      <c r="I15" s="197"/>
      <c r="J15" s="201"/>
      <c r="K15" s="203"/>
      <c r="L15" s="205"/>
      <c r="M15" s="221"/>
      <c r="N15" s="223"/>
      <c r="O15" s="67" t="s">
        <v>165</v>
      </c>
      <c r="P15" s="68" t="s">
        <v>173</v>
      </c>
      <c r="Q15" s="68" t="s">
        <v>165</v>
      </c>
      <c r="R15" s="114"/>
      <c r="S15" s="197"/>
      <c r="T15" s="199"/>
      <c r="U15" s="13"/>
    </row>
    <row r="16" spans="1:21" ht="12.75" customHeight="1" thickBot="1">
      <c r="A16" s="5" t="s">
        <v>8</v>
      </c>
      <c r="C16" s="47"/>
      <c r="D16" s="127"/>
      <c r="E16" s="70"/>
      <c r="F16" s="70"/>
      <c r="G16" s="70"/>
      <c r="H16" s="71"/>
      <c r="I16" s="70"/>
      <c r="J16" s="70"/>
      <c r="K16" s="5" t="s">
        <v>10</v>
      </c>
      <c r="L16" s="37"/>
      <c r="M16" s="49"/>
      <c r="N16" s="163"/>
      <c r="O16" s="82"/>
      <c r="P16" s="82"/>
      <c r="Q16" s="82"/>
      <c r="R16" s="82"/>
      <c r="S16" s="82"/>
      <c r="T16" s="82"/>
      <c r="U16" s="13"/>
    </row>
    <row r="17" spans="1:21" ht="12.75" customHeight="1">
      <c r="A17" s="263">
        <v>5</v>
      </c>
      <c r="B17" s="209" t="str">
        <f>VLOOKUP(A17,'пр.взвешивания'!B6:E35,2,FALSE)</f>
        <v>КАЛБАЕВА Зульфия Курмангалиевна</v>
      </c>
      <c r="C17" s="170" t="str">
        <f>VLOOKUP(B17,'пр.взвешивания'!C6:F35,2,FALSE)</f>
        <v>07.02.96            1 р.</v>
      </c>
      <c r="D17" s="172" t="str">
        <f>VLOOKUP(C17,'пр.взвешивания'!D6:G35,2,FALSE)</f>
        <v>Астраханска обл., "Динамо"</v>
      </c>
      <c r="E17" s="74"/>
      <c r="F17" s="52" t="s">
        <v>43</v>
      </c>
      <c r="G17" s="95" t="s">
        <v>43</v>
      </c>
      <c r="H17" s="124" t="s">
        <v>164</v>
      </c>
      <c r="I17" s="206" t="s">
        <v>186</v>
      </c>
      <c r="J17" s="206" t="s">
        <v>40</v>
      </c>
      <c r="K17" s="296">
        <v>19</v>
      </c>
      <c r="L17" s="209" t="str">
        <f>VLOOKUP(K17,'пр.взвешивания'!$B$6:$E$47,2,FALSE)</f>
        <v>ПАШАЕВА Арина Ривзановна</v>
      </c>
      <c r="M17" s="187" t="str">
        <f>VLOOKUP(K17,'пр.взвешивания'!$B$6:$E$47,3,FALSE)</f>
        <v>01.09.96             1 р.</v>
      </c>
      <c r="N17" s="188" t="str">
        <f>VLOOKUP(K17,'пр.взвешивания'!$B$6:$E$47,4,FALSE)</f>
        <v>Московская обл., г. Мытищи</v>
      </c>
      <c r="O17" s="74"/>
      <c r="P17" s="52" t="s">
        <v>166</v>
      </c>
      <c r="Q17" s="85" t="s">
        <v>40</v>
      </c>
      <c r="R17" s="58"/>
      <c r="S17" s="293" t="s">
        <v>40</v>
      </c>
      <c r="T17" s="229" t="s">
        <v>43</v>
      </c>
      <c r="U17" s="13"/>
    </row>
    <row r="18" spans="1:21" ht="12.75" customHeight="1">
      <c r="A18" s="190"/>
      <c r="B18" s="210"/>
      <c r="C18" s="171"/>
      <c r="D18" s="173"/>
      <c r="E18" s="75"/>
      <c r="F18" s="56" t="s">
        <v>165</v>
      </c>
      <c r="G18" s="97" t="s">
        <v>165</v>
      </c>
      <c r="H18" s="125" t="s">
        <v>165</v>
      </c>
      <c r="I18" s="207"/>
      <c r="J18" s="207"/>
      <c r="K18" s="224"/>
      <c r="L18" s="210"/>
      <c r="M18" s="175"/>
      <c r="N18" s="189"/>
      <c r="O18" s="75"/>
      <c r="P18" s="56" t="s">
        <v>167</v>
      </c>
      <c r="Q18" s="86" t="s">
        <v>165</v>
      </c>
      <c r="R18" s="58"/>
      <c r="S18" s="292"/>
      <c r="T18" s="230"/>
      <c r="U18" s="13"/>
    </row>
    <row r="19" spans="1:21" ht="12.75" customHeight="1">
      <c r="A19" s="190">
        <v>6</v>
      </c>
      <c r="B19" s="212" t="str">
        <f>VLOOKUP(A19,'пр.взвешивания'!B8:E37,2,FALSE)</f>
        <v>ИБРАГИМОВА Хава Умаровна</v>
      </c>
      <c r="C19" s="176" t="str">
        <f>VLOOKUP(B19,'пр.взвешивания'!C8:F37,2,FALSE)</f>
        <v>06.06.94             КМС</v>
      </c>
      <c r="D19" s="208" t="str">
        <f>VLOOKUP(C19,'пр.взвешивания'!D8:G37,2,FALSE)</f>
        <v>Калининградская обл., МСТМП ДЮСШ</v>
      </c>
      <c r="E19" s="76" t="s">
        <v>40</v>
      </c>
      <c r="F19" s="60"/>
      <c r="G19" s="98" t="s">
        <v>168</v>
      </c>
      <c r="H19" s="155" t="s">
        <v>43</v>
      </c>
      <c r="I19" s="207" t="s">
        <v>176</v>
      </c>
      <c r="J19" s="207" t="s">
        <v>41</v>
      </c>
      <c r="K19" s="224">
        <v>20</v>
      </c>
      <c r="L19" s="212" t="str">
        <f>VLOOKUP(K19,'пр.взвешивания'!$B$6:$E$47,2,FALSE)</f>
        <v>ЗАКИРОВА Лилия Рамильевна</v>
      </c>
      <c r="M19" s="174" t="str">
        <f>VLOOKUP(K19,'пр.взвешивания'!$B$6:$E$47,3,FALSE)</f>
        <v>02.01.94        1 р.</v>
      </c>
      <c r="N19" s="226" t="str">
        <f>VLOOKUP(K19,'пр.взвешивания'!$B$6:$E$47,4,FALSE)</f>
        <v>ХМАО-Югра, г. Радужный</v>
      </c>
      <c r="O19" s="76" t="s">
        <v>168</v>
      </c>
      <c r="P19" s="60"/>
      <c r="Q19" s="87" t="s">
        <v>168</v>
      </c>
      <c r="R19" s="58"/>
      <c r="S19" s="292" t="s">
        <v>176</v>
      </c>
      <c r="T19" s="230" t="s">
        <v>40</v>
      </c>
      <c r="U19" s="13"/>
    </row>
    <row r="20" spans="1:21" ht="12.75" customHeight="1">
      <c r="A20" s="190"/>
      <c r="B20" s="210"/>
      <c r="C20" s="171"/>
      <c r="D20" s="173"/>
      <c r="E20" s="77" t="s">
        <v>165</v>
      </c>
      <c r="F20" s="60"/>
      <c r="G20" s="97" t="s">
        <v>185</v>
      </c>
      <c r="H20" s="125" t="s">
        <v>165</v>
      </c>
      <c r="I20" s="207"/>
      <c r="J20" s="207"/>
      <c r="K20" s="225"/>
      <c r="L20" s="213"/>
      <c r="M20" s="175"/>
      <c r="N20" s="189"/>
      <c r="O20" s="88" t="s">
        <v>167</v>
      </c>
      <c r="P20" s="89"/>
      <c r="Q20" s="86" t="s">
        <v>177</v>
      </c>
      <c r="R20" s="58"/>
      <c r="S20" s="287"/>
      <c r="T20" s="198"/>
      <c r="U20" s="13"/>
    </row>
    <row r="21" spans="1:21" ht="12.75" customHeight="1">
      <c r="A21" s="190">
        <v>7</v>
      </c>
      <c r="B21" s="182" t="str">
        <f>'пр.взвешивания'!C18</f>
        <v>ПОЛИКУТИНА Алёна Сергеевна</v>
      </c>
      <c r="C21" s="193" t="str">
        <f>'пр.взвешивания'!D18</f>
        <v>22.08.94                 1 р.</v>
      </c>
      <c r="D21" s="186" t="str">
        <f>'пр.взвешивания'!E18</f>
        <v>Воронежская обл., п. Н.Чигла, МО</v>
      </c>
      <c r="E21" s="115" t="s">
        <v>40</v>
      </c>
      <c r="F21" s="64" t="s">
        <v>166</v>
      </c>
      <c r="G21" s="113"/>
      <c r="H21" s="61" t="s">
        <v>43</v>
      </c>
      <c r="I21" s="207" t="s">
        <v>168</v>
      </c>
      <c r="J21" s="230" t="s">
        <v>43</v>
      </c>
      <c r="K21" s="289">
        <v>21</v>
      </c>
      <c r="L21" s="212" t="str">
        <f>'пр.взвешивания'!C46</f>
        <v>ИШУТИНА Олеся Павловна</v>
      </c>
      <c r="M21" s="176" t="str">
        <f>'пр.взвешивания'!D46</f>
        <v>21.11.95               1 юн.р.</v>
      </c>
      <c r="N21" s="208" t="str">
        <f>'пр.взвешивания'!E46</f>
        <v>Москва, ГОУ ДОДСН СДЮСШОР №9</v>
      </c>
      <c r="O21" s="90" t="s">
        <v>43</v>
      </c>
      <c r="P21" s="91" t="s">
        <v>166</v>
      </c>
      <c r="Q21" s="83"/>
      <c r="R21" s="58"/>
      <c r="S21" s="287" t="s">
        <v>43</v>
      </c>
      <c r="T21" s="198" t="s">
        <v>41</v>
      </c>
      <c r="U21" s="13"/>
    </row>
    <row r="22" spans="1:21" ht="12.75" customHeight="1" thickBot="1">
      <c r="A22" s="190"/>
      <c r="B22" s="182"/>
      <c r="C22" s="193"/>
      <c r="D22" s="186"/>
      <c r="E22" s="77" t="s">
        <v>165</v>
      </c>
      <c r="F22" s="56" t="s">
        <v>185</v>
      </c>
      <c r="G22" s="159"/>
      <c r="H22" s="61" t="s">
        <v>165</v>
      </c>
      <c r="I22" s="207"/>
      <c r="J22" s="230"/>
      <c r="K22" s="290"/>
      <c r="L22" s="214"/>
      <c r="M22" s="177"/>
      <c r="N22" s="231"/>
      <c r="O22" s="92" t="s">
        <v>165</v>
      </c>
      <c r="P22" s="93" t="s">
        <v>177</v>
      </c>
      <c r="Q22" s="69"/>
      <c r="R22" s="58"/>
      <c r="S22" s="288"/>
      <c r="T22" s="199"/>
      <c r="U22" s="13"/>
    </row>
    <row r="23" spans="1:21" ht="12.75" customHeight="1">
      <c r="A23" s="190">
        <v>8</v>
      </c>
      <c r="B23" s="182" t="str">
        <f>'пр.взвешивания'!C20</f>
        <v>МАМАТЕМИН Гульзина кызы</v>
      </c>
      <c r="C23" s="193" t="str">
        <f>'пр.взвешивания'!D20</f>
        <v>05.06.95                2 юн.р.</v>
      </c>
      <c r="D23" s="186" t="str">
        <f>'пр.взвешивания'!E20</f>
        <v>Москва, "Юность Москвы"</v>
      </c>
      <c r="E23" s="115" t="s">
        <v>166</v>
      </c>
      <c r="F23" s="64" t="s">
        <v>40</v>
      </c>
      <c r="G23" s="111" t="s">
        <v>166</v>
      </c>
      <c r="H23" s="65"/>
      <c r="I23" s="196" t="s">
        <v>40</v>
      </c>
      <c r="J23" s="198" t="s">
        <v>168</v>
      </c>
      <c r="K23" s="109"/>
      <c r="L23" s="157"/>
      <c r="M23" s="158"/>
      <c r="N23" s="164"/>
      <c r="O23" s="58"/>
      <c r="P23" s="58"/>
      <c r="Q23" s="111"/>
      <c r="R23" s="58"/>
      <c r="S23" s="110"/>
      <c r="T23" s="110"/>
      <c r="U23" s="13"/>
    </row>
    <row r="24" spans="1:21" ht="12.75" customHeight="1" thickBot="1">
      <c r="A24" s="191"/>
      <c r="B24" s="192"/>
      <c r="C24" s="194"/>
      <c r="D24" s="195"/>
      <c r="E24" s="79" t="s">
        <v>165</v>
      </c>
      <c r="F24" s="68" t="s">
        <v>165</v>
      </c>
      <c r="G24" s="160" t="s">
        <v>165</v>
      </c>
      <c r="H24" s="69"/>
      <c r="I24" s="197"/>
      <c r="J24" s="199"/>
      <c r="K24" s="109"/>
      <c r="L24" s="157"/>
      <c r="M24" s="158"/>
      <c r="N24" s="164"/>
      <c r="O24" s="58"/>
      <c r="P24" s="58"/>
      <c r="Q24" s="111"/>
      <c r="R24" s="58"/>
      <c r="S24" s="110"/>
      <c r="T24" s="110"/>
      <c r="U24" s="13"/>
    </row>
    <row r="25" spans="1:21" ht="12.75" customHeight="1" thickBot="1">
      <c r="A25" s="5" t="s">
        <v>19</v>
      </c>
      <c r="C25" s="47"/>
      <c r="D25" s="127"/>
      <c r="E25" s="70"/>
      <c r="F25" s="70"/>
      <c r="G25" s="70"/>
      <c r="H25" s="71"/>
      <c r="I25" s="70"/>
      <c r="J25" s="70"/>
      <c r="K25" s="31" t="s">
        <v>22</v>
      </c>
      <c r="L25" s="25"/>
      <c r="M25" s="30"/>
      <c r="N25" s="128"/>
      <c r="O25" s="82"/>
      <c r="P25" s="82"/>
      <c r="Q25" s="82"/>
      <c r="R25" s="82"/>
      <c r="S25" s="82"/>
      <c r="T25" s="82"/>
      <c r="U25" s="13"/>
    </row>
    <row r="26" spans="1:21" ht="12.75" customHeight="1">
      <c r="A26" s="263">
        <v>9</v>
      </c>
      <c r="B26" s="265" t="str">
        <f>'пр.взвешивания'!C22</f>
        <v>НАЗАРОВА Алиноза Мамадалиевна</v>
      </c>
      <c r="C26" s="184" t="str">
        <f>'пр.взвешивания'!D22</f>
        <v>24.02.95          КМС</v>
      </c>
      <c r="D26" s="274" t="str">
        <f>'пр.взвешивания'!E22</f>
        <v>Томская область, школа № 1</v>
      </c>
      <c r="E26" s="74"/>
      <c r="F26" s="52" t="s">
        <v>168</v>
      </c>
      <c r="G26" s="53" t="s">
        <v>166</v>
      </c>
      <c r="H26" s="58"/>
      <c r="I26" s="206" t="s">
        <v>168</v>
      </c>
      <c r="J26" s="227" t="s">
        <v>41</v>
      </c>
      <c r="K26" s="249">
        <v>22</v>
      </c>
      <c r="L26" s="209" t="str">
        <f>'пр.взвешивания'!C48</f>
        <v>КОНСТАНТИНОВА Антонина Александровна</v>
      </c>
      <c r="M26" s="170" t="str">
        <f>'пр.взвешивания'!D48</f>
        <v>04.06.94              1 юн.р.</v>
      </c>
      <c r="N26" s="172" t="str">
        <f>'пр.взвешивания'!E48</f>
        <v>Республика Карелия, г. Петразаводск, ДЮСШ №5</v>
      </c>
      <c r="O26" s="51"/>
      <c r="P26" s="52" t="s">
        <v>168</v>
      </c>
      <c r="Q26" s="53" t="s">
        <v>166</v>
      </c>
      <c r="R26" s="58"/>
      <c r="S26" s="206" t="s">
        <v>168</v>
      </c>
      <c r="T26" s="227" t="s">
        <v>41</v>
      </c>
      <c r="U26" s="13"/>
    </row>
    <row r="27" spans="1:21" ht="12.75" customHeight="1">
      <c r="A27" s="190"/>
      <c r="B27" s="178"/>
      <c r="C27" s="185"/>
      <c r="D27" s="272"/>
      <c r="E27" s="75"/>
      <c r="F27" s="56" t="s">
        <v>170</v>
      </c>
      <c r="G27" s="57" t="s">
        <v>165</v>
      </c>
      <c r="H27" s="58"/>
      <c r="I27" s="207"/>
      <c r="J27" s="228"/>
      <c r="K27" s="211"/>
      <c r="L27" s="210"/>
      <c r="M27" s="171"/>
      <c r="N27" s="173"/>
      <c r="O27" s="72"/>
      <c r="P27" s="56" t="s">
        <v>169</v>
      </c>
      <c r="Q27" s="57" t="s">
        <v>178</v>
      </c>
      <c r="R27" s="58"/>
      <c r="S27" s="207"/>
      <c r="T27" s="228"/>
      <c r="U27" s="13"/>
    </row>
    <row r="28" spans="1:21" ht="12.75" customHeight="1">
      <c r="A28" s="190">
        <v>10</v>
      </c>
      <c r="B28" s="268" t="str">
        <f>VLOOKUP(A28,'пр.взвешивания'!B8:E37,2,FALSE)</f>
        <v>УЖОВА Марина Андреевна</v>
      </c>
      <c r="C28" s="176" t="str">
        <f>VLOOKUP(B28,'пр.взвешивания'!C8:F37,2,FALSE)</f>
        <v>01.10.96                 1 юн.р.</v>
      </c>
      <c r="D28" s="266" t="str">
        <f>VLOOKUP(C28,'пр.взвешивания'!D8:G37,2,FALSE)</f>
        <v>Московская обл., г. Воскресенск, МО</v>
      </c>
      <c r="E28" s="76" t="s">
        <v>166</v>
      </c>
      <c r="F28" s="60"/>
      <c r="G28" s="61" t="s">
        <v>166</v>
      </c>
      <c r="H28" s="58"/>
      <c r="I28" s="207" t="s">
        <v>166</v>
      </c>
      <c r="J28" s="228" t="s">
        <v>43</v>
      </c>
      <c r="K28" s="211">
        <v>23</v>
      </c>
      <c r="L28" s="212" t="str">
        <f>'пр.взвешивания'!C50</f>
        <v>ЕВСЮТИНА Елена Сергеевна</v>
      </c>
      <c r="M28" s="176" t="str">
        <f>'пр.взвешивания'!D50</f>
        <v>14.08.95                1 р.</v>
      </c>
      <c r="N28" s="208" t="str">
        <f>'пр.взвешивания'!E50</f>
        <v>Смоленская обл., г. Смоленск, ССДЮШОР №2</v>
      </c>
      <c r="O28" s="66" t="s">
        <v>166</v>
      </c>
      <c r="P28" s="60"/>
      <c r="Q28" s="61" t="s">
        <v>166</v>
      </c>
      <c r="R28" s="58"/>
      <c r="S28" s="207" t="s">
        <v>166</v>
      </c>
      <c r="T28" s="228" t="s">
        <v>43</v>
      </c>
      <c r="U28" s="13"/>
    </row>
    <row r="29" spans="1:21" ht="12.75" customHeight="1">
      <c r="A29" s="190"/>
      <c r="B29" s="269"/>
      <c r="C29" s="171"/>
      <c r="D29" s="267"/>
      <c r="E29" s="77" t="s">
        <v>170</v>
      </c>
      <c r="F29" s="60"/>
      <c r="G29" s="57" t="s">
        <v>188</v>
      </c>
      <c r="H29" s="54"/>
      <c r="I29" s="207"/>
      <c r="J29" s="228"/>
      <c r="K29" s="211"/>
      <c r="L29" s="210"/>
      <c r="M29" s="171"/>
      <c r="N29" s="173"/>
      <c r="O29" s="62" t="s">
        <v>169</v>
      </c>
      <c r="P29" s="60"/>
      <c r="Q29" s="57" t="s">
        <v>179</v>
      </c>
      <c r="R29" s="54"/>
      <c r="S29" s="207"/>
      <c r="T29" s="228"/>
      <c r="U29" s="13"/>
    </row>
    <row r="30" spans="1:21" ht="12.75" customHeight="1">
      <c r="A30" s="190">
        <v>11</v>
      </c>
      <c r="B30" s="178" t="str">
        <f>'пр.взвешивания'!C26</f>
        <v>АГАЗАДЕ Оксана Аббас кызы</v>
      </c>
      <c r="C30" s="185" t="str">
        <f>'пр.взвешивания'!D26</f>
        <v>04.07.95         1 р.</v>
      </c>
      <c r="D30" s="272" t="str">
        <f>'пр.взвешивания'!E26</f>
        <v>Москва, СДЮСШОР №111</v>
      </c>
      <c r="E30" s="78" t="s">
        <v>164</v>
      </c>
      <c r="F30" s="64" t="s">
        <v>168</v>
      </c>
      <c r="G30" s="65"/>
      <c r="H30" s="66"/>
      <c r="I30" s="207" t="s">
        <v>189</v>
      </c>
      <c r="J30" s="230" t="s">
        <v>40</v>
      </c>
      <c r="K30" s="211">
        <v>24</v>
      </c>
      <c r="L30" s="212" t="str">
        <f>'пр.взвешивания'!C52</f>
        <v>МУХТАРОВА Гульфия Рубиновна</v>
      </c>
      <c r="M30" s="176" t="str">
        <f>'пр.взвешивания'!D52</f>
        <v>26.10.95          1 р.</v>
      </c>
      <c r="N30" s="208" t="str">
        <f>'пр.взвешивания'!E52</f>
        <v>Астраханска обл., "Динамо"</v>
      </c>
      <c r="O30" s="73" t="s">
        <v>168</v>
      </c>
      <c r="P30" s="64" t="s">
        <v>168</v>
      </c>
      <c r="Q30" s="65"/>
      <c r="R30" s="66"/>
      <c r="S30" s="207" t="s">
        <v>176</v>
      </c>
      <c r="T30" s="270" t="s">
        <v>40</v>
      </c>
      <c r="U30" s="13"/>
    </row>
    <row r="31" spans="1:21" ht="12.75" customHeight="1" thickBot="1">
      <c r="A31" s="191"/>
      <c r="B31" s="257"/>
      <c r="C31" s="258"/>
      <c r="D31" s="273"/>
      <c r="E31" s="79" t="s">
        <v>165</v>
      </c>
      <c r="F31" s="68" t="s">
        <v>188</v>
      </c>
      <c r="G31" s="69"/>
      <c r="H31" s="66"/>
      <c r="I31" s="248"/>
      <c r="J31" s="216"/>
      <c r="K31" s="203"/>
      <c r="L31" s="214"/>
      <c r="M31" s="177"/>
      <c r="N31" s="231"/>
      <c r="O31" s="79" t="s">
        <v>178</v>
      </c>
      <c r="P31" s="68" t="s">
        <v>179</v>
      </c>
      <c r="Q31" s="69"/>
      <c r="R31" s="84"/>
      <c r="S31" s="248"/>
      <c r="T31" s="291"/>
      <c r="U31" s="13"/>
    </row>
    <row r="32" spans="1:21" ht="12.75" customHeight="1" thickBot="1">
      <c r="A32" s="31" t="s">
        <v>20</v>
      </c>
      <c r="B32" s="25"/>
      <c r="C32" s="30"/>
      <c r="D32" s="128"/>
      <c r="E32" s="80"/>
      <c r="F32" s="80"/>
      <c r="G32" s="80"/>
      <c r="H32" s="81"/>
      <c r="I32" s="82"/>
      <c r="J32" s="82"/>
      <c r="K32" s="31" t="s">
        <v>23</v>
      </c>
      <c r="L32" s="25"/>
      <c r="M32" s="30"/>
      <c r="N32" s="128"/>
      <c r="O32" s="80"/>
      <c r="P32" s="80"/>
      <c r="Q32" s="80"/>
      <c r="R32" s="80"/>
      <c r="S32" s="82"/>
      <c r="T32" s="82"/>
      <c r="U32" s="13"/>
    </row>
    <row r="33" spans="1:21" ht="12.75" customHeight="1">
      <c r="A33" s="249">
        <v>12</v>
      </c>
      <c r="B33" s="242" t="str">
        <f>'пр.взвешивания'!C28</f>
        <v>ГОЛАКОВА Кристина Сергеевна</v>
      </c>
      <c r="C33" s="243" t="str">
        <f>'пр.взвешивания'!D28</f>
        <v>15.10.95                1 р.</v>
      </c>
      <c r="D33" s="239" t="str">
        <f>'пр.взвешивания'!E28</f>
        <v>Смоленская обл., г. Смоленск, ССДЮШОР №3</v>
      </c>
      <c r="E33" s="51"/>
      <c r="F33" s="95" t="s">
        <v>171</v>
      </c>
      <c r="G33" s="124" t="s">
        <v>166</v>
      </c>
      <c r="H33" s="58"/>
      <c r="I33" s="229" t="s">
        <v>171</v>
      </c>
      <c r="J33" s="229" t="s">
        <v>43</v>
      </c>
      <c r="K33" s="263">
        <v>25</v>
      </c>
      <c r="L33" s="209" t="str">
        <f>'пр.взвешивания'!C54</f>
        <v>ТРИШИНА Светлана Сергеевна</v>
      </c>
      <c r="M33" s="170" t="str">
        <f>'пр.взвешивания'!D54</f>
        <v>9.11.96               2 юн.р.</v>
      </c>
      <c r="N33" s="172" t="str">
        <f>'пр.взвешивания'!E54</f>
        <v>Московская обл., г. Котельники</v>
      </c>
      <c r="O33" s="51"/>
      <c r="P33" s="95" t="s">
        <v>166</v>
      </c>
      <c r="Q33" s="124" t="s">
        <v>166</v>
      </c>
      <c r="R33" s="58"/>
      <c r="S33" s="229" t="s">
        <v>166</v>
      </c>
      <c r="T33" s="229" t="s">
        <v>43</v>
      </c>
      <c r="U33" s="13"/>
    </row>
    <row r="34" spans="1:21" ht="12.75" customHeight="1">
      <c r="A34" s="211"/>
      <c r="B34" s="182"/>
      <c r="C34" s="193"/>
      <c r="D34" s="186"/>
      <c r="E34" s="72"/>
      <c r="F34" s="97" t="s">
        <v>165</v>
      </c>
      <c r="G34" s="125" t="s">
        <v>190</v>
      </c>
      <c r="H34" s="58"/>
      <c r="I34" s="230"/>
      <c r="J34" s="230"/>
      <c r="K34" s="190"/>
      <c r="L34" s="210"/>
      <c r="M34" s="171"/>
      <c r="N34" s="173"/>
      <c r="O34" s="72"/>
      <c r="P34" s="97" t="s">
        <v>173</v>
      </c>
      <c r="Q34" s="125" t="s">
        <v>165</v>
      </c>
      <c r="R34" s="58"/>
      <c r="S34" s="230"/>
      <c r="T34" s="230"/>
      <c r="U34" s="13"/>
    </row>
    <row r="35" spans="1:21" ht="12.75" customHeight="1">
      <c r="A35" s="211">
        <v>13</v>
      </c>
      <c r="B35" s="182" t="str">
        <f>'пр.взвешивания'!C30</f>
        <v>КЛИНОВА Екатерина Владиленовна</v>
      </c>
      <c r="C35" s="193" t="str">
        <f>'пр.взвешивания'!D30</f>
        <v>20.10.96           1 р.</v>
      </c>
      <c r="D35" s="186" t="str">
        <f>'пр.взвешивания'!E30</f>
        <v>Пермский край, г. Березники, МО</v>
      </c>
      <c r="E35" s="73" t="s">
        <v>164</v>
      </c>
      <c r="F35" s="123"/>
      <c r="G35" s="126" t="s">
        <v>166</v>
      </c>
      <c r="H35" s="58"/>
      <c r="I35" s="230" t="s">
        <v>164</v>
      </c>
      <c r="J35" s="230" t="s">
        <v>41</v>
      </c>
      <c r="K35" s="300">
        <v>26</v>
      </c>
      <c r="L35" s="182" t="str">
        <f>'пр.взвешивания'!C56</f>
        <v>ШМЕЛЕВА Людмила Владимировна</v>
      </c>
      <c r="M35" s="193" t="str">
        <f>'пр.взвешивания'!D56</f>
        <v>08.08.94             1 юн.р.</v>
      </c>
      <c r="N35" s="186" t="str">
        <f>'пр.взвешивания'!E56</f>
        <v>Москва, ГОУ ДОДСН СДЮСШОР №9</v>
      </c>
      <c r="O35" s="73" t="s">
        <v>168</v>
      </c>
      <c r="P35" s="123"/>
      <c r="Q35" s="126" t="s">
        <v>168</v>
      </c>
      <c r="R35" s="58"/>
      <c r="S35" s="230" t="s">
        <v>176</v>
      </c>
      <c r="T35" s="230" t="s">
        <v>40</v>
      </c>
      <c r="U35" s="27"/>
    </row>
    <row r="36" spans="1:21" ht="12.75" customHeight="1">
      <c r="A36" s="211"/>
      <c r="B36" s="182"/>
      <c r="C36" s="193"/>
      <c r="D36" s="186"/>
      <c r="E36" s="62" t="s">
        <v>165</v>
      </c>
      <c r="F36" s="89"/>
      <c r="G36" s="125" t="s">
        <v>191</v>
      </c>
      <c r="H36" s="58"/>
      <c r="I36" s="198"/>
      <c r="J36" s="230"/>
      <c r="K36" s="300"/>
      <c r="L36" s="182"/>
      <c r="M36" s="193"/>
      <c r="N36" s="186"/>
      <c r="O36" s="62" t="s">
        <v>173</v>
      </c>
      <c r="P36" s="89"/>
      <c r="Q36" s="125" t="s">
        <v>180</v>
      </c>
      <c r="R36" s="58"/>
      <c r="S36" s="230"/>
      <c r="T36" s="230"/>
      <c r="U36" s="27"/>
    </row>
    <row r="37" spans="1:21" ht="12.75" customHeight="1">
      <c r="A37" s="202">
        <v>14</v>
      </c>
      <c r="B37" s="219" t="str">
        <f>'пр.взвешивания'!C32</f>
        <v>ЛАВРЕНТЬЕВА Эдера Юрьевна</v>
      </c>
      <c r="C37" s="220" t="str">
        <f>'пр.взвешивания'!D32</f>
        <v>09.01.95                        1 р.</v>
      </c>
      <c r="D37" s="222" t="str">
        <f>'пр.взвешивания'!E32</f>
        <v>Чувашская республика, г. Чебоксары</v>
      </c>
      <c r="E37" s="59" t="s">
        <v>168</v>
      </c>
      <c r="F37" s="112" t="s">
        <v>168</v>
      </c>
      <c r="G37" s="65"/>
      <c r="H37" s="58"/>
      <c r="I37" s="198" t="s">
        <v>176</v>
      </c>
      <c r="J37" s="217" t="s">
        <v>40</v>
      </c>
      <c r="K37" s="218">
        <v>27</v>
      </c>
      <c r="L37" s="219" t="str">
        <f>'пр.взвешивания'!C58</f>
        <v>ЧЕРЕЗОВА Анастасия Андреевна</v>
      </c>
      <c r="M37" s="220" t="str">
        <f>'пр.взвешивания'!D58</f>
        <v>18.09.96           1 р.</v>
      </c>
      <c r="N37" s="222" t="str">
        <f>'пр.взвешивания'!E58</f>
        <v>Пермский край, г. Березники, МО</v>
      </c>
      <c r="O37" s="59" t="s">
        <v>43</v>
      </c>
      <c r="P37" s="112" t="s">
        <v>166</v>
      </c>
      <c r="Q37" s="65"/>
      <c r="R37" s="58"/>
      <c r="S37" s="215" t="s">
        <v>43</v>
      </c>
      <c r="T37" s="215" t="s">
        <v>41</v>
      </c>
      <c r="U37" s="27"/>
    </row>
    <row r="38" spans="1:21" ht="12.75" customHeight="1" thickBot="1">
      <c r="A38" s="203"/>
      <c r="B38" s="205"/>
      <c r="C38" s="221"/>
      <c r="D38" s="223"/>
      <c r="E38" s="67" t="s">
        <v>190</v>
      </c>
      <c r="F38" s="68" t="s">
        <v>191</v>
      </c>
      <c r="G38" s="69"/>
      <c r="H38" s="58"/>
      <c r="I38" s="199"/>
      <c r="J38" s="199"/>
      <c r="K38" s="191"/>
      <c r="L38" s="205"/>
      <c r="M38" s="221"/>
      <c r="N38" s="223"/>
      <c r="O38" s="67" t="s">
        <v>165</v>
      </c>
      <c r="P38" s="68" t="s">
        <v>180</v>
      </c>
      <c r="Q38" s="69"/>
      <c r="R38" s="58"/>
      <c r="S38" s="216"/>
      <c r="T38" s="216"/>
      <c r="U38" s="27"/>
    </row>
    <row r="39" spans="1:21" ht="22.5" customHeight="1">
      <c r="A39" s="25"/>
      <c r="B39" s="25"/>
      <c r="C39" s="25"/>
      <c r="D39" s="25"/>
      <c r="E39" s="25"/>
      <c r="F39" s="25"/>
      <c r="G39" s="25"/>
      <c r="H39" s="25"/>
      <c r="I39" s="25"/>
      <c r="J39" s="46"/>
      <c r="K39" s="11"/>
      <c r="L39" s="28"/>
      <c r="M39" s="11"/>
      <c r="N39" s="3"/>
      <c r="O39" s="20"/>
      <c r="P39" s="21"/>
      <c r="Q39" s="21"/>
      <c r="R39" s="3"/>
      <c r="T39" s="19"/>
      <c r="U39" s="3"/>
    </row>
    <row r="40" spans="1:21" ht="23.25" customHeight="1" thickBo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25.5" customHeight="1" thickBot="1">
      <c r="A41" s="32"/>
      <c r="B41" s="252" t="s">
        <v>26</v>
      </c>
      <c r="C41" s="253"/>
      <c r="D41" s="253"/>
      <c r="E41" s="253"/>
      <c r="F41" s="253"/>
      <c r="G41" s="253"/>
      <c r="H41" s="253"/>
      <c r="I41" s="253"/>
      <c r="J41" s="253"/>
      <c r="K41" s="276" t="str">
        <f>HYPERLINK('[2]реквизиты'!$A$2)</f>
        <v>Первенство России по самбо среди девушек 1994 - 95 г.р.</v>
      </c>
      <c r="L41" s="277"/>
      <c r="M41" s="277"/>
      <c r="N41" s="277"/>
      <c r="O41" s="277"/>
      <c r="P41" s="277"/>
      <c r="Q41" s="277"/>
      <c r="R41" s="277"/>
      <c r="S41" s="277"/>
      <c r="T41" s="278"/>
      <c r="U41" s="26"/>
    </row>
    <row r="42" spans="1:21" ht="19.5" customHeight="1" thickBot="1">
      <c r="A42" s="2"/>
      <c r="B42" s="319" t="s">
        <v>51</v>
      </c>
      <c r="C42" s="319"/>
      <c r="D42" s="319"/>
      <c r="E42" s="319"/>
      <c r="F42" s="319"/>
      <c r="G42" s="319"/>
      <c r="H42" s="319"/>
      <c r="I42" s="319"/>
      <c r="J42" s="319"/>
      <c r="K42" s="319"/>
      <c r="L42" s="2"/>
      <c r="M42" s="2"/>
      <c r="O42" s="285" t="s">
        <v>73</v>
      </c>
      <c r="P42" s="286"/>
      <c r="Q42" s="286"/>
      <c r="R42" s="286"/>
      <c r="S42" s="286"/>
      <c r="T42" s="286"/>
      <c r="U42" s="26"/>
    </row>
    <row r="43" spans="1:15" ht="20.25" customHeight="1" thickBot="1">
      <c r="A43" s="38" t="s">
        <v>27</v>
      </c>
      <c r="C43" s="321" t="s">
        <v>18</v>
      </c>
      <c r="D43" s="321"/>
      <c r="E43" s="321"/>
      <c r="K43" s="38" t="s">
        <v>29</v>
      </c>
      <c r="M43" s="283" t="s">
        <v>21</v>
      </c>
      <c r="N43" s="283"/>
      <c r="O43" s="283"/>
    </row>
    <row r="44" spans="1:21" ht="13.5" customHeight="1" thickBot="1">
      <c r="A44" s="233" t="s">
        <v>0</v>
      </c>
      <c r="B44" s="233" t="s">
        <v>1</v>
      </c>
      <c r="C44" s="233" t="s">
        <v>2</v>
      </c>
      <c r="D44" s="233" t="s">
        <v>3</v>
      </c>
      <c r="E44" s="251" t="s">
        <v>4</v>
      </c>
      <c r="F44" s="244"/>
      <c r="G44" s="244"/>
      <c r="H44" s="245"/>
      <c r="I44" s="233" t="s">
        <v>5</v>
      </c>
      <c r="J44" s="235" t="s">
        <v>6</v>
      </c>
      <c r="K44" s="233" t="s">
        <v>0</v>
      </c>
      <c r="L44" s="233" t="s">
        <v>1</v>
      </c>
      <c r="M44" s="233" t="s">
        <v>2</v>
      </c>
      <c r="N44" s="233" t="s">
        <v>3</v>
      </c>
      <c r="O44" s="251" t="s">
        <v>4</v>
      </c>
      <c r="P44" s="244"/>
      <c r="Q44" s="244"/>
      <c r="R44" s="245"/>
      <c r="S44" s="233" t="s">
        <v>5</v>
      </c>
      <c r="T44" s="233" t="s">
        <v>6</v>
      </c>
      <c r="U44" s="13"/>
    </row>
    <row r="45" spans="1:21" ht="13.5" customHeight="1" thickBot="1">
      <c r="A45" s="234"/>
      <c r="B45" s="234"/>
      <c r="C45" s="234"/>
      <c r="D45" s="236"/>
      <c r="E45" s="7">
        <v>1</v>
      </c>
      <c r="F45" s="8">
        <v>2</v>
      </c>
      <c r="G45" s="8">
        <v>3</v>
      </c>
      <c r="H45" s="9">
        <v>4</v>
      </c>
      <c r="I45" s="234"/>
      <c r="J45" s="236"/>
      <c r="K45" s="240"/>
      <c r="L45" s="240"/>
      <c r="M45" s="240"/>
      <c r="N45" s="275"/>
      <c r="O45" s="7">
        <v>1</v>
      </c>
      <c r="P45" s="8">
        <v>2</v>
      </c>
      <c r="Q45" s="8">
        <v>3</v>
      </c>
      <c r="R45" s="9">
        <v>4</v>
      </c>
      <c r="S45" s="240"/>
      <c r="T45" s="240"/>
      <c r="U45" s="13"/>
    </row>
    <row r="46" spans="1:21" ht="12.75" customHeight="1">
      <c r="A46" s="241">
        <v>3</v>
      </c>
      <c r="B46" s="209" t="str">
        <f>VLOOKUP(A46,'пр.взвешивания'!B6:E47,2,FALSE)</f>
        <v>ГИЛЯЗОВА Сабина Альбертовна</v>
      </c>
      <c r="C46" s="170" t="str">
        <f>VLOOKUP(B46,'пр.взвешивания'!C6:F47,2,FALSE)</f>
        <v>30.09.94             КМС</v>
      </c>
      <c r="D46" s="250" t="str">
        <f>VLOOKUP(C46,'пр.взвешивания'!D6:G47,2,FALSE)</f>
        <v>Москва, ГОУ ДОДСН СДЮСШОР №9</v>
      </c>
      <c r="E46" s="74"/>
      <c r="F46" s="52" t="s">
        <v>43</v>
      </c>
      <c r="G46" s="94" t="s">
        <v>43</v>
      </c>
      <c r="H46" s="53" t="s">
        <v>43</v>
      </c>
      <c r="I46" s="206" t="s">
        <v>184</v>
      </c>
      <c r="J46" s="227" t="s">
        <v>40</v>
      </c>
      <c r="K46" s="249">
        <v>17</v>
      </c>
      <c r="L46" s="209" t="str">
        <f>VLOOKUP(K46,'пр.взвешивания'!$B$6:$E$47,2,FALSE)</f>
        <v>БУРАКОВА Ирина Олеговна</v>
      </c>
      <c r="M46" s="279" t="str">
        <f>VLOOKUP(K46,'пр.взвешивания'!$B$6:$E$47,3,FALSE)</f>
        <v>01.01.95         1 р.</v>
      </c>
      <c r="N46" s="281" t="str">
        <f>VLOOKUP(K46,'пр.взвешивания'!$B$6:$E$47,4,FALSE)</f>
        <v>Пермский край, г. Березники, МО</v>
      </c>
      <c r="O46" s="51"/>
      <c r="P46" s="52" t="s">
        <v>43</v>
      </c>
      <c r="Q46" s="94" t="s">
        <v>168</v>
      </c>
      <c r="R46" s="95" t="s">
        <v>43</v>
      </c>
      <c r="S46" s="206" t="s">
        <v>175</v>
      </c>
      <c r="T46" s="227" t="s">
        <v>40</v>
      </c>
      <c r="U46" s="13"/>
    </row>
    <row r="47" spans="1:21" ht="12.75" customHeight="1">
      <c r="A47" s="181"/>
      <c r="B47" s="210"/>
      <c r="C47" s="171"/>
      <c r="D47" s="247"/>
      <c r="E47" s="75"/>
      <c r="F47" s="56" t="s">
        <v>165</v>
      </c>
      <c r="G47" s="96" t="s">
        <v>165</v>
      </c>
      <c r="H47" s="57" t="s">
        <v>165</v>
      </c>
      <c r="I47" s="207"/>
      <c r="J47" s="228"/>
      <c r="K47" s="211"/>
      <c r="L47" s="210"/>
      <c r="M47" s="280"/>
      <c r="N47" s="282"/>
      <c r="O47" s="72"/>
      <c r="P47" s="56" t="s">
        <v>165</v>
      </c>
      <c r="Q47" s="96" t="s">
        <v>193</v>
      </c>
      <c r="R47" s="97" t="s">
        <v>165</v>
      </c>
      <c r="S47" s="207"/>
      <c r="T47" s="228"/>
      <c r="U47" s="13"/>
    </row>
    <row r="48" spans="1:21" ht="12.75" customHeight="1">
      <c r="A48" s="181">
        <v>5</v>
      </c>
      <c r="B48" s="212" t="str">
        <f>VLOOKUP(A48,'пр.взвешивания'!B8:E49,2,FALSE)</f>
        <v>КАЛБАЕВА Зульфия Курмангалиевна</v>
      </c>
      <c r="C48" s="176" t="str">
        <f>VLOOKUP(B48,'пр.взвешивания'!C8:F49,2,FALSE)</f>
        <v>07.02.96            1 р.</v>
      </c>
      <c r="D48" s="246" t="str">
        <f>VLOOKUP(C48,'пр.взвешивания'!D8:G49,2,FALSE)</f>
        <v>Астраханска обл., "Динамо"</v>
      </c>
      <c r="E48" s="76" t="s">
        <v>40</v>
      </c>
      <c r="F48" s="60"/>
      <c r="G48" s="66" t="s">
        <v>43</v>
      </c>
      <c r="H48" s="61" t="s">
        <v>43</v>
      </c>
      <c r="I48" s="207" t="s">
        <v>198</v>
      </c>
      <c r="J48" s="228" t="s">
        <v>41</v>
      </c>
      <c r="K48" s="211">
        <v>20</v>
      </c>
      <c r="L48" s="212" t="str">
        <f>VLOOKUP(K48,'пр.взвешивания'!$B$6:$E$47,2,FALSE)</f>
        <v>ЗАКИРОВА Лилия Рамильевна</v>
      </c>
      <c r="M48" s="301" t="str">
        <f>VLOOKUP(K48,'пр.взвешивания'!$B$6:$E$47,3,FALSE)</f>
        <v>02.01.94        1 р.</v>
      </c>
      <c r="N48" s="303" t="str">
        <f>VLOOKUP(K48,'пр.взвешивания'!$B$6:$E$47,4,FALSE)</f>
        <v>ХМАО-Югра, г. Радужный</v>
      </c>
      <c r="O48" s="66" t="s">
        <v>40</v>
      </c>
      <c r="P48" s="60"/>
      <c r="Q48" s="66" t="s">
        <v>168</v>
      </c>
      <c r="R48" s="98" t="s">
        <v>43</v>
      </c>
      <c r="S48" s="207" t="s">
        <v>176</v>
      </c>
      <c r="T48" s="228" t="s">
        <v>41</v>
      </c>
      <c r="U48" s="13"/>
    </row>
    <row r="49" spans="1:21" ht="12.75" customHeight="1">
      <c r="A49" s="181"/>
      <c r="B49" s="210"/>
      <c r="C49" s="171"/>
      <c r="D49" s="247"/>
      <c r="E49" s="77" t="s">
        <v>165</v>
      </c>
      <c r="F49" s="60"/>
      <c r="G49" s="56" t="s">
        <v>165</v>
      </c>
      <c r="H49" s="57" t="s">
        <v>165</v>
      </c>
      <c r="I49" s="207"/>
      <c r="J49" s="228"/>
      <c r="K49" s="211"/>
      <c r="L49" s="210"/>
      <c r="M49" s="302"/>
      <c r="N49" s="282"/>
      <c r="O49" s="62" t="s">
        <v>165</v>
      </c>
      <c r="P49" s="60"/>
      <c r="Q49" s="56" t="s">
        <v>177</v>
      </c>
      <c r="R49" s="97" t="s">
        <v>165</v>
      </c>
      <c r="S49" s="207"/>
      <c r="T49" s="228"/>
      <c r="U49" s="13"/>
    </row>
    <row r="50" spans="1:21" ht="12.75" customHeight="1">
      <c r="A50" s="211">
        <v>6</v>
      </c>
      <c r="B50" s="182" t="str">
        <f>B19</f>
        <v>ИБРАГИМОВА Хава Умаровна</v>
      </c>
      <c r="C50" s="193" t="str">
        <f>C19</f>
        <v>06.06.94             КМС</v>
      </c>
      <c r="D50" s="322" t="str">
        <f>D19</f>
        <v>Калининградская обл., МСТМП ДЮСШ</v>
      </c>
      <c r="E50" s="115" t="s">
        <v>166</v>
      </c>
      <c r="F50" s="64" t="s">
        <v>40</v>
      </c>
      <c r="G50" s="99"/>
      <c r="H50" s="116" t="s">
        <v>166</v>
      </c>
      <c r="I50" s="207" t="s">
        <v>40</v>
      </c>
      <c r="J50" s="270" t="s">
        <v>168</v>
      </c>
      <c r="K50" s="211">
        <v>21</v>
      </c>
      <c r="L50" s="212" t="str">
        <f>VLOOKUP(K50,'пр.взвешивания'!$B$6:$E$47,2,FALSE)</f>
        <v>ИШУТИНА Олеся Павловна</v>
      </c>
      <c r="M50" s="301" t="str">
        <f>VLOOKUP(K50,'пр.взвешивания'!$B$6:$E$47,3,FALSE)</f>
        <v>21.11.95               1 юн.р.</v>
      </c>
      <c r="N50" s="303" t="str">
        <f>VLOOKUP(K50,'пр.взвешивания'!$B$6:$E$47,4,FALSE)</f>
        <v>Москва, ГОУ ДОДСН СДЮСШОР №9</v>
      </c>
      <c r="O50" s="73" t="s">
        <v>166</v>
      </c>
      <c r="P50" s="64" t="s">
        <v>166</v>
      </c>
      <c r="Q50" s="99"/>
      <c r="R50" s="100" t="s">
        <v>166</v>
      </c>
      <c r="S50" s="207" t="s">
        <v>166</v>
      </c>
      <c r="T50" s="270" t="s">
        <v>168</v>
      </c>
      <c r="U50" s="13"/>
    </row>
    <row r="51" spans="1:21" ht="12.75" customHeight="1">
      <c r="A51" s="211"/>
      <c r="B51" s="182"/>
      <c r="C51" s="193"/>
      <c r="D51" s="322"/>
      <c r="E51" s="77" t="s">
        <v>165</v>
      </c>
      <c r="F51" s="56" t="s">
        <v>165</v>
      </c>
      <c r="G51" s="101"/>
      <c r="H51" s="57" t="s">
        <v>203</v>
      </c>
      <c r="I51" s="207"/>
      <c r="J51" s="270"/>
      <c r="K51" s="211"/>
      <c r="L51" s="210"/>
      <c r="M51" s="302"/>
      <c r="N51" s="282"/>
      <c r="O51" s="62" t="s">
        <v>193</v>
      </c>
      <c r="P51" s="56" t="s">
        <v>177</v>
      </c>
      <c r="Q51" s="101"/>
      <c r="R51" s="97" t="s">
        <v>194</v>
      </c>
      <c r="S51" s="207"/>
      <c r="T51" s="270"/>
      <c r="U51" s="13"/>
    </row>
    <row r="52" spans="1:21" ht="12.75" customHeight="1">
      <c r="A52" s="211">
        <v>2</v>
      </c>
      <c r="B52" s="212" t="str">
        <f>B10</f>
        <v>ПЕНЬКОВА Галина Николаевна</v>
      </c>
      <c r="C52" s="176" t="str">
        <f>C10</f>
        <v>10.10.95          1 р.</v>
      </c>
      <c r="D52" s="254" t="str">
        <f>D10</f>
        <v>Астраханска обл., "Динамо"</v>
      </c>
      <c r="E52" s="76" t="s">
        <v>166</v>
      </c>
      <c r="F52" s="98" t="s">
        <v>40</v>
      </c>
      <c r="G52" s="64" t="s">
        <v>168</v>
      </c>
      <c r="H52" s="117"/>
      <c r="I52" s="207" t="s">
        <v>168</v>
      </c>
      <c r="J52" s="270" t="s">
        <v>43</v>
      </c>
      <c r="K52" s="211">
        <v>18</v>
      </c>
      <c r="L52" s="212" t="str">
        <f>VLOOKUP(K52,'пр.взвешивания'!$B$6:$E$47,2,FALSE)</f>
        <v>ГРУНТОВА Людмила Николаевна</v>
      </c>
      <c r="M52" s="301" t="str">
        <f>VLOOKUP(K52,'пр.взвешивания'!$B$6:$E$47,3,FALSE)</f>
        <v>16.11.94               1 р.</v>
      </c>
      <c r="N52" s="303" t="str">
        <f>VLOOKUP(K52,'пр.взвешивания'!$B$6:$E$47,4,FALSE)</f>
        <v>Москва, СДЮСШОР №111</v>
      </c>
      <c r="O52" s="66" t="s">
        <v>40</v>
      </c>
      <c r="P52" s="98" t="s">
        <v>40</v>
      </c>
      <c r="Q52" s="64" t="s">
        <v>168</v>
      </c>
      <c r="R52" s="101"/>
      <c r="S52" s="207" t="s">
        <v>183</v>
      </c>
      <c r="T52" s="270" t="s">
        <v>43</v>
      </c>
      <c r="U52" s="13"/>
    </row>
    <row r="53" spans="1:21" ht="12.75" customHeight="1" thickBot="1">
      <c r="A53" s="203"/>
      <c r="B53" s="214"/>
      <c r="C53" s="177"/>
      <c r="D53" s="259"/>
      <c r="E53" s="79" t="s">
        <v>165</v>
      </c>
      <c r="F53" s="102" t="s">
        <v>165</v>
      </c>
      <c r="G53" s="68" t="s">
        <v>203</v>
      </c>
      <c r="H53" s="118"/>
      <c r="I53" s="248"/>
      <c r="J53" s="291"/>
      <c r="K53" s="203"/>
      <c r="L53" s="214"/>
      <c r="M53" s="315"/>
      <c r="N53" s="316"/>
      <c r="O53" s="67" t="s">
        <v>165</v>
      </c>
      <c r="P53" s="102" t="s">
        <v>165</v>
      </c>
      <c r="Q53" s="68" t="s">
        <v>194</v>
      </c>
      <c r="R53" s="103"/>
      <c r="S53" s="248"/>
      <c r="T53" s="291"/>
      <c r="U53" s="13"/>
    </row>
    <row r="54" spans="1:21" ht="12.75" customHeight="1" thickBot="1">
      <c r="A54" s="31" t="s">
        <v>28</v>
      </c>
      <c r="B54" s="25"/>
      <c r="C54" s="25"/>
      <c r="D54" s="25"/>
      <c r="E54" s="12"/>
      <c r="F54" s="12"/>
      <c r="G54" s="12"/>
      <c r="H54" s="12"/>
      <c r="I54" s="104"/>
      <c r="J54" s="104"/>
      <c r="K54" s="14" t="s">
        <v>30</v>
      </c>
      <c r="L54" s="17"/>
      <c r="M54" s="17"/>
      <c r="N54" s="12"/>
      <c r="O54" s="12"/>
      <c r="P54" s="12"/>
      <c r="Q54" s="12"/>
      <c r="R54" s="12"/>
      <c r="S54" s="104"/>
      <c r="T54" s="104"/>
      <c r="U54" s="13"/>
    </row>
    <row r="55" spans="1:21" ht="12.75" customHeight="1">
      <c r="A55" s="249">
        <v>11</v>
      </c>
      <c r="B55" s="209" t="str">
        <f>VLOOKUP(A55,'пр.взвешивания'!B6:E47,2,FALSE)</f>
        <v>АГАЗАДЕ Оксана Аббас кызы</v>
      </c>
      <c r="C55" s="170" t="str">
        <f>VLOOKUP(B55,'пр.взвешивания'!C6:F47,2,FALSE)</f>
        <v>04.07.95         1 р.</v>
      </c>
      <c r="D55" s="256" t="str">
        <f>VLOOKUP(C55,'пр.взвешивания'!D6:G47,2,FALSE)</f>
        <v>Москва, СДЮСШОР №111</v>
      </c>
      <c r="E55" s="51"/>
      <c r="F55" s="52" t="s">
        <v>166</v>
      </c>
      <c r="G55" s="94" t="s">
        <v>168</v>
      </c>
      <c r="H55" s="95" t="s">
        <v>164</v>
      </c>
      <c r="I55" s="206" t="s">
        <v>189</v>
      </c>
      <c r="J55" s="227" t="s">
        <v>41</v>
      </c>
      <c r="K55" s="249">
        <v>24</v>
      </c>
      <c r="L55" s="209" t="str">
        <f>L30</f>
        <v>МУХТАРОВА Гульфия Рубиновна</v>
      </c>
      <c r="M55" s="170" t="str">
        <f>M30</f>
        <v>26.10.95          1 р.</v>
      </c>
      <c r="N55" s="172" t="str">
        <f>N30</f>
        <v>Астраханска обл., "Динамо"</v>
      </c>
      <c r="O55" s="51"/>
      <c r="P55" s="52" t="s">
        <v>168</v>
      </c>
      <c r="Q55" s="94" t="s">
        <v>168</v>
      </c>
      <c r="R55" s="95" t="s">
        <v>168</v>
      </c>
      <c r="S55" s="206" t="s">
        <v>197</v>
      </c>
      <c r="T55" s="227" t="s">
        <v>40</v>
      </c>
      <c r="U55" s="13"/>
    </row>
    <row r="56" spans="1:21" ht="12.75" customHeight="1">
      <c r="A56" s="211"/>
      <c r="B56" s="210"/>
      <c r="C56" s="171"/>
      <c r="D56" s="255"/>
      <c r="E56" s="72"/>
      <c r="F56" s="56" t="s">
        <v>205</v>
      </c>
      <c r="G56" s="96" t="s">
        <v>204</v>
      </c>
      <c r="H56" s="97" t="s">
        <v>165</v>
      </c>
      <c r="I56" s="207"/>
      <c r="J56" s="228"/>
      <c r="K56" s="211"/>
      <c r="L56" s="210"/>
      <c r="M56" s="171"/>
      <c r="N56" s="173"/>
      <c r="O56" s="72"/>
      <c r="P56" s="56" t="s">
        <v>191</v>
      </c>
      <c r="Q56" s="96" t="s">
        <v>195</v>
      </c>
      <c r="R56" s="97" t="s">
        <v>178</v>
      </c>
      <c r="S56" s="207"/>
      <c r="T56" s="228"/>
      <c r="U56" s="13"/>
    </row>
    <row r="57" spans="1:21" ht="12.75" customHeight="1">
      <c r="A57" s="211">
        <v>14</v>
      </c>
      <c r="B57" s="212" t="str">
        <f>VLOOKUP(A57,'пр.взвешивания'!B8:E49,2,FALSE)</f>
        <v>ЛАВРЕНТЬЕВА Эдера Юрьевна</v>
      </c>
      <c r="C57" s="176" t="str">
        <f>VLOOKUP(B57,'пр.взвешивания'!C8:F49,2,FALSE)</f>
        <v>09.01.95                        1 р.</v>
      </c>
      <c r="D57" s="254" t="str">
        <f>VLOOKUP(C57,'пр.взвешивания'!D8:G49,2,FALSE)</f>
        <v>Чувашская республика, г. Чебоксары</v>
      </c>
      <c r="E57" s="66" t="s">
        <v>168</v>
      </c>
      <c r="F57" s="60"/>
      <c r="G57" s="66" t="s">
        <v>168</v>
      </c>
      <c r="H57" s="98" t="s">
        <v>164</v>
      </c>
      <c r="I57" s="207" t="s">
        <v>206</v>
      </c>
      <c r="J57" s="228" t="s">
        <v>40</v>
      </c>
      <c r="K57" s="211">
        <v>26</v>
      </c>
      <c r="L57" s="212" t="str">
        <f>L35</f>
        <v>ШМЕЛЕВА Людмила Владимировна</v>
      </c>
      <c r="M57" s="176" t="str">
        <f>M35</f>
        <v>08.08.94             1 юн.р.</v>
      </c>
      <c r="N57" s="208" t="str">
        <f>N35</f>
        <v>Москва, ГОУ ДОДСН СДЮСШОР №9</v>
      </c>
      <c r="O57" s="66" t="s">
        <v>166</v>
      </c>
      <c r="P57" s="60"/>
      <c r="Q57" s="66" t="s">
        <v>168</v>
      </c>
      <c r="R57" s="98" t="s">
        <v>43</v>
      </c>
      <c r="S57" s="207" t="s">
        <v>198</v>
      </c>
      <c r="T57" s="228" t="s">
        <v>41</v>
      </c>
      <c r="U57" s="13"/>
    </row>
    <row r="58" spans="1:21" ht="12.75" customHeight="1">
      <c r="A58" s="211"/>
      <c r="B58" s="210"/>
      <c r="C58" s="171"/>
      <c r="D58" s="255"/>
      <c r="E58" s="62" t="s">
        <v>205</v>
      </c>
      <c r="F58" s="60"/>
      <c r="G58" s="56" t="s">
        <v>191</v>
      </c>
      <c r="H58" s="97" t="s">
        <v>165</v>
      </c>
      <c r="I58" s="207"/>
      <c r="J58" s="228"/>
      <c r="K58" s="211"/>
      <c r="L58" s="210"/>
      <c r="M58" s="171"/>
      <c r="N58" s="173"/>
      <c r="O58" s="62" t="s">
        <v>191</v>
      </c>
      <c r="P58" s="60"/>
      <c r="Q58" s="56" t="s">
        <v>180</v>
      </c>
      <c r="R58" s="97" t="s">
        <v>165</v>
      </c>
      <c r="S58" s="207"/>
      <c r="T58" s="228"/>
      <c r="U58" s="13"/>
    </row>
    <row r="59" spans="1:21" ht="12.75" customHeight="1">
      <c r="A59" s="211">
        <v>13</v>
      </c>
      <c r="B59" s="212" t="str">
        <f>VLOOKUP(A59,'пр.взвешивания'!B10:E51,2,FALSE)</f>
        <v>КЛИНОВА Екатерина Владиленовна</v>
      </c>
      <c r="C59" s="176" t="str">
        <f>VLOOKUP(B59,'пр.взвешивания'!C10:F51,2,FALSE)</f>
        <v>20.10.96           1 р.</v>
      </c>
      <c r="D59" s="254" t="str">
        <f>VLOOKUP(A59,'пр.взвешивания'!B6:E47,4,FALSE)</f>
        <v>Пермский край, г. Березники, МО</v>
      </c>
      <c r="E59" s="73" t="s">
        <v>166</v>
      </c>
      <c r="F59" s="64" t="s">
        <v>166</v>
      </c>
      <c r="G59" s="99"/>
      <c r="H59" s="100" t="s">
        <v>166</v>
      </c>
      <c r="I59" s="207" t="s">
        <v>166</v>
      </c>
      <c r="J59" s="270" t="s">
        <v>168</v>
      </c>
      <c r="K59" s="211">
        <v>27</v>
      </c>
      <c r="L59" s="212" t="str">
        <f>L37</f>
        <v>ЧЕРЕЗОВА Анастасия Андреевна</v>
      </c>
      <c r="M59" s="176" t="str">
        <f>M37</f>
        <v>18.09.96           1 р.</v>
      </c>
      <c r="N59" s="208" t="str">
        <f>N37</f>
        <v>Пермский край, г. Березники, МО</v>
      </c>
      <c r="O59" s="73" t="s">
        <v>166</v>
      </c>
      <c r="P59" s="64" t="s">
        <v>166</v>
      </c>
      <c r="Q59" s="99"/>
      <c r="R59" s="100" t="s">
        <v>166</v>
      </c>
      <c r="S59" s="207" t="s">
        <v>166</v>
      </c>
      <c r="T59" s="270" t="s">
        <v>168</v>
      </c>
      <c r="U59" s="13"/>
    </row>
    <row r="60" spans="1:21" ht="12.75" customHeight="1">
      <c r="A60" s="211"/>
      <c r="B60" s="210"/>
      <c r="C60" s="171"/>
      <c r="D60" s="255"/>
      <c r="E60" s="62" t="s">
        <v>204</v>
      </c>
      <c r="F60" s="56" t="s">
        <v>191</v>
      </c>
      <c r="G60" s="101"/>
      <c r="H60" s="97" t="s">
        <v>204</v>
      </c>
      <c r="I60" s="207"/>
      <c r="J60" s="270"/>
      <c r="K60" s="211"/>
      <c r="L60" s="210"/>
      <c r="M60" s="171"/>
      <c r="N60" s="173"/>
      <c r="O60" s="62" t="s">
        <v>165</v>
      </c>
      <c r="P60" s="56" t="s">
        <v>180</v>
      </c>
      <c r="Q60" s="101"/>
      <c r="R60" s="97" t="s">
        <v>196</v>
      </c>
      <c r="S60" s="207"/>
      <c r="T60" s="270"/>
      <c r="U60" s="13"/>
    </row>
    <row r="61" spans="1:21" ht="12.75" customHeight="1">
      <c r="A61" s="211">
        <v>9</v>
      </c>
      <c r="B61" s="212" t="str">
        <f>VLOOKUP(A61,'пр.взвешивания'!B12:E53,2,FALSE)</f>
        <v>НАЗАРОВА Алиноза Мамадалиевна</v>
      </c>
      <c r="C61" s="176" t="str">
        <f>VLOOKUP(B61,'пр.взвешивания'!C12:F53,2,FALSE)</f>
        <v>24.02.95          КМС</v>
      </c>
      <c r="D61" s="254" t="str">
        <f>VLOOKUP(C61,'пр.взвешивания'!D12:G53,2,FALSE)</f>
        <v>Томская область, школа № 1</v>
      </c>
      <c r="E61" s="66" t="s">
        <v>166</v>
      </c>
      <c r="F61" s="98" t="s">
        <v>166</v>
      </c>
      <c r="G61" s="64" t="s">
        <v>168</v>
      </c>
      <c r="H61" s="101"/>
      <c r="I61" s="207" t="s">
        <v>168</v>
      </c>
      <c r="J61" s="270" t="s">
        <v>43</v>
      </c>
      <c r="K61" s="211">
        <v>22</v>
      </c>
      <c r="L61" s="212" t="str">
        <f>L26</f>
        <v>КОНСТАНТИНОВА Антонина Александровна</v>
      </c>
      <c r="M61" s="176" t="str">
        <f>M26</f>
        <v>04.06.94              1 юн.р.</v>
      </c>
      <c r="N61" s="208" t="str">
        <f>N26</f>
        <v>Республика Карелия, г. Петразаводск, ДЮСШ №5</v>
      </c>
      <c r="O61" s="66" t="s">
        <v>166</v>
      </c>
      <c r="P61" s="98" t="s">
        <v>40</v>
      </c>
      <c r="Q61" s="64" t="s">
        <v>168</v>
      </c>
      <c r="R61" s="101"/>
      <c r="S61" s="207" t="s">
        <v>199</v>
      </c>
      <c r="T61" s="270" t="s">
        <v>43</v>
      </c>
      <c r="U61" s="13"/>
    </row>
    <row r="62" spans="1:21" ht="12.75" customHeight="1" thickBot="1">
      <c r="A62" s="203"/>
      <c r="B62" s="214"/>
      <c r="C62" s="177"/>
      <c r="D62" s="259"/>
      <c r="E62" s="67" t="s">
        <v>165</v>
      </c>
      <c r="F62" s="102" t="s">
        <v>165</v>
      </c>
      <c r="G62" s="68" t="s">
        <v>204</v>
      </c>
      <c r="H62" s="103"/>
      <c r="I62" s="248"/>
      <c r="J62" s="291"/>
      <c r="K62" s="203"/>
      <c r="L62" s="214"/>
      <c r="M62" s="177"/>
      <c r="N62" s="231"/>
      <c r="O62" s="67" t="s">
        <v>178</v>
      </c>
      <c r="P62" s="102" t="s">
        <v>165</v>
      </c>
      <c r="Q62" s="68" t="s">
        <v>196</v>
      </c>
      <c r="R62" s="103"/>
      <c r="S62" s="248"/>
      <c r="T62" s="291"/>
      <c r="U62" s="13"/>
    </row>
    <row r="63" spans="1:22" ht="20.25" customHeight="1" thickBot="1">
      <c r="A63" s="38"/>
      <c r="C63" s="321" t="s">
        <v>18</v>
      </c>
      <c r="D63" s="321"/>
      <c r="E63" s="321"/>
      <c r="K63" s="38"/>
      <c r="M63" s="320" t="s">
        <v>21</v>
      </c>
      <c r="N63" s="320"/>
      <c r="O63" s="320"/>
      <c r="P63" s="70"/>
      <c r="Q63" s="70"/>
      <c r="R63" s="70"/>
      <c r="S63" s="70"/>
      <c r="T63" s="70"/>
      <c r="U63" s="1"/>
      <c r="V63" s="1"/>
    </row>
    <row r="64" spans="1:22" ht="12.75" customHeight="1">
      <c r="A64" s="249">
        <v>3</v>
      </c>
      <c r="B64" s="209" t="str">
        <f>B46</f>
        <v>ГИЛЯЗОВА Сабина Альбертовна</v>
      </c>
      <c r="C64" s="209" t="str">
        <f>C46</f>
        <v>30.09.94             КМС</v>
      </c>
      <c r="D64" s="209" t="str">
        <f>D46</f>
        <v>Москва, ГОУ ДОДСН СДЮСШОР №9</v>
      </c>
      <c r="E64" s="51"/>
      <c r="F64" s="52" t="s">
        <v>166</v>
      </c>
      <c r="G64" s="94" t="s">
        <v>43</v>
      </c>
      <c r="H64" s="95" t="s">
        <v>43</v>
      </c>
      <c r="I64" s="206" t="s">
        <v>183</v>
      </c>
      <c r="J64" s="227" t="s">
        <v>41</v>
      </c>
      <c r="K64" s="249">
        <v>17</v>
      </c>
      <c r="L64" s="209" t="str">
        <f>VLOOKUP(K64,'пр.взвешивания'!$B$6:$E$47,2,FALSE)</f>
        <v>БУРАКОВА Ирина Олеговна</v>
      </c>
      <c r="M64" s="317" t="str">
        <f>VLOOKUP(K64,'пр.взвешивания'!$B$6:$E$47,3,FALSE)</f>
        <v>01.01.95         1 р.</v>
      </c>
      <c r="N64" s="281" t="str">
        <f>VLOOKUP(K64,'пр.взвешивания'!$B$6:$E$47,4,FALSE)</f>
        <v>Пермский край, г. Березники, МО</v>
      </c>
      <c r="O64" s="51"/>
      <c r="P64" s="52" t="s">
        <v>166</v>
      </c>
      <c r="Q64" s="94" t="s">
        <v>168</v>
      </c>
      <c r="R64" s="95" t="s">
        <v>43</v>
      </c>
      <c r="S64" s="206" t="s">
        <v>198</v>
      </c>
      <c r="T64" s="227" t="s">
        <v>41</v>
      </c>
      <c r="U64" s="1"/>
      <c r="V64" s="1"/>
    </row>
    <row r="65" spans="1:22" ht="12.75" customHeight="1">
      <c r="A65" s="211"/>
      <c r="B65" s="210"/>
      <c r="C65" s="210"/>
      <c r="D65" s="210"/>
      <c r="E65" s="72"/>
      <c r="F65" s="56" t="s">
        <v>209</v>
      </c>
      <c r="G65" s="96" t="s">
        <v>165</v>
      </c>
      <c r="H65" s="97" t="s">
        <v>165</v>
      </c>
      <c r="I65" s="207"/>
      <c r="J65" s="228"/>
      <c r="K65" s="211"/>
      <c r="L65" s="210"/>
      <c r="M65" s="318"/>
      <c r="N65" s="282"/>
      <c r="O65" s="72"/>
      <c r="P65" s="56" t="s">
        <v>165</v>
      </c>
      <c r="Q65" s="96" t="s">
        <v>208</v>
      </c>
      <c r="R65" s="97" t="s">
        <v>165</v>
      </c>
      <c r="S65" s="207"/>
      <c r="T65" s="228"/>
      <c r="U65" s="1"/>
      <c r="V65" s="1"/>
    </row>
    <row r="66" spans="1:22" ht="12.75" customHeight="1">
      <c r="A66" s="211">
        <v>14</v>
      </c>
      <c r="B66" s="212" t="str">
        <f>B57</f>
        <v>ЛАВРЕНТЬЕВА Эдера Юрьевна</v>
      </c>
      <c r="C66" s="212" t="str">
        <f>C57</f>
        <v>09.01.95                        1 р.</v>
      </c>
      <c r="D66" s="212" t="str">
        <f>D57</f>
        <v>Чувашская республика, г. Чебоксары</v>
      </c>
      <c r="E66" s="66" t="s">
        <v>168</v>
      </c>
      <c r="F66" s="60"/>
      <c r="G66" s="66" t="s">
        <v>168</v>
      </c>
      <c r="H66" s="98" t="s">
        <v>168</v>
      </c>
      <c r="I66" s="207" t="s">
        <v>197</v>
      </c>
      <c r="J66" s="228" t="s">
        <v>40</v>
      </c>
      <c r="K66" s="211">
        <v>24</v>
      </c>
      <c r="L66" s="212" t="str">
        <f>L55</f>
        <v>МУХТАРОВА Гульфия Рубиновна</v>
      </c>
      <c r="M66" s="176" t="str">
        <f>M55</f>
        <v>26.10.95          1 р.</v>
      </c>
      <c r="N66" s="254" t="str">
        <f>N55</f>
        <v>Астраханска обл., "Динамо"</v>
      </c>
      <c r="O66" s="66" t="s">
        <v>43</v>
      </c>
      <c r="P66" s="60"/>
      <c r="Q66" s="66" t="s">
        <v>168</v>
      </c>
      <c r="R66" s="98" t="s">
        <v>168</v>
      </c>
      <c r="S66" s="207" t="s">
        <v>184</v>
      </c>
      <c r="T66" s="228" t="s">
        <v>40</v>
      </c>
      <c r="U66" s="1"/>
      <c r="V66" s="1"/>
    </row>
    <row r="67" spans="1:22" ht="12.75" customHeight="1">
      <c r="A67" s="211"/>
      <c r="B67" s="210"/>
      <c r="C67" s="210"/>
      <c r="D67" s="210"/>
      <c r="E67" s="62" t="s">
        <v>209</v>
      </c>
      <c r="F67" s="60"/>
      <c r="G67" s="56" t="s">
        <v>205</v>
      </c>
      <c r="H67" s="97" t="s">
        <v>212</v>
      </c>
      <c r="I67" s="207"/>
      <c r="J67" s="228"/>
      <c r="K67" s="211"/>
      <c r="L67" s="210"/>
      <c r="M67" s="171"/>
      <c r="N67" s="255"/>
      <c r="O67" s="62" t="s">
        <v>165</v>
      </c>
      <c r="P67" s="60"/>
      <c r="Q67" s="56" t="s">
        <v>191</v>
      </c>
      <c r="R67" s="97" t="s">
        <v>209</v>
      </c>
      <c r="S67" s="207"/>
      <c r="T67" s="228"/>
      <c r="U67" s="1"/>
      <c r="V67" s="1"/>
    </row>
    <row r="68" spans="1:20" ht="12.75" customHeight="1">
      <c r="A68" s="211">
        <v>11</v>
      </c>
      <c r="B68" s="212" t="str">
        <f>B55</f>
        <v>АГАЗАДЕ Оксана Аббас кызы</v>
      </c>
      <c r="C68" s="212" t="str">
        <f>C55</f>
        <v>04.07.95         1 р.</v>
      </c>
      <c r="D68" s="212" t="str">
        <f>D55</f>
        <v>Москва, СДЮСШОР №111</v>
      </c>
      <c r="E68" s="73" t="s">
        <v>166</v>
      </c>
      <c r="F68" s="64" t="s">
        <v>166</v>
      </c>
      <c r="G68" s="99"/>
      <c r="H68" s="100" t="s">
        <v>166</v>
      </c>
      <c r="I68" s="207" t="s">
        <v>166</v>
      </c>
      <c r="J68" s="270" t="s">
        <v>168</v>
      </c>
      <c r="K68" s="211">
        <v>26</v>
      </c>
      <c r="L68" s="212" t="str">
        <f>L57</f>
        <v>ШМЕЛЕВА Людмила Владимировна</v>
      </c>
      <c r="M68" s="176" t="str">
        <f>M57</f>
        <v>08.08.94             1 юн.р.</v>
      </c>
      <c r="N68" s="254" t="str">
        <f>N57</f>
        <v>Москва, ГОУ ДОДСН СДЮСШОР №9</v>
      </c>
      <c r="O68" s="73" t="s">
        <v>166</v>
      </c>
      <c r="P68" s="64" t="s">
        <v>166</v>
      </c>
      <c r="Q68" s="99"/>
      <c r="R68" s="100" t="s">
        <v>168</v>
      </c>
      <c r="S68" s="207" t="s">
        <v>168</v>
      </c>
      <c r="T68" s="270" t="s">
        <v>43</v>
      </c>
    </row>
    <row r="69" spans="1:20" ht="12.75" customHeight="1">
      <c r="A69" s="211"/>
      <c r="B69" s="210"/>
      <c r="C69" s="210"/>
      <c r="D69" s="210"/>
      <c r="E69" s="62" t="s">
        <v>165</v>
      </c>
      <c r="F69" s="56" t="s">
        <v>205</v>
      </c>
      <c r="G69" s="101"/>
      <c r="H69" s="97" t="s">
        <v>211</v>
      </c>
      <c r="I69" s="207"/>
      <c r="J69" s="270"/>
      <c r="K69" s="211"/>
      <c r="L69" s="210"/>
      <c r="M69" s="171"/>
      <c r="N69" s="255"/>
      <c r="O69" s="62" t="s">
        <v>208</v>
      </c>
      <c r="P69" s="56" t="s">
        <v>191</v>
      </c>
      <c r="Q69" s="101"/>
      <c r="R69" s="97" t="s">
        <v>210</v>
      </c>
      <c r="S69" s="207"/>
      <c r="T69" s="270"/>
    </row>
    <row r="70" spans="1:20" ht="12.75" customHeight="1">
      <c r="A70" s="211">
        <v>5</v>
      </c>
      <c r="B70" s="212" t="str">
        <f>B48</f>
        <v>КАЛБАЕВА Зульфия Курмангалиевна</v>
      </c>
      <c r="C70" s="212" t="str">
        <f>C48</f>
        <v>07.02.96            1 р.</v>
      </c>
      <c r="D70" s="212" t="str">
        <f>D48</f>
        <v>Астраханска обл., "Динамо"</v>
      </c>
      <c r="E70" s="66" t="s">
        <v>40</v>
      </c>
      <c r="F70" s="98" t="s">
        <v>166</v>
      </c>
      <c r="G70" s="64" t="s">
        <v>168</v>
      </c>
      <c r="H70" s="101"/>
      <c r="I70" s="207" t="s">
        <v>199</v>
      </c>
      <c r="J70" s="270" t="s">
        <v>43</v>
      </c>
      <c r="K70" s="211">
        <v>20</v>
      </c>
      <c r="L70" s="212" t="str">
        <f>VLOOKUP(K70,'пр.взвешивания'!$B$6:$E$47,2,FALSE)</f>
        <v>ЗАКИРОВА Лилия Рамильевна</v>
      </c>
      <c r="M70" s="301" t="str">
        <f>VLOOKUP(K70,'пр.взвешивания'!$B$6:$E$47,3,FALSE)</f>
        <v>02.01.94        1 р.</v>
      </c>
      <c r="N70" s="303" t="str">
        <f>VLOOKUP(K70,'пр.взвешивания'!$B$6:$E$47,4,FALSE)</f>
        <v>ХМАО-Югра, г. Радужный</v>
      </c>
      <c r="O70" s="66" t="s">
        <v>40</v>
      </c>
      <c r="P70" s="98" t="s">
        <v>166</v>
      </c>
      <c r="Q70" s="64" t="s">
        <v>166</v>
      </c>
      <c r="R70" s="101"/>
      <c r="S70" s="207" t="s">
        <v>40</v>
      </c>
      <c r="T70" s="270" t="s">
        <v>168</v>
      </c>
    </row>
    <row r="71" spans="1:20" ht="12.75" customHeight="1" thickBot="1">
      <c r="A71" s="203"/>
      <c r="B71" s="214"/>
      <c r="C71" s="214"/>
      <c r="D71" s="214"/>
      <c r="E71" s="67" t="s">
        <v>165</v>
      </c>
      <c r="F71" s="102" t="s">
        <v>212</v>
      </c>
      <c r="G71" s="68" t="s">
        <v>211</v>
      </c>
      <c r="H71" s="103"/>
      <c r="I71" s="248"/>
      <c r="J71" s="291"/>
      <c r="K71" s="203"/>
      <c r="L71" s="214"/>
      <c r="M71" s="315"/>
      <c r="N71" s="316"/>
      <c r="O71" s="67" t="s">
        <v>165</v>
      </c>
      <c r="P71" s="102" t="s">
        <v>209</v>
      </c>
      <c r="Q71" s="68" t="s">
        <v>210</v>
      </c>
      <c r="R71" s="103"/>
      <c r="S71" s="248"/>
      <c r="T71" s="291"/>
    </row>
    <row r="72" spans="1:18" ht="9" customHeight="1">
      <c r="A72" s="16"/>
      <c r="B72" s="34"/>
      <c r="C72" s="34"/>
      <c r="D72" s="34"/>
      <c r="E72" s="6"/>
      <c r="F72" s="6"/>
      <c r="G72" s="6"/>
      <c r="H72" s="29"/>
      <c r="I72" s="35"/>
      <c r="J72" s="16"/>
      <c r="K72" s="1"/>
      <c r="L72" s="1"/>
      <c r="M72" s="1"/>
      <c r="N72" s="1"/>
      <c r="O72" s="1"/>
      <c r="P72" s="1"/>
      <c r="Q72" s="1"/>
      <c r="R72" s="1"/>
    </row>
    <row r="73" spans="1:18" ht="12.75" customHeight="1" thickBot="1">
      <c r="A73" s="3"/>
      <c r="B73" s="161" t="s">
        <v>31</v>
      </c>
      <c r="C73" s="39"/>
      <c r="D73" s="39"/>
      <c r="E73" s="3"/>
      <c r="F73" s="162" t="s">
        <v>16</v>
      </c>
      <c r="G73" s="3"/>
      <c r="H73" s="3"/>
      <c r="I73" s="35"/>
      <c r="J73" s="16"/>
      <c r="K73" s="1"/>
      <c r="L73" s="1"/>
      <c r="M73" s="1"/>
      <c r="N73" s="1"/>
      <c r="O73" s="1"/>
      <c r="P73" s="1"/>
      <c r="Q73" s="1"/>
      <c r="R73" s="1"/>
    </row>
    <row r="74" spans="1:18" ht="12.75" customHeight="1" thickBot="1">
      <c r="A74" s="298">
        <v>14</v>
      </c>
      <c r="B74" s="308" t="str">
        <f>B66</f>
        <v>ЛАВРЕНТЬЕВА Эдера Юрьевна</v>
      </c>
      <c r="C74" s="309" t="str">
        <f>C66</f>
        <v>09.01.95                        1 р.</v>
      </c>
      <c r="D74" s="256" t="str">
        <f>D66</f>
        <v>Чувашская республика, г. Чебоксары</v>
      </c>
      <c r="E74" s="3"/>
      <c r="F74" s="3"/>
      <c r="G74" s="3"/>
      <c r="H74" s="3"/>
      <c r="I74" s="33"/>
      <c r="J74" s="16"/>
      <c r="K74" s="1"/>
      <c r="L74" s="1"/>
      <c r="M74" s="1"/>
      <c r="N74" s="1"/>
      <c r="O74" s="1"/>
      <c r="P74" s="1"/>
      <c r="Q74" s="1"/>
      <c r="R74" s="1"/>
    </row>
    <row r="75" spans="1:18" ht="12.75" customHeight="1">
      <c r="A75" s="299"/>
      <c r="B75" s="269"/>
      <c r="C75" s="310"/>
      <c r="D75" s="255"/>
      <c r="E75" s="143" t="s">
        <v>216</v>
      </c>
      <c r="F75" s="144"/>
      <c r="G75" s="144"/>
      <c r="H75" s="144"/>
      <c r="I75" s="35"/>
      <c r="J75" s="13"/>
      <c r="K75" s="1"/>
      <c r="L75" s="1"/>
      <c r="M75" s="1"/>
      <c r="N75" s="1"/>
      <c r="O75" s="1"/>
      <c r="P75" s="1"/>
      <c r="Q75" s="1"/>
      <c r="R75" s="1"/>
    </row>
    <row r="76" spans="1:11" ht="12.75" customHeight="1" thickBot="1">
      <c r="A76" s="299">
        <v>17</v>
      </c>
      <c r="B76" s="178" t="str">
        <f>L64</f>
        <v>БУРАКОВА Ирина Олеговна</v>
      </c>
      <c r="C76" s="185" t="str">
        <f>M64</f>
        <v>01.01.95         1 р.</v>
      </c>
      <c r="D76" s="304" t="str">
        <f>N64</f>
        <v>Пермский край, г. Березники, МО</v>
      </c>
      <c r="E76" s="105" t="s">
        <v>217</v>
      </c>
      <c r="F76" s="145"/>
      <c r="G76" s="146"/>
      <c r="H76" s="144"/>
      <c r="I76" s="35"/>
      <c r="J76" s="16"/>
      <c r="K76" s="1"/>
    </row>
    <row r="77" spans="1:18" ht="16.5" thickBot="1">
      <c r="A77" s="314"/>
      <c r="B77" s="257"/>
      <c r="C77" s="258"/>
      <c r="D77" s="305"/>
      <c r="E77" s="144"/>
      <c r="F77" s="147"/>
      <c r="G77" s="147"/>
      <c r="H77" s="148" t="s">
        <v>214</v>
      </c>
      <c r="I77" s="35"/>
      <c r="J77" s="50" t="s">
        <v>53</v>
      </c>
      <c r="K77" s="50"/>
      <c r="L77" s="50"/>
      <c r="M77" s="50"/>
      <c r="N77" s="107"/>
      <c r="O77" s="43"/>
      <c r="P77" s="44"/>
      <c r="Q77" s="40" t="s">
        <v>58</v>
      </c>
      <c r="R77" s="32"/>
    </row>
    <row r="78" spans="1:18" ht="13.5" customHeight="1" thickBot="1">
      <c r="A78" s="311">
        <v>24</v>
      </c>
      <c r="B78" s="312" t="str">
        <f>L66</f>
        <v>МУХТАРОВА Гульфия Рубиновна</v>
      </c>
      <c r="C78" s="175" t="str">
        <f>M66</f>
        <v>26.10.95          1 р.</v>
      </c>
      <c r="D78" s="313" t="str">
        <f>N66</f>
        <v>Астраханска обл., "Динамо"</v>
      </c>
      <c r="E78" s="144"/>
      <c r="F78" s="147"/>
      <c r="G78" s="147"/>
      <c r="H78" s="106" t="s">
        <v>215</v>
      </c>
      <c r="I78" s="35"/>
      <c r="J78" s="16"/>
      <c r="K78" s="1"/>
      <c r="L78" s="108"/>
      <c r="M78" s="108"/>
      <c r="N78" s="107"/>
      <c r="O78" s="43"/>
      <c r="P78" s="44"/>
      <c r="Q78" s="41" t="s">
        <v>55</v>
      </c>
      <c r="R78" s="32"/>
    </row>
    <row r="79" spans="1:17" ht="12.75">
      <c r="A79" s="306"/>
      <c r="B79" s="210"/>
      <c r="C79" s="171"/>
      <c r="D79" s="255"/>
      <c r="E79" s="143" t="s">
        <v>214</v>
      </c>
      <c r="F79" s="149"/>
      <c r="G79" s="150"/>
      <c r="H79" s="144"/>
      <c r="I79" s="35"/>
      <c r="J79" s="16"/>
      <c r="K79" s="1"/>
      <c r="L79" s="4"/>
      <c r="M79" s="4"/>
      <c r="N79" s="42"/>
      <c r="O79" s="1"/>
      <c r="P79" s="43"/>
      <c r="Q79" s="32"/>
    </row>
    <row r="80" spans="1:18" ht="16.5" customHeight="1" thickBot="1">
      <c r="A80" s="306">
        <v>3</v>
      </c>
      <c r="B80" s="212" t="str">
        <f>B64</f>
        <v>ГИЛЯЗОВА Сабина Альбертовна</v>
      </c>
      <c r="C80" s="176" t="str">
        <f>C64</f>
        <v>30.09.94             КМС</v>
      </c>
      <c r="D80" s="254" t="str">
        <f>D64</f>
        <v>Москва, ГОУ ДОДСН СДЮСШОР №9</v>
      </c>
      <c r="E80" s="105" t="s">
        <v>215</v>
      </c>
      <c r="F80" s="144"/>
      <c r="G80" s="144"/>
      <c r="H80" s="144"/>
      <c r="I80" s="35"/>
      <c r="J80" s="50" t="s">
        <v>54</v>
      </c>
      <c r="K80" s="50"/>
      <c r="L80" s="50"/>
      <c r="M80" s="108"/>
      <c r="N80" s="107"/>
      <c r="O80" s="43"/>
      <c r="P80" s="44"/>
      <c r="Q80" s="40" t="s">
        <v>56</v>
      </c>
      <c r="R80" s="32"/>
    </row>
    <row r="81" spans="1:18" ht="13.5" thickBot="1">
      <c r="A81" s="307"/>
      <c r="B81" s="214"/>
      <c r="C81" s="177"/>
      <c r="D81" s="259"/>
      <c r="E81" s="3"/>
      <c r="F81" s="3"/>
      <c r="G81" s="3"/>
      <c r="H81" s="3"/>
      <c r="I81" s="35"/>
      <c r="J81" s="16"/>
      <c r="K81" s="1"/>
      <c r="L81" s="4"/>
      <c r="M81" s="4"/>
      <c r="N81" s="4"/>
      <c r="O81" s="32"/>
      <c r="P81" s="32"/>
      <c r="Q81" s="41" t="s">
        <v>57</v>
      </c>
      <c r="R81" s="32"/>
    </row>
    <row r="82" spans="1:18" ht="12.75">
      <c r="A82" s="16"/>
      <c r="B82" s="15"/>
      <c r="C82" s="15"/>
      <c r="D82" s="15"/>
      <c r="E82" s="6"/>
      <c r="F82" s="6"/>
      <c r="G82" s="6"/>
      <c r="H82" s="29"/>
      <c r="I82" s="35"/>
      <c r="J82" s="16"/>
      <c r="K82" s="1"/>
      <c r="L82" s="1"/>
      <c r="M82" s="1"/>
      <c r="N82" s="1"/>
      <c r="O82" s="1"/>
      <c r="P82" s="1"/>
      <c r="Q82" s="1"/>
      <c r="R82" s="1"/>
    </row>
    <row r="83" spans="1:1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</row>
    <row r="84" spans="1:1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</row>
    <row r="85" spans="1:1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  <row r="93" spans="11:18" ht="12.75">
      <c r="K93" s="1"/>
      <c r="L93" s="1"/>
      <c r="M93" s="1"/>
      <c r="N93" s="1"/>
      <c r="O93" s="1"/>
      <c r="P93" s="1"/>
      <c r="Q93" s="1"/>
      <c r="R93" s="1"/>
    </row>
    <row r="94" spans="11:18" ht="12.75">
      <c r="K94" s="1"/>
      <c r="L94" s="1"/>
      <c r="M94" s="1"/>
      <c r="N94" s="1"/>
      <c r="O94" s="1"/>
      <c r="P94" s="1"/>
      <c r="Q94" s="1"/>
      <c r="R94" s="1"/>
    </row>
    <row r="95" spans="11:18" ht="12.75">
      <c r="K95" s="1"/>
      <c r="L95" s="1"/>
      <c r="M95" s="1"/>
      <c r="N95" s="1"/>
      <c r="O95" s="1"/>
      <c r="P95" s="1"/>
      <c r="Q95" s="1"/>
      <c r="R95" s="1"/>
    </row>
    <row r="96" spans="11:18" ht="12.75">
      <c r="K96" s="1"/>
      <c r="L96" s="1"/>
      <c r="M96" s="1"/>
      <c r="N96" s="1"/>
      <c r="O96" s="1"/>
      <c r="P96" s="1"/>
      <c r="Q96" s="1"/>
      <c r="R96" s="1"/>
    </row>
    <row r="97" spans="11:18" ht="12.75">
      <c r="K97" s="1"/>
      <c r="L97" s="1"/>
      <c r="M97" s="1"/>
      <c r="N97" s="1"/>
      <c r="O97" s="1"/>
      <c r="P97" s="1"/>
      <c r="Q97" s="1"/>
      <c r="R97" s="1"/>
    </row>
    <row r="98" spans="11:18" ht="12.75">
      <c r="K98" s="1"/>
      <c r="L98" s="1"/>
      <c r="M98" s="1"/>
      <c r="N98" s="1"/>
      <c r="O98" s="1"/>
      <c r="P98" s="1"/>
      <c r="Q98" s="1"/>
      <c r="R98" s="1"/>
    </row>
  </sheetData>
  <sheetProtection/>
  <mergeCells count="365">
    <mergeCell ref="I61:I62"/>
    <mergeCell ref="K44:K45"/>
    <mergeCell ref="A64:A65"/>
    <mergeCell ref="A66:A67"/>
    <mergeCell ref="D66:D67"/>
    <mergeCell ref="A50:A51"/>
    <mergeCell ref="C50:C51"/>
    <mergeCell ref="D50:D51"/>
    <mergeCell ref="J50:J51"/>
    <mergeCell ref="I52:I53"/>
    <mergeCell ref="I66:I67"/>
    <mergeCell ref="I50:I51"/>
    <mergeCell ref="I57:I58"/>
    <mergeCell ref="J61:J62"/>
    <mergeCell ref="D61:D62"/>
    <mergeCell ref="A59:A60"/>
    <mergeCell ref="B59:B60"/>
    <mergeCell ref="C59:C60"/>
    <mergeCell ref="D59:D60"/>
    <mergeCell ref="J57:J58"/>
    <mergeCell ref="B64:B65"/>
    <mergeCell ref="C64:C65"/>
    <mergeCell ref="J66:J67"/>
    <mergeCell ref="I59:I60"/>
    <mergeCell ref="J59:J60"/>
    <mergeCell ref="T61:T62"/>
    <mergeCell ref="N68:N69"/>
    <mergeCell ref="M64:M65"/>
    <mergeCell ref="B3:K3"/>
    <mergeCell ref="B42:K42"/>
    <mergeCell ref="K68:K69"/>
    <mergeCell ref="L68:L69"/>
    <mergeCell ref="M63:O63"/>
    <mergeCell ref="K57:K58"/>
    <mergeCell ref="L57:L58"/>
    <mergeCell ref="M57:M58"/>
    <mergeCell ref="N57:N58"/>
    <mergeCell ref="K52:K53"/>
    <mergeCell ref="L52:L53"/>
    <mergeCell ref="L55:L56"/>
    <mergeCell ref="M48:M49"/>
    <mergeCell ref="N48:N49"/>
    <mergeCell ref="K46:K47"/>
    <mergeCell ref="C43:E43"/>
    <mergeCell ref="C63:E63"/>
    <mergeCell ref="I64:I65"/>
    <mergeCell ref="J52:J53"/>
    <mergeCell ref="K33:K34"/>
    <mergeCell ref="B41:J41"/>
    <mergeCell ref="M55:M56"/>
    <mergeCell ref="N55:N56"/>
    <mergeCell ref="S57:S58"/>
    <mergeCell ref="T68:T69"/>
    <mergeCell ref="K70:K71"/>
    <mergeCell ref="L70:L71"/>
    <mergeCell ref="M70:M71"/>
    <mergeCell ref="N70:N71"/>
    <mergeCell ref="S70:S71"/>
    <mergeCell ref="T70:T71"/>
    <mergeCell ref="K59:K60"/>
    <mergeCell ref="L59:L60"/>
    <mergeCell ref="T64:T65"/>
    <mergeCell ref="K66:K67"/>
    <mergeCell ref="L66:L67"/>
    <mergeCell ref="M66:M67"/>
    <mergeCell ref="N66:N67"/>
    <mergeCell ref="S66:S67"/>
    <mergeCell ref="T66:T67"/>
    <mergeCell ref="K61:K62"/>
    <mergeCell ref="L61:L62"/>
    <mergeCell ref="M61:M62"/>
    <mergeCell ref="N61:N62"/>
    <mergeCell ref="S61:S62"/>
    <mergeCell ref="A80:A81"/>
    <mergeCell ref="B80:B81"/>
    <mergeCell ref="C80:C81"/>
    <mergeCell ref="D80:D81"/>
    <mergeCell ref="J64:J65"/>
    <mergeCell ref="A70:A71"/>
    <mergeCell ref="B70:B71"/>
    <mergeCell ref="C70:C71"/>
    <mergeCell ref="D70:D71"/>
    <mergeCell ref="A68:A69"/>
    <mergeCell ref="B68:B69"/>
    <mergeCell ref="C68:C69"/>
    <mergeCell ref="D68:D69"/>
    <mergeCell ref="I70:I71"/>
    <mergeCell ref="J70:J71"/>
    <mergeCell ref="B74:B75"/>
    <mergeCell ref="C74:C75"/>
    <mergeCell ref="D74:D75"/>
    <mergeCell ref="A78:A79"/>
    <mergeCell ref="B78:B79"/>
    <mergeCell ref="C78:C79"/>
    <mergeCell ref="D78:D79"/>
    <mergeCell ref="A76:A77"/>
    <mergeCell ref="D64:D65"/>
    <mergeCell ref="B76:B77"/>
    <mergeCell ref="C76:C77"/>
    <mergeCell ref="D76:D77"/>
    <mergeCell ref="J68:J69"/>
    <mergeCell ref="S68:S69"/>
    <mergeCell ref="K64:K65"/>
    <mergeCell ref="L64:L65"/>
    <mergeCell ref="N64:N65"/>
    <mergeCell ref="I68:I69"/>
    <mergeCell ref="M68:M69"/>
    <mergeCell ref="B66:B67"/>
    <mergeCell ref="C66:C67"/>
    <mergeCell ref="A74:A75"/>
    <mergeCell ref="N35:N36"/>
    <mergeCell ref="T35:T36"/>
    <mergeCell ref="K35:K36"/>
    <mergeCell ref="S33:S34"/>
    <mergeCell ref="A61:A62"/>
    <mergeCell ref="B61:B62"/>
    <mergeCell ref="C61:C62"/>
    <mergeCell ref="S48:S49"/>
    <mergeCell ref="T48:T49"/>
    <mergeCell ref="L50:L51"/>
    <mergeCell ref="M50:M51"/>
    <mergeCell ref="N50:N51"/>
    <mergeCell ref="S50:S51"/>
    <mergeCell ref="O42:T42"/>
    <mergeCell ref="O44:R44"/>
    <mergeCell ref="S64:S65"/>
    <mergeCell ref="T52:T53"/>
    <mergeCell ref="M59:M60"/>
    <mergeCell ref="N59:N60"/>
    <mergeCell ref="T55:T56"/>
    <mergeCell ref="S59:S60"/>
    <mergeCell ref="T59:T60"/>
    <mergeCell ref="M52:M53"/>
    <mergeCell ref="T30:T31"/>
    <mergeCell ref="M6:M7"/>
    <mergeCell ref="N26:N27"/>
    <mergeCell ref="T26:T27"/>
    <mergeCell ref="N28:N29"/>
    <mergeCell ref="T28:T29"/>
    <mergeCell ref="T21:T22"/>
    <mergeCell ref="T17:T18"/>
    <mergeCell ref="S19:S20"/>
    <mergeCell ref="T19:T20"/>
    <mergeCell ref="S17:S18"/>
    <mergeCell ref="N6:N7"/>
    <mergeCell ref="S6:S7"/>
    <mergeCell ref="N8:N9"/>
    <mergeCell ref="S12:S13"/>
    <mergeCell ref="O6:R6"/>
    <mergeCell ref="S14:S15"/>
    <mergeCell ref="T14:T15"/>
    <mergeCell ref="M14:M15"/>
    <mergeCell ref="N14:N15"/>
    <mergeCell ref="M12:M13"/>
    <mergeCell ref="N12:N13"/>
    <mergeCell ref="S10:S11"/>
    <mergeCell ref="T10:T11"/>
    <mergeCell ref="A1:T1"/>
    <mergeCell ref="K2:T2"/>
    <mergeCell ref="O3:T3"/>
    <mergeCell ref="S30:S31"/>
    <mergeCell ref="N30:N31"/>
    <mergeCell ref="K30:K31"/>
    <mergeCell ref="L30:L31"/>
    <mergeCell ref="T12:T13"/>
    <mergeCell ref="M28:M29"/>
    <mergeCell ref="S28:S29"/>
    <mergeCell ref="K26:K27"/>
    <mergeCell ref="L26:L27"/>
    <mergeCell ref="M26:M27"/>
    <mergeCell ref="K28:K29"/>
    <mergeCell ref="L28:L29"/>
    <mergeCell ref="S21:S22"/>
    <mergeCell ref="K21:K22"/>
    <mergeCell ref="J30:J31"/>
    <mergeCell ref="A28:A29"/>
    <mergeCell ref="A21:A22"/>
    <mergeCell ref="B21:B22"/>
    <mergeCell ref="C21:C22"/>
    <mergeCell ref="S8:S9"/>
    <mergeCell ref="T8:T9"/>
    <mergeCell ref="S35:S36"/>
    <mergeCell ref="M44:M45"/>
    <mergeCell ref="N44:N45"/>
    <mergeCell ref="K48:K49"/>
    <mergeCell ref="K50:K51"/>
    <mergeCell ref="K55:K56"/>
    <mergeCell ref="T57:T58"/>
    <mergeCell ref="S55:S56"/>
    <mergeCell ref="T50:T51"/>
    <mergeCell ref="S52:S53"/>
    <mergeCell ref="L48:L49"/>
    <mergeCell ref="L35:L36"/>
    <mergeCell ref="M35:M36"/>
    <mergeCell ref="K41:T41"/>
    <mergeCell ref="S44:S45"/>
    <mergeCell ref="T44:T45"/>
    <mergeCell ref="L46:L47"/>
    <mergeCell ref="M46:M47"/>
    <mergeCell ref="N46:N47"/>
    <mergeCell ref="S46:S47"/>
    <mergeCell ref="T46:T47"/>
    <mergeCell ref="M43:O43"/>
    <mergeCell ref="L44:L45"/>
    <mergeCell ref="N52:N53"/>
    <mergeCell ref="D28:D29"/>
    <mergeCell ref="B28:B29"/>
    <mergeCell ref="J8:J9"/>
    <mergeCell ref="J12:J13"/>
    <mergeCell ref="J21:J22"/>
    <mergeCell ref="J10:J11"/>
    <mergeCell ref="J33:J34"/>
    <mergeCell ref="J17:J18"/>
    <mergeCell ref="B33:B34"/>
    <mergeCell ref="C33:C34"/>
    <mergeCell ref="C28:C29"/>
    <mergeCell ref="I14:I15"/>
    <mergeCell ref="C10:C11"/>
    <mergeCell ref="C26:C27"/>
    <mergeCell ref="D30:D31"/>
    <mergeCell ref="D26:D27"/>
    <mergeCell ref="I10:I11"/>
    <mergeCell ref="I12:I13"/>
    <mergeCell ref="D52:D53"/>
    <mergeCell ref="B50:B51"/>
    <mergeCell ref="A14:A15"/>
    <mergeCell ref="B14:B15"/>
    <mergeCell ref="C14:C15"/>
    <mergeCell ref="D14:D15"/>
    <mergeCell ref="D10:D11"/>
    <mergeCell ref="A19:A20"/>
    <mergeCell ref="B19:B20"/>
    <mergeCell ref="C19:C20"/>
    <mergeCell ref="A12:A13"/>
    <mergeCell ref="B12:B13"/>
    <mergeCell ref="C12:C13"/>
    <mergeCell ref="A17:A18"/>
    <mergeCell ref="B17:B18"/>
    <mergeCell ref="C17:C18"/>
    <mergeCell ref="D12:D13"/>
    <mergeCell ref="D17:D18"/>
    <mergeCell ref="B37:B38"/>
    <mergeCell ref="C37:C38"/>
    <mergeCell ref="D37:D38"/>
    <mergeCell ref="D21:D22"/>
    <mergeCell ref="A26:A27"/>
    <mergeCell ref="B26:B27"/>
    <mergeCell ref="B2:J2"/>
    <mergeCell ref="A57:A58"/>
    <mergeCell ref="B57:B58"/>
    <mergeCell ref="C57:C58"/>
    <mergeCell ref="D57:D58"/>
    <mergeCell ref="I55:I56"/>
    <mergeCell ref="J55:J56"/>
    <mergeCell ref="A55:A56"/>
    <mergeCell ref="B55:B56"/>
    <mergeCell ref="C55:C56"/>
    <mergeCell ref="D55:D56"/>
    <mergeCell ref="B44:B45"/>
    <mergeCell ref="C44:C45"/>
    <mergeCell ref="C46:C47"/>
    <mergeCell ref="A46:A47"/>
    <mergeCell ref="B46:B47"/>
    <mergeCell ref="A52:A53"/>
    <mergeCell ref="B52:B53"/>
    <mergeCell ref="C52:C53"/>
    <mergeCell ref="A30:A31"/>
    <mergeCell ref="B30:B31"/>
    <mergeCell ref="C30:C31"/>
    <mergeCell ref="A35:A36"/>
    <mergeCell ref="B35:B36"/>
    <mergeCell ref="A48:A49"/>
    <mergeCell ref="B48:B49"/>
    <mergeCell ref="C48:C49"/>
    <mergeCell ref="D48:D49"/>
    <mergeCell ref="J35:J36"/>
    <mergeCell ref="I35:I36"/>
    <mergeCell ref="I28:I29"/>
    <mergeCell ref="I30:I31"/>
    <mergeCell ref="I33:I34"/>
    <mergeCell ref="C35:C36"/>
    <mergeCell ref="D35:D36"/>
    <mergeCell ref="D44:D45"/>
    <mergeCell ref="A37:A38"/>
    <mergeCell ref="A33:A34"/>
    <mergeCell ref="I44:I45"/>
    <mergeCell ref="J44:J45"/>
    <mergeCell ref="A44:A45"/>
    <mergeCell ref="D46:D47"/>
    <mergeCell ref="E44:H44"/>
    <mergeCell ref="I46:I47"/>
    <mergeCell ref="J46:J47"/>
    <mergeCell ref="I48:I49"/>
    <mergeCell ref="J48:J49"/>
    <mergeCell ref="D33:D34"/>
    <mergeCell ref="N21:N22"/>
    <mergeCell ref="I26:I27"/>
    <mergeCell ref="K4:L4"/>
    <mergeCell ref="K6:K7"/>
    <mergeCell ref="L6:L7"/>
    <mergeCell ref="A4:C4"/>
    <mergeCell ref="J6:J7"/>
    <mergeCell ref="A6:A7"/>
    <mergeCell ref="B6:B7"/>
    <mergeCell ref="C6:C7"/>
    <mergeCell ref="D8:D9"/>
    <mergeCell ref="I6:I7"/>
    <mergeCell ref="I8:I9"/>
    <mergeCell ref="D6:D7"/>
    <mergeCell ref="A8:A9"/>
    <mergeCell ref="B8:B9"/>
    <mergeCell ref="C8:C9"/>
    <mergeCell ref="E6:H6"/>
    <mergeCell ref="L12:L13"/>
    <mergeCell ref="K17:K18"/>
    <mergeCell ref="K8:K9"/>
    <mergeCell ref="L8:L9"/>
    <mergeCell ref="I17:I18"/>
    <mergeCell ref="D19:D20"/>
    <mergeCell ref="L33:L34"/>
    <mergeCell ref="K12:K13"/>
    <mergeCell ref="L17:L18"/>
    <mergeCell ref="L19:L20"/>
    <mergeCell ref="L21:L22"/>
    <mergeCell ref="S37:S38"/>
    <mergeCell ref="T37:T38"/>
    <mergeCell ref="I37:I38"/>
    <mergeCell ref="J37:J38"/>
    <mergeCell ref="K37:K38"/>
    <mergeCell ref="L37:L38"/>
    <mergeCell ref="M37:M38"/>
    <mergeCell ref="N37:N38"/>
    <mergeCell ref="K19:K20"/>
    <mergeCell ref="J19:J20"/>
    <mergeCell ref="N19:N20"/>
    <mergeCell ref="J26:J27"/>
    <mergeCell ref="J28:J29"/>
    <mergeCell ref="S26:S27"/>
    <mergeCell ref="T33:T34"/>
    <mergeCell ref="I19:I20"/>
    <mergeCell ref="I21:I22"/>
    <mergeCell ref="M33:M34"/>
    <mergeCell ref="N33:N34"/>
    <mergeCell ref="M19:M20"/>
    <mergeCell ref="M21:M22"/>
    <mergeCell ref="M30:M31"/>
    <mergeCell ref="L10:L11"/>
    <mergeCell ref="T6:T7"/>
    <mergeCell ref="A10:A11"/>
    <mergeCell ref="B10:B11"/>
    <mergeCell ref="K10:K11"/>
    <mergeCell ref="M8:M9"/>
    <mergeCell ref="M10:M11"/>
    <mergeCell ref="N10:N11"/>
    <mergeCell ref="M17:M18"/>
    <mergeCell ref="N17:N18"/>
    <mergeCell ref="A23:A24"/>
    <mergeCell ref="B23:B24"/>
    <mergeCell ref="C23:C24"/>
    <mergeCell ref="D23:D24"/>
    <mergeCell ref="I23:I24"/>
    <mergeCell ref="J23:J24"/>
    <mergeCell ref="J14:J15"/>
    <mergeCell ref="K14:K15"/>
    <mergeCell ref="L14:L15"/>
  </mergeCells>
  <printOptions horizontalCentered="1" verticalCentered="1"/>
  <pageMargins left="0" right="0" top="0" bottom="0" header="0.5118110236220472" footer="0.5118110236220472"/>
  <pageSetup fitToHeight="2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5"/>
  <sheetViews>
    <sheetView tabSelected="1" zoomScalePageLayoutView="0" workbookViewId="0" topLeftCell="A18">
      <selection activeCell="K33" sqref="K3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4.00390625" style="0" customWidth="1"/>
  </cols>
  <sheetData>
    <row r="1" spans="1:7" ht="20.25" customHeight="1" thickBot="1">
      <c r="A1" s="323" t="s">
        <v>39</v>
      </c>
      <c r="B1" s="323"/>
      <c r="C1" s="323"/>
      <c r="D1" s="323"/>
      <c r="E1" s="323"/>
      <c r="F1" s="323"/>
      <c r="G1" s="323"/>
    </row>
    <row r="2" spans="1:7" ht="17.25" customHeight="1" thickBot="1">
      <c r="A2" s="324" t="s">
        <v>32</v>
      </c>
      <c r="B2" s="324"/>
      <c r="C2" s="325"/>
      <c r="D2" s="326" t="str">
        <f>HYPERLINK('[3]реквизиты'!$A$2)</f>
        <v>Первенство России по самбо среди девушек 1993-94 г.р.</v>
      </c>
      <c r="E2" s="327"/>
      <c r="F2" s="327"/>
      <c r="G2" s="328"/>
    </row>
    <row r="3" spans="1:7" ht="20.25" customHeight="1">
      <c r="A3" s="341" t="s">
        <v>59</v>
      </c>
      <c r="B3" s="341"/>
      <c r="C3" s="341"/>
      <c r="D3" s="341"/>
      <c r="E3" s="342"/>
      <c r="F3" s="329" t="s">
        <v>73</v>
      </c>
      <c r="G3" s="330"/>
    </row>
    <row r="4" spans="1:7" ht="12.75" customHeight="1">
      <c r="A4" s="331" t="s">
        <v>17</v>
      </c>
      <c r="B4" s="337" t="s">
        <v>0</v>
      </c>
      <c r="C4" s="337" t="s">
        <v>1</v>
      </c>
      <c r="D4" s="337" t="s">
        <v>12</v>
      </c>
      <c r="E4" s="337" t="s">
        <v>13</v>
      </c>
      <c r="F4" s="337" t="s">
        <v>14</v>
      </c>
      <c r="G4" s="337" t="s">
        <v>15</v>
      </c>
    </row>
    <row r="5" spans="1:7" ht="12.75" customHeight="1">
      <c r="A5" s="331"/>
      <c r="B5" s="337"/>
      <c r="C5" s="337"/>
      <c r="D5" s="337"/>
      <c r="E5" s="337"/>
      <c r="F5" s="337"/>
      <c r="G5" s="337"/>
    </row>
    <row r="6" spans="1:7" ht="12" customHeight="1">
      <c r="A6" s="333" t="s">
        <v>40</v>
      </c>
      <c r="B6" s="336">
        <v>24</v>
      </c>
      <c r="C6" s="332" t="str">
        <f>'пр.взвешивания'!C52</f>
        <v>МУХТАРОВА Гульфия Рубиновна</v>
      </c>
      <c r="D6" s="331" t="str">
        <f>'пр.взвешивания'!D52</f>
        <v>26.10.95          1 р.</v>
      </c>
      <c r="E6" s="331" t="str">
        <f>'пр.взвешивания'!E52</f>
        <v>Астраханска обл., "Динамо"</v>
      </c>
      <c r="F6" s="331"/>
      <c r="G6" s="331" t="str">
        <f>'пр.взвешивания'!G52</f>
        <v>Дуйсенов К.</v>
      </c>
    </row>
    <row r="7" spans="1:7" ht="12" customHeight="1">
      <c r="A7" s="333"/>
      <c r="B7" s="336"/>
      <c r="C7" s="332"/>
      <c r="D7" s="331"/>
      <c r="E7" s="331"/>
      <c r="F7" s="331"/>
      <c r="G7" s="331"/>
    </row>
    <row r="8" spans="1:7" ht="12" customHeight="1">
      <c r="A8" s="333" t="s">
        <v>41</v>
      </c>
      <c r="B8" s="334">
        <v>17</v>
      </c>
      <c r="C8" s="332" t="str">
        <f>'пр.взвешивания'!C38</f>
        <v>БУРАКОВА Ирина Олеговна</v>
      </c>
      <c r="D8" s="331" t="str">
        <f>'пр.взвешивания'!D38</f>
        <v>01.01.95         1 р.</v>
      </c>
      <c r="E8" s="331" t="str">
        <f>'пр.взвешивания'!E38</f>
        <v>Пермский край, г. Березники, МО</v>
      </c>
      <c r="F8" s="331"/>
      <c r="G8" s="331" t="str">
        <f>'пр.взвешивания'!G38</f>
        <v>Журавлева Т.А.</v>
      </c>
    </row>
    <row r="9" spans="1:7" ht="12" customHeight="1">
      <c r="A9" s="333"/>
      <c r="B9" s="335"/>
      <c r="C9" s="332"/>
      <c r="D9" s="331"/>
      <c r="E9" s="331"/>
      <c r="F9" s="331"/>
      <c r="G9" s="331"/>
    </row>
    <row r="10" spans="1:7" ht="12" customHeight="1">
      <c r="A10" s="333" t="s">
        <v>43</v>
      </c>
      <c r="B10" s="338">
        <v>3</v>
      </c>
      <c r="C10" s="340" t="str">
        <f>'пр.взвешивания'!C10</f>
        <v>ГИЛЯЗОВА Сабина Альбертовна</v>
      </c>
      <c r="D10" s="339" t="str">
        <f>'пр.взвешивания'!D10</f>
        <v>30.09.94             КМС</v>
      </c>
      <c r="E10" s="339" t="str">
        <f>'пр.взвешивания'!E10</f>
        <v>Москва, ГОУ ДОДСН СДЮСШОР №9</v>
      </c>
      <c r="F10" s="339"/>
      <c r="G10" s="339" t="str">
        <f>'пр.взвешивания'!G10</f>
        <v>Щенов А.В., Шмаков О.В., Коржавин Н.В.</v>
      </c>
    </row>
    <row r="11" spans="1:7" ht="12" customHeight="1">
      <c r="A11" s="333"/>
      <c r="B11" s="338"/>
      <c r="C11" s="340"/>
      <c r="D11" s="339"/>
      <c r="E11" s="339"/>
      <c r="F11" s="339"/>
      <c r="G11" s="339"/>
    </row>
    <row r="12" spans="1:7" ht="12" customHeight="1">
      <c r="A12" s="333" t="s">
        <v>43</v>
      </c>
      <c r="B12" s="338">
        <v>14</v>
      </c>
      <c r="C12" s="340" t="str">
        <f>'пр.взвешивания'!C32</f>
        <v>ЛАВРЕНТЬЕВА Эдера Юрьевна</v>
      </c>
      <c r="D12" s="339" t="str">
        <f>'пр.взвешивания'!D32</f>
        <v>09.01.95                        1 р.</v>
      </c>
      <c r="E12" s="339" t="str">
        <f>'пр.взвешивания'!E32</f>
        <v>Чувашская республика, г. Чебоксары</v>
      </c>
      <c r="F12" s="339"/>
      <c r="G12" s="339" t="str">
        <f>'пр.взвешивания'!G32</f>
        <v>Пегасов С.В., Пчёлов С.Г.</v>
      </c>
    </row>
    <row r="13" spans="1:7" ht="12" customHeight="1">
      <c r="A13" s="333"/>
      <c r="B13" s="338"/>
      <c r="C13" s="340"/>
      <c r="D13" s="339"/>
      <c r="E13" s="339"/>
      <c r="F13" s="339"/>
      <c r="G13" s="339"/>
    </row>
    <row r="14" spans="1:7" ht="12" customHeight="1">
      <c r="A14" s="333" t="s">
        <v>44</v>
      </c>
      <c r="B14" s="334">
        <v>5</v>
      </c>
      <c r="C14" s="332" t="str">
        <f>'пр.взвешивания'!C14</f>
        <v>КАЛБАЕВА Зульфия Курмангалиевна</v>
      </c>
      <c r="D14" s="331" t="str">
        <f>'пр.взвешивания'!D14</f>
        <v>07.02.96            1 р.</v>
      </c>
      <c r="E14" s="331" t="str">
        <f>'пр.взвешивания'!E14</f>
        <v>Астраханска обл., "Динамо"</v>
      </c>
      <c r="F14" s="331"/>
      <c r="G14" s="331" t="str">
        <f>'пр.взвешивания'!G14</f>
        <v>Дуйсенов К.</v>
      </c>
    </row>
    <row r="15" spans="1:7" ht="12" customHeight="1">
      <c r="A15" s="333"/>
      <c r="B15" s="335"/>
      <c r="C15" s="332"/>
      <c r="D15" s="331"/>
      <c r="E15" s="331"/>
      <c r="F15" s="331"/>
      <c r="G15" s="331"/>
    </row>
    <row r="16" spans="1:7" ht="12" customHeight="1">
      <c r="A16" s="333" t="s">
        <v>44</v>
      </c>
      <c r="B16" s="334">
        <v>26</v>
      </c>
      <c r="C16" s="332" t="str">
        <f>'пр.взвешивания'!C56</f>
        <v>ШМЕЛЕВА Людмила Владимировна</v>
      </c>
      <c r="D16" s="331" t="str">
        <f>'пр.взвешивания'!D56</f>
        <v>08.08.94             1 юн.р.</v>
      </c>
      <c r="E16" s="331" t="str">
        <f>'пр.взвешивания'!E56</f>
        <v>Москва, ГОУ ДОДСН СДЮСШОР №9</v>
      </c>
      <c r="F16" s="331" t="str">
        <f>'пр.взвешивания'!F56</f>
        <v>018235</v>
      </c>
      <c r="G16" s="331" t="str">
        <f>'пр.взвешивания'!G56</f>
        <v>Дугаева Н.С., Шмаков О.В., Шумильная Е.С.</v>
      </c>
    </row>
    <row r="17" spans="1:7" ht="12" customHeight="1">
      <c r="A17" s="333"/>
      <c r="B17" s="335"/>
      <c r="C17" s="332"/>
      <c r="D17" s="331"/>
      <c r="E17" s="331"/>
      <c r="F17" s="331"/>
      <c r="G17" s="331"/>
    </row>
    <row r="18" spans="1:7" ht="12" customHeight="1">
      <c r="A18" s="333" t="s">
        <v>45</v>
      </c>
      <c r="B18" s="334">
        <v>11</v>
      </c>
      <c r="C18" s="332" t="str">
        <f>'пр.взвешивания'!C26</f>
        <v>АГАЗАДЕ Оксана Аббас кызы</v>
      </c>
      <c r="D18" s="331" t="str">
        <f>'пр.взвешивания'!D26</f>
        <v>04.07.95         1 р.</v>
      </c>
      <c r="E18" s="331" t="str">
        <f>'пр.взвешивания'!E26</f>
        <v>Москва, СДЮСШОР №111</v>
      </c>
      <c r="F18" s="331"/>
      <c r="G18" s="331" t="str">
        <f>'пр.взвешивания'!G26</f>
        <v>Черникова М.И.</v>
      </c>
    </row>
    <row r="19" spans="1:7" ht="12" customHeight="1">
      <c r="A19" s="333"/>
      <c r="B19" s="335"/>
      <c r="C19" s="332"/>
      <c r="D19" s="331"/>
      <c r="E19" s="331"/>
      <c r="F19" s="331"/>
      <c r="G19" s="331"/>
    </row>
    <row r="20" spans="1:7" ht="12" customHeight="1">
      <c r="A20" s="333" t="s">
        <v>45</v>
      </c>
      <c r="B20" s="334">
        <v>20</v>
      </c>
      <c r="C20" s="332" t="str">
        <f>'пр.взвешивания'!C44</f>
        <v>ЗАКИРОВА Лилия Рамильевна</v>
      </c>
      <c r="D20" s="331" t="str">
        <f>'пр.взвешивания'!D44</f>
        <v>02.01.94        1 р.</v>
      </c>
      <c r="E20" s="331" t="str">
        <f>'пр.взвешивания'!E44</f>
        <v>ХМАО-Югра, г. Радужный</v>
      </c>
      <c r="F20" s="331"/>
      <c r="G20" s="331" t="str">
        <f>'пр.взвешивания'!G44</f>
        <v>Шмелев А.В.</v>
      </c>
    </row>
    <row r="21" spans="1:7" ht="12" customHeight="1">
      <c r="A21" s="333"/>
      <c r="B21" s="335"/>
      <c r="C21" s="332"/>
      <c r="D21" s="331"/>
      <c r="E21" s="331"/>
      <c r="F21" s="331"/>
      <c r="G21" s="331"/>
    </row>
    <row r="22" spans="1:7" ht="12" customHeight="1">
      <c r="A22" s="333" t="s">
        <v>46</v>
      </c>
      <c r="B22" s="334">
        <v>2</v>
      </c>
      <c r="C22" s="332" t="str">
        <f>'пр.взвешивания'!C8</f>
        <v>ПЕНЬКОВА Галина Николаевна</v>
      </c>
      <c r="D22" s="331" t="str">
        <f>'пр.взвешивания'!D8</f>
        <v>10.10.95          1 р.</v>
      </c>
      <c r="E22" s="331" t="str">
        <f>'пр.взвешивания'!E8</f>
        <v>Астраханска обл., "Динамо"</v>
      </c>
      <c r="F22" s="331"/>
      <c r="G22" s="331" t="str">
        <f>'пр.взвешивания'!G8</f>
        <v>Дуйсенов К.</v>
      </c>
    </row>
    <row r="23" spans="1:7" ht="12" customHeight="1">
      <c r="A23" s="333"/>
      <c r="B23" s="335"/>
      <c r="C23" s="332"/>
      <c r="D23" s="331"/>
      <c r="E23" s="331"/>
      <c r="F23" s="331"/>
      <c r="G23" s="331"/>
    </row>
    <row r="24" spans="1:7" ht="12" customHeight="1">
      <c r="A24" s="333" t="s">
        <v>46</v>
      </c>
      <c r="B24" s="334">
        <v>9</v>
      </c>
      <c r="C24" s="332" t="str">
        <f>'пр.взвешивания'!C22</f>
        <v>НАЗАРОВА Алиноза Мамадалиевна</v>
      </c>
      <c r="D24" s="331" t="str">
        <f>'пр.взвешивания'!D22</f>
        <v>24.02.95          КМС</v>
      </c>
      <c r="E24" s="331" t="str">
        <f>'пр.взвешивания'!E22</f>
        <v>Томская область, школа № 1</v>
      </c>
      <c r="F24" s="331"/>
      <c r="G24" s="331" t="str">
        <f>'пр.взвешивания'!G22</f>
        <v>Соловьев Д.В., Мотеко В.П.</v>
      </c>
    </row>
    <row r="25" spans="1:7" ht="12" customHeight="1">
      <c r="A25" s="333"/>
      <c r="B25" s="335"/>
      <c r="C25" s="332"/>
      <c r="D25" s="331"/>
      <c r="E25" s="331"/>
      <c r="F25" s="331"/>
      <c r="G25" s="331"/>
    </row>
    <row r="26" spans="1:7" ht="12" customHeight="1">
      <c r="A26" s="333" t="s">
        <v>46</v>
      </c>
      <c r="B26" s="334">
        <v>18</v>
      </c>
      <c r="C26" s="332" t="str">
        <f>'пр.взвешивания'!C40</f>
        <v>ГРУНТОВА Людмила Николаевна</v>
      </c>
      <c r="D26" s="331" t="str">
        <f>'пр.взвешивания'!D40</f>
        <v>16.11.94               1 р.</v>
      </c>
      <c r="E26" s="331" t="str">
        <f>'пр.взвешивания'!E40</f>
        <v>Москва, СДЮСШОР №111</v>
      </c>
      <c r="F26" s="331"/>
      <c r="G26" s="331" t="str">
        <f>'пр.взвешивания'!G40</f>
        <v>Черникова М.И.</v>
      </c>
    </row>
    <row r="27" spans="1:7" ht="12" customHeight="1">
      <c r="A27" s="333"/>
      <c r="B27" s="335"/>
      <c r="C27" s="332"/>
      <c r="D27" s="331"/>
      <c r="E27" s="331"/>
      <c r="F27" s="331"/>
      <c r="G27" s="331"/>
    </row>
    <row r="28" spans="1:7" ht="12" customHeight="1">
      <c r="A28" s="333" t="s">
        <v>46</v>
      </c>
      <c r="B28" s="335">
        <v>22</v>
      </c>
      <c r="C28" s="332" t="str">
        <f>'пр.взвешивания'!C48</f>
        <v>КОНСТАНТИНОВА Антонина Александровна</v>
      </c>
      <c r="D28" s="331" t="str">
        <f>'пр.взвешивания'!D48</f>
        <v>04.06.94              1 юн.р.</v>
      </c>
      <c r="E28" s="331" t="str">
        <f>'пр.взвешивания'!E48</f>
        <v>Республика Карелия, г. Петразаводск, ДЮСШ №5</v>
      </c>
      <c r="F28" s="331"/>
      <c r="G28" s="331" t="str">
        <f>'пр.взвешивания'!G48</f>
        <v>Лоптунов А.В., Шегельман И.Р.</v>
      </c>
    </row>
    <row r="29" spans="1:7" ht="12" customHeight="1">
      <c r="A29" s="333"/>
      <c r="B29" s="335"/>
      <c r="C29" s="332"/>
      <c r="D29" s="331"/>
      <c r="E29" s="331"/>
      <c r="F29" s="331"/>
      <c r="G29" s="331"/>
    </row>
    <row r="30" spans="1:7" ht="12" customHeight="1">
      <c r="A30" s="333" t="s">
        <v>47</v>
      </c>
      <c r="B30" s="335">
        <v>6</v>
      </c>
      <c r="C30" s="332" t="str">
        <f>'пр.взвешивания'!C16</f>
        <v>ИБРАГИМОВА Хава Умаровна</v>
      </c>
      <c r="D30" s="331" t="str">
        <f>'пр.взвешивания'!D16</f>
        <v>06.06.94             КМС</v>
      </c>
      <c r="E30" s="331" t="str">
        <f>'пр.взвешивания'!E16</f>
        <v>Калининградская обл., МСТМП ДЮСШ</v>
      </c>
      <c r="F30" s="331"/>
      <c r="G30" s="331" t="str">
        <f>'пр.взвешивания'!G16</f>
        <v>Чуева Л.П.</v>
      </c>
    </row>
    <row r="31" spans="1:7" ht="12" customHeight="1">
      <c r="A31" s="333"/>
      <c r="B31" s="335"/>
      <c r="C31" s="332"/>
      <c r="D31" s="331"/>
      <c r="E31" s="331"/>
      <c r="F31" s="331"/>
      <c r="G31" s="331"/>
    </row>
    <row r="32" spans="1:7" ht="12" customHeight="1">
      <c r="A32" s="333" t="s">
        <v>47</v>
      </c>
      <c r="B32" s="334">
        <v>13</v>
      </c>
      <c r="C32" s="332" t="str">
        <f>'пр.взвешивания'!C30</f>
        <v>КЛИНОВА Екатерина Владиленовна</v>
      </c>
      <c r="D32" s="331" t="str">
        <f>'пр.взвешивания'!D30</f>
        <v>20.10.96           1 р.</v>
      </c>
      <c r="E32" s="331" t="str">
        <f>'пр.взвешивания'!E30</f>
        <v>Пермский край, г. Березники, МО</v>
      </c>
      <c r="F32" s="331"/>
      <c r="G32" s="331" t="str">
        <f>'пр.взвешивания'!G30</f>
        <v>Федосеева Е.В.</v>
      </c>
    </row>
    <row r="33" spans="1:7" ht="12" customHeight="1">
      <c r="A33" s="333"/>
      <c r="B33" s="335"/>
      <c r="C33" s="332"/>
      <c r="D33" s="331"/>
      <c r="E33" s="331"/>
      <c r="F33" s="331"/>
      <c r="G33" s="331"/>
    </row>
    <row r="34" spans="1:7" ht="12" customHeight="1">
      <c r="A34" s="333" t="s">
        <v>47</v>
      </c>
      <c r="B34" s="334">
        <v>21</v>
      </c>
      <c r="C34" s="332" t="str">
        <f>'пр.взвешивания'!C46</f>
        <v>ИШУТИНА Олеся Павловна</v>
      </c>
      <c r="D34" s="331" t="str">
        <f>'пр.взвешивания'!D46</f>
        <v>21.11.95               1 юн.р.</v>
      </c>
      <c r="E34" s="331" t="str">
        <f>'пр.взвешивания'!E46</f>
        <v>Москва, ГОУ ДОДСН СДЮСШОР №9</v>
      </c>
      <c r="F34" s="331"/>
      <c r="G34" s="331" t="str">
        <f>'пр.взвешивания'!G46</f>
        <v>Сидорова М.М., Денисова О.Б.</v>
      </c>
    </row>
    <row r="35" spans="1:7" ht="12" customHeight="1">
      <c r="A35" s="333"/>
      <c r="B35" s="335"/>
      <c r="C35" s="332"/>
      <c r="D35" s="331"/>
      <c r="E35" s="331"/>
      <c r="F35" s="331"/>
      <c r="G35" s="331"/>
    </row>
    <row r="36" spans="1:7" ht="12" customHeight="1">
      <c r="A36" s="333" t="s">
        <v>47</v>
      </c>
      <c r="B36" s="334">
        <v>27</v>
      </c>
      <c r="C36" s="332" t="str">
        <f>'пр.взвешивания'!C58</f>
        <v>ЧЕРЕЗОВА Анастасия Андреевна</v>
      </c>
      <c r="D36" s="331" t="str">
        <f>'пр.взвешивания'!D58</f>
        <v>18.09.96           1 р.</v>
      </c>
      <c r="E36" s="331" t="str">
        <f>'пр.взвешивания'!E58</f>
        <v>Пермский край, г. Березники, МО</v>
      </c>
      <c r="F36" s="331"/>
      <c r="G36" s="331" t="str">
        <f>'пр.взвешивания'!G58</f>
        <v>Федосеева Е.В.</v>
      </c>
    </row>
    <row r="37" spans="1:7" ht="12" customHeight="1">
      <c r="A37" s="333"/>
      <c r="B37" s="335"/>
      <c r="C37" s="332"/>
      <c r="D37" s="331"/>
      <c r="E37" s="331"/>
      <c r="F37" s="331"/>
      <c r="G37" s="331"/>
    </row>
    <row r="38" spans="1:7" ht="12" customHeight="1">
      <c r="A38" s="333" t="s">
        <v>71</v>
      </c>
      <c r="B38" s="334">
        <v>4</v>
      </c>
      <c r="C38" s="332" t="str">
        <f>'пр.взвешивания'!C12</f>
        <v>ГУТОРОВА Екатерина Сергеевна</v>
      </c>
      <c r="D38" s="331" t="str">
        <f>'пр.взвешивания'!D12</f>
        <v>15.09.94            1 р.</v>
      </c>
      <c r="E38" s="331" t="str">
        <f>'пр.взвешивания'!E12</f>
        <v>Курская обл., МО</v>
      </c>
      <c r="F38" s="331"/>
      <c r="G38" s="331" t="str">
        <f>'пр.взвешивания'!G12</f>
        <v>Боломутова И.В.</v>
      </c>
    </row>
    <row r="39" spans="1:7" ht="12" customHeight="1">
      <c r="A39" s="333"/>
      <c r="B39" s="335"/>
      <c r="C39" s="332"/>
      <c r="D39" s="331"/>
      <c r="E39" s="331"/>
      <c r="F39" s="331"/>
      <c r="G39" s="331"/>
    </row>
    <row r="40" spans="1:7" ht="12" customHeight="1">
      <c r="A40" s="333" t="s">
        <v>71</v>
      </c>
      <c r="B40" s="334">
        <v>7</v>
      </c>
      <c r="C40" s="332" t="str">
        <f>'пр.взвешивания'!C18</f>
        <v>ПОЛИКУТИНА Алёна Сергеевна</v>
      </c>
      <c r="D40" s="331" t="str">
        <f>'пр.взвешивания'!D18</f>
        <v>22.08.94                 1 р.</v>
      </c>
      <c r="E40" s="331" t="str">
        <f>'пр.взвешивания'!E18</f>
        <v>Воронежская обл., п. Н.Чигла, МО</v>
      </c>
      <c r="F40" s="331"/>
      <c r="G40" s="331" t="str">
        <f>'пр.взвешивания'!G18</f>
        <v>Хрипко В.В.</v>
      </c>
    </row>
    <row r="41" spans="1:7" ht="12" customHeight="1">
      <c r="A41" s="333"/>
      <c r="B41" s="335"/>
      <c r="C41" s="332"/>
      <c r="D41" s="331"/>
      <c r="E41" s="331"/>
      <c r="F41" s="331"/>
      <c r="G41" s="331"/>
    </row>
    <row r="42" spans="1:8" ht="12" customHeight="1">
      <c r="A42" s="333" t="s">
        <v>71</v>
      </c>
      <c r="B42" s="334">
        <v>10</v>
      </c>
      <c r="C42" s="332" t="str">
        <f>'пр.взвешивания'!C24</f>
        <v>УЖОВА Марина Андреевна</v>
      </c>
      <c r="D42" s="331" t="str">
        <f>'пр.взвешивания'!D24</f>
        <v>01.10.96                 1 юн.р.</v>
      </c>
      <c r="E42" s="331" t="str">
        <f>'пр.взвешивания'!E24</f>
        <v>Московская обл., г. Воскресенск, МО</v>
      </c>
      <c r="F42" s="331" t="str">
        <f>'пр.взвешивания'!F24</f>
        <v>16208</v>
      </c>
      <c r="G42" s="331" t="str">
        <f>'пр.взвешивания'!G24</f>
        <v>Сосунов И.В.</v>
      </c>
      <c r="H42" s="3"/>
    </row>
    <row r="43" spans="1:8" ht="12" customHeight="1">
      <c r="A43" s="333"/>
      <c r="B43" s="335"/>
      <c r="C43" s="332"/>
      <c r="D43" s="331"/>
      <c r="E43" s="331"/>
      <c r="F43" s="331"/>
      <c r="G43" s="331"/>
      <c r="H43" s="3"/>
    </row>
    <row r="44" spans="1:8" ht="12" customHeight="1">
      <c r="A44" s="333" t="s">
        <v>71</v>
      </c>
      <c r="B44" s="335">
        <v>12</v>
      </c>
      <c r="C44" s="332" t="str">
        <f>'пр.взвешивания'!C28</f>
        <v>ГОЛАКОВА Кристина Сергеевна</v>
      </c>
      <c r="D44" s="331" t="str">
        <f>'пр.взвешивания'!D28</f>
        <v>15.10.95                1 р.</v>
      </c>
      <c r="E44" s="331" t="str">
        <f>'пр.взвешивания'!E28</f>
        <v>Смоленская обл., г. Смоленск, ССДЮШОР №3</v>
      </c>
      <c r="F44" s="331"/>
      <c r="G44" s="331" t="str">
        <f>'пр.взвешивания'!G28</f>
        <v>Ермаченкова С.А.</v>
      </c>
      <c r="H44" s="3"/>
    </row>
    <row r="45" spans="1:8" ht="12" customHeight="1">
      <c r="A45" s="333"/>
      <c r="B45" s="335"/>
      <c r="C45" s="332"/>
      <c r="D45" s="331"/>
      <c r="E45" s="331"/>
      <c r="F45" s="331"/>
      <c r="G45" s="331"/>
      <c r="H45" s="3"/>
    </row>
    <row r="46" spans="1:8" ht="12" customHeight="1">
      <c r="A46" s="333" t="s">
        <v>71</v>
      </c>
      <c r="B46" s="334">
        <v>15</v>
      </c>
      <c r="C46" s="332" t="str">
        <f>'пр.взвешивания'!C34</f>
        <v>ГОЖАЯ Ирина Николаевна</v>
      </c>
      <c r="D46" s="331" t="str">
        <f>'пр.взвешивания'!D34</f>
        <v>12.07.96              1 р.</v>
      </c>
      <c r="E46" s="331" t="str">
        <f>'пр.взвешивания'!E34</f>
        <v>Краснодарский край, г. Армавир, МО</v>
      </c>
      <c r="F46" s="331"/>
      <c r="G46" s="331" t="str">
        <f>'пр.взвешивания'!G34</f>
        <v>Васорина А.Г.</v>
      </c>
      <c r="H46" s="3"/>
    </row>
    <row r="47" spans="1:7" ht="12" customHeight="1">
      <c r="A47" s="333"/>
      <c r="B47" s="335"/>
      <c r="C47" s="332"/>
      <c r="D47" s="331"/>
      <c r="E47" s="331"/>
      <c r="F47" s="331"/>
      <c r="G47" s="331"/>
    </row>
    <row r="48" spans="1:7" ht="12" customHeight="1">
      <c r="A48" s="333" t="s">
        <v>71</v>
      </c>
      <c r="B48" s="334">
        <v>19</v>
      </c>
      <c r="C48" s="332" t="str">
        <f>'пр.взвешивания'!C42</f>
        <v>ПАШАЕВА Арина Ривзановна</v>
      </c>
      <c r="D48" s="331" t="str">
        <f>'пр.взвешивания'!D42</f>
        <v>01.09.96             1 р.</v>
      </c>
      <c r="E48" s="331" t="str">
        <f>'пр.взвешивания'!E42</f>
        <v>Московская обл., г. Мытищи</v>
      </c>
      <c r="F48" s="331"/>
      <c r="G48" s="331" t="str">
        <f>'пр.взвешивания'!G42</f>
        <v>Опинка К.В.</v>
      </c>
    </row>
    <row r="49" spans="1:7" ht="12" customHeight="1">
      <c r="A49" s="333"/>
      <c r="B49" s="335"/>
      <c r="C49" s="332"/>
      <c r="D49" s="331"/>
      <c r="E49" s="331"/>
      <c r="F49" s="331"/>
      <c r="G49" s="331"/>
    </row>
    <row r="50" spans="1:7" ht="12" customHeight="1">
      <c r="A50" s="333" t="s">
        <v>71</v>
      </c>
      <c r="B50" s="334">
        <v>23</v>
      </c>
      <c r="C50" s="332" t="str">
        <f>'пр.взвешивания'!C50</f>
        <v>ЕВСЮТИНА Елена Сергеевна</v>
      </c>
      <c r="D50" s="331" t="str">
        <f>'пр.взвешивания'!D50</f>
        <v>14.08.95                1 р.</v>
      </c>
      <c r="E50" s="331" t="str">
        <f>'пр.взвешивания'!E50</f>
        <v>Смоленская обл., г. Смоленск, ССДЮШОР №2</v>
      </c>
      <c r="F50" s="331"/>
      <c r="G50" s="331" t="str">
        <f>'пр.взвешивания'!G50</f>
        <v>Ермаченкова С.А.</v>
      </c>
    </row>
    <row r="51" spans="1:7" ht="12" customHeight="1">
      <c r="A51" s="333"/>
      <c r="B51" s="335"/>
      <c r="C51" s="332"/>
      <c r="D51" s="331"/>
      <c r="E51" s="331"/>
      <c r="F51" s="331"/>
      <c r="G51" s="331"/>
    </row>
    <row r="52" spans="1:7" ht="12" customHeight="1">
      <c r="A52" s="333" t="s">
        <v>71</v>
      </c>
      <c r="B52" s="334">
        <v>25</v>
      </c>
      <c r="C52" s="332" t="str">
        <f>'пр.взвешивания'!C54</f>
        <v>ТРИШИНА Светлана Сергеевна</v>
      </c>
      <c r="D52" s="331" t="str">
        <f>'пр.взвешивания'!D54</f>
        <v>9.11.96               2 юн.р.</v>
      </c>
      <c r="E52" s="331" t="str">
        <f>'пр.взвешивания'!E54</f>
        <v>Московская обл., г. Котельники</v>
      </c>
      <c r="F52" s="331"/>
      <c r="G52" s="331" t="str">
        <f>'пр.взвешивания'!G54</f>
        <v>Безрукова И.Н.</v>
      </c>
    </row>
    <row r="53" spans="1:7" ht="12" customHeight="1">
      <c r="A53" s="333"/>
      <c r="B53" s="335"/>
      <c r="C53" s="332"/>
      <c r="D53" s="331"/>
      <c r="E53" s="331"/>
      <c r="F53" s="331"/>
      <c r="G53" s="331"/>
    </row>
    <row r="54" spans="1:7" ht="12" customHeight="1">
      <c r="A54" s="333" t="s">
        <v>218</v>
      </c>
      <c r="B54" s="334">
        <v>1</v>
      </c>
      <c r="C54" s="332" t="str">
        <f>'пр.взвешивания'!C6</f>
        <v>БОГДАН Екатерина Владимировна</v>
      </c>
      <c r="D54" s="331" t="str">
        <f>'пр.взвешивания'!D6</f>
        <v>19.03.96            1 р.</v>
      </c>
      <c r="E54" s="331" t="str">
        <f>'пр.взвешивания'!E6</f>
        <v>Хабаровский край, г. Хабаровск, "Профсоюзы"</v>
      </c>
      <c r="F54" s="331"/>
      <c r="G54" s="331" t="str">
        <f>'пр.взвешивания'!G6</f>
        <v>Мурашко Н.П.</v>
      </c>
    </row>
    <row r="55" spans="1:7" ht="12" customHeight="1">
      <c r="A55" s="333"/>
      <c r="B55" s="335"/>
      <c r="C55" s="332"/>
      <c r="D55" s="331"/>
      <c r="E55" s="331"/>
      <c r="F55" s="331"/>
      <c r="G55" s="331"/>
    </row>
    <row r="56" spans="1:7" ht="12" customHeight="1">
      <c r="A56" s="333" t="s">
        <v>218</v>
      </c>
      <c r="B56" s="343" t="s">
        <v>176</v>
      </c>
      <c r="C56" s="344" t="str">
        <f>'пр.взвешивания'!C20</f>
        <v>МАМАТЕМИН Гульзина кызы</v>
      </c>
      <c r="D56" s="345" t="str">
        <f>'пр.взвешивания'!D20</f>
        <v>05.06.95                2 юн.р.</v>
      </c>
      <c r="E56" s="345" t="str">
        <f>'пр.взвешивания'!E20</f>
        <v>Москва, "Юность Москвы"</v>
      </c>
      <c r="F56" s="345"/>
      <c r="G56" s="345" t="str">
        <f>'пр.взвешивания'!G20</f>
        <v>Кисель Е.Н.</v>
      </c>
    </row>
    <row r="57" spans="1:7" ht="12" customHeight="1">
      <c r="A57" s="333"/>
      <c r="B57" s="343"/>
      <c r="C57" s="344"/>
      <c r="D57" s="345"/>
      <c r="E57" s="345"/>
      <c r="F57" s="345"/>
      <c r="G57" s="345"/>
    </row>
    <row r="58" spans="1:7" ht="12" customHeight="1">
      <c r="A58" s="333" t="s">
        <v>218</v>
      </c>
      <c r="B58" s="343" t="s">
        <v>219</v>
      </c>
      <c r="C58" s="344" t="str">
        <f>'пр.взвешивания'!C36</f>
        <v>НИКИТИНА Екатерина</v>
      </c>
      <c r="D58" s="345" t="str">
        <f>'пр.взвешивания'!D36</f>
        <v>04.12.94               1 р.</v>
      </c>
      <c r="E58" s="345" t="str">
        <f>'пр.взвешивания'!E36</f>
        <v>Тверская обл., г. Тверь, МО</v>
      </c>
      <c r="F58" s="345"/>
      <c r="G58" s="345" t="str">
        <f>'пр.взвешивания'!G36</f>
        <v>Матюшинский А.В.</v>
      </c>
    </row>
    <row r="59" spans="1:7" ht="12" customHeight="1">
      <c r="A59" s="333"/>
      <c r="B59" s="343"/>
      <c r="C59" s="344"/>
      <c r="D59" s="345"/>
      <c r="E59" s="345"/>
      <c r="F59" s="345"/>
      <c r="G59" s="345"/>
    </row>
    <row r="60" spans="2:7" ht="15.75">
      <c r="B60" s="18"/>
      <c r="C60" s="23"/>
      <c r="D60" s="22"/>
      <c r="E60" s="11"/>
      <c r="F60" s="1"/>
      <c r="G60" s="1"/>
    </row>
    <row r="61" spans="1:7" ht="15.75">
      <c r="A61" s="50" t="str">
        <f>HYPERLINK('[2]реквизиты'!$A$6)</f>
        <v>Гл. судья, судья МК</v>
      </c>
      <c r="B61" s="108"/>
      <c r="C61" s="108"/>
      <c r="D61" s="32"/>
      <c r="E61" s="44"/>
      <c r="F61" s="44"/>
      <c r="G61" s="151" t="s">
        <v>58</v>
      </c>
    </row>
    <row r="62" spans="1:7" ht="15.75">
      <c r="A62" s="108"/>
      <c r="B62" s="108"/>
      <c r="C62" s="108"/>
      <c r="D62" s="32"/>
      <c r="E62" s="44"/>
      <c r="F62" s="44"/>
      <c r="G62" s="41" t="str">
        <f>HYPERLINK('[2]реквизиты'!$G$7)</f>
        <v>/Краснокамск/</v>
      </c>
    </row>
    <row r="63" spans="1:7" ht="12.75">
      <c r="A63" s="4"/>
      <c r="B63" s="4"/>
      <c r="C63" s="4"/>
      <c r="D63" s="32"/>
      <c r="E63" s="43"/>
      <c r="F63" s="43"/>
      <c r="G63" s="32"/>
    </row>
    <row r="64" spans="1:7" ht="15.75">
      <c r="A64" s="50" t="str">
        <f>HYPERLINK('[4]реквизиты'!$A$22)</f>
        <v>Гл. секретарь, судья МК</v>
      </c>
      <c r="B64" s="108"/>
      <c r="C64" s="108"/>
      <c r="D64" s="32"/>
      <c r="E64" s="44"/>
      <c r="F64" s="44"/>
      <c r="G64" s="40" t="str">
        <f>HYPERLINK('[2]реквизиты'!$G$8)</f>
        <v>Дроков А.Н.</v>
      </c>
    </row>
    <row r="65" spans="1:7" ht="12.75">
      <c r="A65" s="4"/>
      <c r="B65" s="4"/>
      <c r="C65" s="4"/>
      <c r="D65" s="32"/>
      <c r="E65" s="32"/>
      <c r="F65" s="32"/>
      <c r="G65" s="152" t="str">
        <f>HYPERLINK('[2]реквизиты'!$G$9)</f>
        <v>/Москва/</v>
      </c>
    </row>
  </sheetData>
  <sheetProtection/>
  <autoFilter ref="A4:G52"/>
  <mergeCells count="201">
    <mergeCell ref="A56:A57"/>
    <mergeCell ref="A58:A59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A54:A55"/>
    <mergeCell ref="B54:B55"/>
    <mergeCell ref="C54:C55"/>
    <mergeCell ref="D54:D55"/>
    <mergeCell ref="E54:E55"/>
    <mergeCell ref="F54:F55"/>
    <mergeCell ref="G54:G55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G48:G49"/>
    <mergeCell ref="A3:E3"/>
    <mergeCell ref="A34:A35"/>
    <mergeCell ref="B34:B35"/>
    <mergeCell ref="C34:C35"/>
    <mergeCell ref="D34:D35"/>
    <mergeCell ref="A40:A41"/>
    <mergeCell ref="B40:B41"/>
    <mergeCell ref="C40:C41"/>
    <mergeCell ref="D40:D41"/>
    <mergeCell ref="G32:G33"/>
    <mergeCell ref="E34:E35"/>
    <mergeCell ref="F34:F35"/>
    <mergeCell ref="G34:G35"/>
    <mergeCell ref="G38:G39"/>
    <mergeCell ref="F36:F37"/>
    <mergeCell ref="A36:A37"/>
    <mergeCell ref="B36:B37"/>
    <mergeCell ref="C36:C37"/>
    <mergeCell ref="D36:D37"/>
    <mergeCell ref="E36:E37"/>
    <mergeCell ref="A32:A33"/>
    <mergeCell ref="B32:B33"/>
    <mergeCell ref="C32:C33"/>
    <mergeCell ref="D32:D33"/>
    <mergeCell ref="E32:E33"/>
    <mergeCell ref="F32:F33"/>
    <mergeCell ref="E42:E43"/>
    <mergeCell ref="F42:F43"/>
    <mergeCell ref="A48:A49"/>
    <mergeCell ref="B48:B49"/>
    <mergeCell ref="C48:C49"/>
    <mergeCell ref="D48:D49"/>
    <mergeCell ref="E48:E49"/>
    <mergeCell ref="F48:F4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A8:A9"/>
    <mergeCell ref="B8:B9"/>
    <mergeCell ref="E8:E9"/>
    <mergeCell ref="E10:E11"/>
    <mergeCell ref="F10:F11"/>
    <mergeCell ref="G16:G17"/>
    <mergeCell ref="A18:A19"/>
    <mergeCell ref="B18:B19"/>
    <mergeCell ref="C18:C19"/>
    <mergeCell ref="D18:D19"/>
    <mergeCell ref="E18:E19"/>
    <mergeCell ref="F18:F19"/>
    <mergeCell ref="G18:G19"/>
    <mergeCell ref="C12:C13"/>
    <mergeCell ref="D12:D13"/>
    <mergeCell ref="E12:E13"/>
    <mergeCell ref="G12:G13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B12:B13"/>
    <mergeCell ref="F12:F13"/>
    <mergeCell ref="A10:A11"/>
    <mergeCell ref="B10:B11"/>
    <mergeCell ref="C10:C11"/>
    <mergeCell ref="D10:D11"/>
    <mergeCell ref="G10:G11"/>
    <mergeCell ref="A14:A15"/>
    <mergeCell ref="B14:B15"/>
    <mergeCell ref="C14:C15"/>
    <mergeCell ref="G4:G5"/>
    <mergeCell ref="E6:E7"/>
    <mergeCell ref="F6:F7"/>
    <mergeCell ref="G6:G7"/>
    <mergeCell ref="C8:C9"/>
    <mergeCell ref="D8:D9"/>
    <mergeCell ref="G8:G9"/>
    <mergeCell ref="B4:B5"/>
    <mergeCell ref="C4:C5"/>
    <mergeCell ref="D4:D5"/>
    <mergeCell ref="E4:E5"/>
    <mergeCell ref="F8:F9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A46:A47"/>
    <mergeCell ref="B46:B47"/>
    <mergeCell ref="C46:C47"/>
    <mergeCell ref="D46:D47"/>
    <mergeCell ref="E46:E47"/>
    <mergeCell ref="F46:F47"/>
    <mergeCell ref="A1:G1"/>
    <mergeCell ref="A2:C2"/>
    <mergeCell ref="D2:G2"/>
    <mergeCell ref="F3:G3"/>
    <mergeCell ref="E44:E45"/>
    <mergeCell ref="F44:F45"/>
    <mergeCell ref="G44:G45"/>
    <mergeCell ref="C42:C43"/>
    <mergeCell ref="D42:D43"/>
    <mergeCell ref="G42:G43"/>
    <mergeCell ref="A12:A13"/>
    <mergeCell ref="G36:G37"/>
    <mergeCell ref="A4:A5"/>
    <mergeCell ref="A38:A39"/>
    <mergeCell ref="B38:B39"/>
    <mergeCell ref="C38:C39"/>
    <mergeCell ref="D38:D39"/>
    <mergeCell ref="A6:A7"/>
    <mergeCell ref="B6:B7"/>
    <mergeCell ref="C6:C7"/>
    <mergeCell ref="D6:D7"/>
    <mergeCell ref="E38:E39"/>
    <mergeCell ref="F38:F39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64"/>
  <sheetViews>
    <sheetView zoomScalePageLayoutView="0" workbookViewId="0" topLeftCell="A1">
      <selection activeCell="A1" sqref="A1:H8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367" t="s">
        <v>33</v>
      </c>
      <c r="B1" s="367"/>
      <c r="C1" s="367"/>
      <c r="D1" s="367"/>
      <c r="E1" s="367"/>
      <c r="F1" s="367"/>
      <c r="G1" s="367"/>
      <c r="H1" s="367"/>
      <c r="I1" s="367" t="s">
        <v>33</v>
      </c>
      <c r="J1" s="367"/>
      <c r="K1" s="367"/>
      <c r="L1" s="367"/>
      <c r="M1" s="367"/>
      <c r="N1" s="367"/>
      <c r="O1" s="367"/>
      <c r="P1" s="367"/>
    </row>
    <row r="2" spans="1:16" ht="15.75">
      <c r="A2" s="378" t="s">
        <v>213</v>
      </c>
      <c r="B2" s="378"/>
      <c r="C2" s="131"/>
      <c r="D2" s="131"/>
      <c r="E2" s="131" t="s">
        <v>161</v>
      </c>
      <c r="F2" s="131"/>
      <c r="G2" s="131"/>
      <c r="H2" s="131"/>
      <c r="I2" s="138" t="s">
        <v>200</v>
      </c>
      <c r="J2" s="142" t="s">
        <v>202</v>
      </c>
      <c r="K2" s="131"/>
      <c r="L2" s="131"/>
      <c r="M2" s="131" t="s">
        <v>161</v>
      </c>
      <c r="N2" s="131"/>
      <c r="O2" s="131"/>
      <c r="P2" s="131"/>
    </row>
    <row r="3" spans="1:16" ht="12.75">
      <c r="A3" s="349" t="s">
        <v>0</v>
      </c>
      <c r="B3" s="349" t="s">
        <v>1</v>
      </c>
      <c r="C3" s="349" t="s">
        <v>2</v>
      </c>
      <c r="D3" s="349" t="s">
        <v>3</v>
      </c>
      <c r="E3" s="349" t="s">
        <v>34</v>
      </c>
      <c r="F3" s="349" t="s">
        <v>35</v>
      </c>
      <c r="G3" s="349" t="s">
        <v>36</v>
      </c>
      <c r="H3" s="349" t="s">
        <v>37</v>
      </c>
      <c r="I3" s="349" t="s">
        <v>0</v>
      </c>
      <c r="J3" s="349" t="s">
        <v>1</v>
      </c>
      <c r="K3" s="349" t="s">
        <v>2</v>
      </c>
      <c r="L3" s="349" t="s">
        <v>3</v>
      </c>
      <c r="M3" s="349" t="s">
        <v>34</v>
      </c>
      <c r="N3" s="349" t="s">
        <v>35</v>
      </c>
      <c r="O3" s="349" t="s">
        <v>36</v>
      </c>
      <c r="P3" s="349" t="s">
        <v>37</v>
      </c>
    </row>
    <row r="4" spans="1:16" ht="12.7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6" ht="12.75" customHeight="1">
      <c r="A5" s="375">
        <v>17</v>
      </c>
      <c r="B5" s="357" t="str">
        <f>'пр.взвешивания'!C38</f>
        <v>БУРАКОВА Ирина Олеговна</v>
      </c>
      <c r="C5" s="376" t="str">
        <f>'пр.взвешивания'!D38</f>
        <v>01.01.95         1 р.</v>
      </c>
      <c r="D5" s="359" t="str">
        <f>'пр.взвешивания'!E38</f>
        <v>Пермский край, г. Березники, МО</v>
      </c>
      <c r="E5" s="349"/>
      <c r="F5" s="352"/>
      <c r="G5" s="352"/>
      <c r="H5" s="349"/>
      <c r="I5" s="349">
        <v>17</v>
      </c>
      <c r="J5" s="346" t="str">
        <f>'пр.взвешивания'!C38</f>
        <v>БУРАКОВА Ирина Олеговна</v>
      </c>
      <c r="K5" s="348" t="str">
        <f>'пр.взвешивания'!D38</f>
        <v>01.01.95         1 р.</v>
      </c>
      <c r="L5" s="350" t="str">
        <f>'пр.взвешивания'!E38</f>
        <v>Пермский край, г. Березники, МО</v>
      </c>
      <c r="M5" s="349"/>
      <c r="N5" s="349"/>
      <c r="O5" s="349"/>
      <c r="P5" s="349"/>
    </row>
    <row r="6" spans="1:16" ht="12.75">
      <c r="A6" s="375"/>
      <c r="B6" s="357"/>
      <c r="C6" s="377"/>
      <c r="D6" s="359"/>
      <c r="E6" s="349"/>
      <c r="F6" s="349"/>
      <c r="G6" s="352"/>
      <c r="H6" s="349"/>
      <c r="I6" s="349"/>
      <c r="J6" s="347"/>
      <c r="K6" s="349"/>
      <c r="L6" s="351"/>
      <c r="M6" s="349"/>
      <c r="N6" s="349"/>
      <c r="O6" s="349"/>
      <c r="P6" s="349"/>
    </row>
    <row r="7" spans="1:16" ht="12.75" customHeight="1">
      <c r="A7" s="373">
        <v>24</v>
      </c>
      <c r="B7" s="357" t="str">
        <f>B9</f>
        <v>МУХТАРОВА Гульфия Рубиновна</v>
      </c>
      <c r="C7" s="376" t="str">
        <f>C9</f>
        <v>26.10.95          1 р.</v>
      </c>
      <c r="D7" s="359" t="str">
        <f>D9</f>
        <v>Астраханска обл., "Динамо"</v>
      </c>
      <c r="E7" s="349"/>
      <c r="F7" s="349"/>
      <c r="G7" s="349"/>
      <c r="H7" s="349"/>
      <c r="I7" s="349">
        <v>26</v>
      </c>
      <c r="J7" s="347" t="str">
        <f>'пр.взвешивания'!C56</f>
        <v>ШМЕЛЕВА Людмила Владимировна</v>
      </c>
      <c r="K7" s="349" t="str">
        <f>'пр.взвешивания'!D56</f>
        <v>08.08.94             1 юн.р.</v>
      </c>
      <c r="L7" s="351" t="str">
        <f>'пр.взвешивания'!E56</f>
        <v>Москва, ГОУ ДОДСН СДЮСШОР №9</v>
      </c>
      <c r="M7" s="349"/>
      <c r="N7" s="349"/>
      <c r="O7" s="349"/>
      <c r="P7" s="349"/>
    </row>
    <row r="8" spans="1:16" ht="12.75">
      <c r="A8" s="373"/>
      <c r="B8" s="357"/>
      <c r="C8" s="377"/>
      <c r="D8" s="359"/>
      <c r="E8" s="349"/>
      <c r="F8" s="349"/>
      <c r="G8" s="349"/>
      <c r="H8" s="349"/>
      <c r="I8" s="349"/>
      <c r="J8" s="347"/>
      <c r="K8" s="349"/>
      <c r="L8" s="351"/>
      <c r="M8" s="349"/>
      <c r="N8" s="349"/>
      <c r="O8" s="349"/>
      <c r="P8" s="349"/>
    </row>
    <row r="9" spans="1:16" ht="12.75" customHeight="1">
      <c r="A9" s="375">
        <v>24</v>
      </c>
      <c r="B9" s="357" t="str">
        <f>'пр.взвешивания'!C52</f>
        <v>МУХТАРОВА Гульфия Рубиновна</v>
      </c>
      <c r="C9" s="358" t="str">
        <f>'пр.взвешивания'!D52</f>
        <v>26.10.95          1 р.</v>
      </c>
      <c r="D9" s="359" t="str">
        <f>'пр.взвешивания'!E52</f>
        <v>Астраханска обл., "Динамо"</v>
      </c>
      <c r="E9" s="349"/>
      <c r="F9" s="352"/>
      <c r="G9" s="352"/>
      <c r="H9" s="349"/>
      <c r="I9" s="349">
        <v>24</v>
      </c>
      <c r="J9" s="346" t="str">
        <f>'пр.взвешивания'!C52</f>
        <v>МУХТАРОВА Гульфия Рубиновна</v>
      </c>
      <c r="K9" s="348" t="str">
        <f>'пр.взвешивания'!D52</f>
        <v>26.10.95          1 р.</v>
      </c>
      <c r="L9" s="350" t="str">
        <f>'пр.взвешивания'!E52</f>
        <v>Астраханска обл., "Динамо"</v>
      </c>
      <c r="M9" s="349"/>
      <c r="N9" s="352"/>
      <c r="O9" s="352"/>
      <c r="P9" s="353"/>
    </row>
    <row r="10" spans="1:16" ht="12.75">
      <c r="A10" s="375"/>
      <c r="B10" s="357"/>
      <c r="C10" s="358"/>
      <c r="D10" s="359"/>
      <c r="E10" s="349"/>
      <c r="F10" s="349"/>
      <c r="G10" s="352"/>
      <c r="H10" s="349"/>
      <c r="I10" s="349"/>
      <c r="J10" s="347"/>
      <c r="K10" s="349"/>
      <c r="L10" s="351"/>
      <c r="M10" s="349"/>
      <c r="N10" s="349"/>
      <c r="O10" s="352"/>
      <c r="P10" s="354"/>
    </row>
    <row r="11" spans="1:16" ht="12.75" customHeight="1">
      <c r="A11" s="373">
        <v>3</v>
      </c>
      <c r="B11" s="347" t="str">
        <f>'пр.взвешивания'!C10</f>
        <v>ГИЛЯЗОВА Сабина Альбертовна</v>
      </c>
      <c r="C11" s="349" t="str">
        <f>'пр.взвешивания'!D10</f>
        <v>30.09.94             КМС</v>
      </c>
      <c r="D11" s="351" t="str">
        <f>'пр.взвешивания'!E10</f>
        <v>Москва, ГОУ ДОДСН СДЮСШОР №9</v>
      </c>
      <c r="E11" s="349"/>
      <c r="F11" s="349"/>
      <c r="G11" s="349"/>
      <c r="H11" s="349"/>
      <c r="I11" s="349">
        <v>20</v>
      </c>
      <c r="J11" s="347" t="str">
        <f>'пр.взвешивания'!C44</f>
        <v>ЗАКИРОВА Лилия Рамильевна</v>
      </c>
      <c r="K11" s="349" t="str">
        <f>'пр.взвешивания'!D44</f>
        <v>02.01.94        1 р.</v>
      </c>
      <c r="L11" s="351" t="str">
        <f>'пр.взвешивания'!E44</f>
        <v>ХМАО-Югра, г. Радужный</v>
      </c>
      <c r="M11" s="349"/>
      <c r="N11" s="349"/>
      <c r="O11" s="349"/>
      <c r="P11" s="354"/>
    </row>
    <row r="12" spans="1:16" ht="12.75">
      <c r="A12" s="373"/>
      <c r="B12" s="347"/>
      <c r="C12" s="349"/>
      <c r="D12" s="351"/>
      <c r="E12" s="349"/>
      <c r="F12" s="349"/>
      <c r="G12" s="349"/>
      <c r="H12" s="349"/>
      <c r="I12" s="349"/>
      <c r="J12" s="347"/>
      <c r="K12" s="349"/>
      <c r="L12" s="351"/>
      <c r="M12" s="349"/>
      <c r="N12" s="349"/>
      <c r="O12" s="349"/>
      <c r="P12" s="355"/>
    </row>
    <row r="13" spans="1:16" ht="15.75">
      <c r="A13" s="138" t="s">
        <v>207</v>
      </c>
      <c r="B13" s="138" t="s">
        <v>201</v>
      </c>
      <c r="C13" s="140"/>
      <c r="D13" s="141"/>
      <c r="E13" s="137"/>
      <c r="F13" s="137"/>
      <c r="G13" s="137"/>
      <c r="H13" s="137"/>
      <c r="I13" s="138" t="s">
        <v>200</v>
      </c>
      <c r="J13" s="138" t="s">
        <v>201</v>
      </c>
      <c r="K13" s="135"/>
      <c r="L13" s="136"/>
      <c r="M13" s="137"/>
      <c r="N13" s="137"/>
      <c r="O13" s="137"/>
      <c r="P13" s="137"/>
    </row>
    <row r="14" spans="1:16" ht="12.75">
      <c r="A14" s="349">
        <v>3</v>
      </c>
      <c r="B14" s="346" t="str">
        <f>B5</f>
        <v>БУРАКОВА Ирина Олеговна</v>
      </c>
      <c r="C14" s="348" t="str">
        <f>C5</f>
        <v>01.01.95         1 р.</v>
      </c>
      <c r="D14" s="350" t="str">
        <f>D5</f>
        <v>Пермский край, г. Березники, МО</v>
      </c>
      <c r="E14" s="349"/>
      <c r="F14" s="352"/>
      <c r="G14" s="352"/>
      <c r="H14" s="349"/>
      <c r="I14" s="349">
        <v>17</v>
      </c>
      <c r="J14" s="346" t="str">
        <f>J5</f>
        <v>БУРАКОВА Ирина Олеговна</v>
      </c>
      <c r="K14" s="348" t="str">
        <f>K5</f>
        <v>01.01.95         1 р.</v>
      </c>
      <c r="L14" s="374" t="str">
        <f>L5</f>
        <v>Пермский край, г. Березники, МО</v>
      </c>
      <c r="M14" s="349"/>
      <c r="N14" s="349"/>
      <c r="O14" s="349"/>
      <c r="P14" s="349"/>
    </row>
    <row r="15" spans="1:16" ht="12.75">
      <c r="A15" s="349"/>
      <c r="B15" s="347"/>
      <c r="C15" s="349"/>
      <c r="D15" s="351"/>
      <c r="E15" s="349"/>
      <c r="F15" s="349"/>
      <c r="G15" s="352"/>
      <c r="H15" s="349"/>
      <c r="I15" s="349"/>
      <c r="J15" s="347"/>
      <c r="K15" s="349"/>
      <c r="L15" s="372"/>
      <c r="M15" s="349"/>
      <c r="N15" s="349"/>
      <c r="O15" s="349"/>
      <c r="P15" s="349"/>
    </row>
    <row r="16" spans="1:16" ht="12.75" customHeight="1">
      <c r="A16" s="349">
        <v>14</v>
      </c>
      <c r="B16" s="346" t="str">
        <f>B9</f>
        <v>МУХТАРОВА Гульфия Рубиновна</v>
      </c>
      <c r="C16" s="348" t="str">
        <f>C9</f>
        <v>26.10.95          1 р.</v>
      </c>
      <c r="D16" s="350" t="str">
        <f>D9</f>
        <v>Астраханска обл., "Динамо"</v>
      </c>
      <c r="E16" s="349"/>
      <c r="F16" s="349"/>
      <c r="G16" s="349"/>
      <c r="H16" s="349"/>
      <c r="I16" s="349">
        <v>24</v>
      </c>
      <c r="J16" s="346" t="str">
        <f>J9</f>
        <v>МУХТАРОВА Гульфия Рубиновна</v>
      </c>
      <c r="K16" s="348" t="str">
        <f>K9</f>
        <v>26.10.95          1 р.</v>
      </c>
      <c r="L16" s="374" t="str">
        <f>L9</f>
        <v>Астраханска обл., "Динамо"</v>
      </c>
      <c r="M16" s="349"/>
      <c r="N16" s="349"/>
      <c r="O16" s="349"/>
      <c r="P16" s="349"/>
    </row>
    <row r="17" spans="1:16" ht="12.75">
      <c r="A17" s="349"/>
      <c r="B17" s="347"/>
      <c r="C17" s="349"/>
      <c r="D17" s="351"/>
      <c r="E17" s="349"/>
      <c r="F17" s="349"/>
      <c r="G17" s="349"/>
      <c r="H17" s="349"/>
      <c r="I17" s="349"/>
      <c r="J17" s="347"/>
      <c r="K17" s="349"/>
      <c r="L17" s="372"/>
      <c r="M17" s="349"/>
      <c r="N17" s="349"/>
      <c r="O17" s="349"/>
      <c r="P17" s="349"/>
    </row>
    <row r="18" spans="1:16" ht="12.75" customHeight="1">
      <c r="A18" s="349">
        <v>11</v>
      </c>
      <c r="B18" s="346" t="str">
        <f>B7</f>
        <v>МУХТАРОВА Гульфия Рубиновна</v>
      </c>
      <c r="C18" s="348" t="str">
        <f>C7</f>
        <v>26.10.95          1 р.</v>
      </c>
      <c r="D18" s="350" t="str">
        <f>D7</f>
        <v>Астраханска обл., "Динамо"</v>
      </c>
      <c r="E18" s="349"/>
      <c r="F18" s="352"/>
      <c r="G18" s="352"/>
      <c r="H18" s="353"/>
      <c r="I18" s="349">
        <v>26</v>
      </c>
      <c r="J18" s="347" t="str">
        <f>J7</f>
        <v>ШМЕЛЕВА Людмила Владимировна</v>
      </c>
      <c r="K18" s="349" t="str">
        <f>K7</f>
        <v>08.08.94             1 юн.р.</v>
      </c>
      <c r="L18" s="372" t="str">
        <f>L7</f>
        <v>Москва, ГОУ ДОДСН СДЮСШОР №9</v>
      </c>
      <c r="M18" s="349"/>
      <c r="N18" s="352"/>
      <c r="O18" s="352"/>
      <c r="P18" s="353"/>
    </row>
    <row r="19" spans="1:16" ht="12.75">
      <c r="A19" s="349"/>
      <c r="B19" s="347"/>
      <c r="C19" s="349"/>
      <c r="D19" s="351"/>
      <c r="E19" s="349"/>
      <c r="F19" s="349"/>
      <c r="G19" s="352"/>
      <c r="H19" s="354"/>
      <c r="I19" s="349"/>
      <c r="J19" s="347"/>
      <c r="K19" s="349"/>
      <c r="L19" s="372"/>
      <c r="M19" s="349"/>
      <c r="N19" s="349"/>
      <c r="O19" s="352"/>
      <c r="P19" s="354"/>
    </row>
    <row r="20" spans="1:16" ht="12.75" customHeight="1">
      <c r="A20" s="349">
        <v>5</v>
      </c>
      <c r="B20" s="379" t="str">
        <f>B11</f>
        <v>ГИЛЯЗОВА Сабина Альбертовна</v>
      </c>
      <c r="C20" s="353" t="str">
        <f>C11</f>
        <v>30.09.94             КМС</v>
      </c>
      <c r="D20" s="381" t="str">
        <f>D11</f>
        <v>Москва, ГОУ ДОДСН СДЮСШОР №9</v>
      </c>
      <c r="E20" s="349"/>
      <c r="F20" s="349"/>
      <c r="G20" s="349"/>
      <c r="H20" s="354"/>
      <c r="I20" s="349">
        <v>20</v>
      </c>
      <c r="J20" s="347" t="str">
        <f>J11</f>
        <v>ЗАКИРОВА Лилия Рамильевна</v>
      </c>
      <c r="K20" s="349" t="str">
        <f>K11</f>
        <v>02.01.94        1 р.</v>
      </c>
      <c r="L20" s="372" t="str">
        <f>L11</f>
        <v>ХМАО-Югра, г. Радужный</v>
      </c>
      <c r="M20" s="349"/>
      <c r="N20" s="349"/>
      <c r="O20" s="349"/>
      <c r="P20" s="354"/>
    </row>
    <row r="21" spans="1:16" ht="12.75">
      <c r="A21" s="349"/>
      <c r="B21" s="380"/>
      <c r="C21" s="355"/>
      <c r="D21" s="382"/>
      <c r="E21" s="349"/>
      <c r="F21" s="349"/>
      <c r="G21" s="349"/>
      <c r="H21" s="355"/>
      <c r="I21" s="349"/>
      <c r="J21" s="347"/>
      <c r="K21" s="349"/>
      <c r="L21" s="372"/>
      <c r="M21" s="349"/>
      <c r="N21" s="349"/>
      <c r="O21" s="349"/>
      <c r="P21" s="355"/>
    </row>
    <row r="22" spans="1:16" ht="15.75">
      <c r="A22" s="138" t="s">
        <v>28</v>
      </c>
      <c r="B22" s="138" t="s">
        <v>181</v>
      </c>
      <c r="C22" s="140"/>
      <c r="D22" s="169"/>
      <c r="E22" s="137"/>
      <c r="F22" s="137"/>
      <c r="G22" s="137"/>
      <c r="H22" s="137"/>
      <c r="I22" s="138" t="s">
        <v>9</v>
      </c>
      <c r="J22" s="138" t="s">
        <v>162</v>
      </c>
      <c r="K22" s="135"/>
      <c r="L22" s="136"/>
      <c r="M22" s="137"/>
      <c r="N22" s="137"/>
      <c r="O22" s="137"/>
      <c r="P22" s="137"/>
    </row>
    <row r="23" spans="1:16" ht="12.75" customHeight="1">
      <c r="A23" s="349">
        <v>11</v>
      </c>
      <c r="B23" s="347" t="str">
        <f>B32</f>
        <v>АГАЗАДЕ Оксана Аббас кызы</v>
      </c>
      <c r="C23" s="349" t="str">
        <f>C32</f>
        <v>04.07.95         1 р.</v>
      </c>
      <c r="D23" s="351" t="str">
        <f>D32</f>
        <v>Москва, СДЮСШОР №111</v>
      </c>
      <c r="E23" s="349"/>
      <c r="F23" s="352"/>
      <c r="G23" s="352"/>
      <c r="H23" s="349"/>
      <c r="I23" s="349">
        <v>15</v>
      </c>
      <c r="J23" s="346" t="str">
        <f>VLOOKUP(I23,'пр.взвешивания'!B15:E56,2,FALSE)</f>
        <v>ГОЖАЯ Ирина Николаевна</v>
      </c>
      <c r="K23" s="348" t="str">
        <f>VLOOKUP(J23,'пр.взвешивания'!C15:F56,2,FALSE)</f>
        <v>12.07.96              1 р.</v>
      </c>
      <c r="L23" s="350" t="str">
        <f>VLOOKUP(K23,'пр.взвешивания'!D15:G56,2,FALSE)</f>
        <v>Краснодарский край, г. Армавир, МО</v>
      </c>
      <c r="M23" s="349"/>
      <c r="N23" s="349"/>
      <c r="O23" s="349"/>
      <c r="P23" s="349"/>
    </row>
    <row r="24" spans="1:16" ht="12.75">
      <c r="A24" s="349"/>
      <c r="B24" s="347"/>
      <c r="C24" s="349"/>
      <c r="D24" s="351"/>
      <c r="E24" s="349"/>
      <c r="F24" s="349"/>
      <c r="G24" s="352"/>
      <c r="H24" s="349"/>
      <c r="I24" s="349"/>
      <c r="J24" s="347"/>
      <c r="K24" s="349"/>
      <c r="L24" s="351"/>
      <c r="M24" s="349"/>
      <c r="N24" s="349"/>
      <c r="O24" s="349"/>
      <c r="P24" s="349"/>
    </row>
    <row r="25" spans="1:16" ht="12.75" customHeight="1">
      <c r="A25" s="349">
        <v>13</v>
      </c>
      <c r="B25" s="346" t="str">
        <f>B36</f>
        <v>КЛИНОВА Екатерина Владиленовна</v>
      </c>
      <c r="C25" s="348" t="str">
        <f>C36</f>
        <v>20.10.96           1 р.</v>
      </c>
      <c r="D25" s="350" t="str">
        <f>D36</f>
        <v>Пермский край, г. Березники, МО</v>
      </c>
      <c r="E25" s="349" t="s">
        <v>192</v>
      </c>
      <c r="F25" s="349"/>
      <c r="G25" s="349"/>
      <c r="H25" s="349"/>
      <c r="I25" s="349">
        <v>18</v>
      </c>
      <c r="J25" s="346" t="str">
        <f>VLOOKUP(I25,'пр.взвешивания'!B17:E58,2,FALSE)</f>
        <v>ГРУНТОВА Людмила Николаевна</v>
      </c>
      <c r="K25" s="348" t="str">
        <f>VLOOKUP(J25,'пр.взвешивания'!C17:F58,2,FALSE)</f>
        <v>16.11.94               1 р.</v>
      </c>
      <c r="L25" s="350" t="str">
        <f>VLOOKUP(K25,'пр.взвешивания'!D17:G58,2,FALSE)</f>
        <v>Москва, СДЮСШОР №111</v>
      </c>
      <c r="M25" s="349"/>
      <c r="N25" s="349"/>
      <c r="O25" s="349"/>
      <c r="P25" s="349"/>
    </row>
    <row r="26" spans="1:16" ht="12.75">
      <c r="A26" s="349"/>
      <c r="B26" s="347"/>
      <c r="C26" s="349"/>
      <c r="D26" s="351"/>
      <c r="E26" s="349"/>
      <c r="F26" s="349"/>
      <c r="G26" s="349"/>
      <c r="H26" s="349"/>
      <c r="I26" s="349"/>
      <c r="J26" s="347"/>
      <c r="K26" s="349"/>
      <c r="L26" s="351"/>
      <c r="M26" s="349"/>
      <c r="N26" s="349"/>
      <c r="O26" s="349"/>
      <c r="P26" s="349"/>
    </row>
    <row r="27" spans="1:16" ht="12.75" customHeight="1">
      <c r="A27" s="349">
        <v>14</v>
      </c>
      <c r="B27" s="346" t="str">
        <f>B34</f>
        <v>ЛАВРЕНТЬЕВА Эдера Юрьевна</v>
      </c>
      <c r="C27" s="348" t="str">
        <f>C34</f>
        <v>09.01.95                        1 р.</v>
      </c>
      <c r="D27" s="350" t="str">
        <f>D34</f>
        <v>Чувашская республика, г. Чебоксары</v>
      </c>
      <c r="E27" s="349"/>
      <c r="F27" s="352"/>
      <c r="G27" s="352"/>
      <c r="H27" s="353"/>
      <c r="I27" s="349">
        <v>17</v>
      </c>
      <c r="J27" s="347" t="str">
        <f>'пр.взвешивания'!C38</f>
        <v>БУРАКОВА Ирина Олеговна</v>
      </c>
      <c r="K27" s="349" t="str">
        <f>'пр.взвешивания'!D38</f>
        <v>01.01.95         1 р.</v>
      </c>
      <c r="L27" s="351" t="str">
        <f>'пр.взвешивания'!E38</f>
        <v>Пермский край, г. Березники, МО</v>
      </c>
      <c r="M27" s="349"/>
      <c r="N27" s="352"/>
      <c r="O27" s="352"/>
      <c r="P27" s="349"/>
    </row>
    <row r="28" spans="1:16" ht="12.75">
      <c r="A28" s="349"/>
      <c r="B28" s="347"/>
      <c r="C28" s="349"/>
      <c r="D28" s="351"/>
      <c r="E28" s="349"/>
      <c r="F28" s="349"/>
      <c r="G28" s="352"/>
      <c r="H28" s="354"/>
      <c r="I28" s="349"/>
      <c r="J28" s="347"/>
      <c r="K28" s="349"/>
      <c r="L28" s="351"/>
      <c r="M28" s="349"/>
      <c r="N28" s="349"/>
      <c r="O28" s="352"/>
      <c r="P28" s="349"/>
    </row>
    <row r="29" spans="1:16" ht="12.75" customHeight="1">
      <c r="A29" s="349">
        <v>9</v>
      </c>
      <c r="B29" s="347" t="str">
        <f>B38</f>
        <v>НАЗАРОВА Алиноза Мамадалиевна</v>
      </c>
      <c r="C29" s="349" t="str">
        <f>C38</f>
        <v>24.02.95          КМС</v>
      </c>
      <c r="D29" s="351" t="str">
        <f>D38</f>
        <v>Томская область, школа № 1</v>
      </c>
      <c r="E29" s="349"/>
      <c r="F29" s="349"/>
      <c r="G29" s="349"/>
      <c r="H29" s="354"/>
      <c r="I29" s="349">
        <v>16</v>
      </c>
      <c r="J29" s="347" t="str">
        <f>J7</f>
        <v>ШМЕЛЕВА Людмила Владимировна</v>
      </c>
      <c r="K29" s="349" t="str">
        <f>K7</f>
        <v>08.08.94             1 юн.р.</v>
      </c>
      <c r="L29" s="351" t="str">
        <f>L7</f>
        <v>Москва, ГОУ ДОДСН СДЮСШОР №9</v>
      </c>
      <c r="M29" s="349"/>
      <c r="N29" s="349"/>
      <c r="O29" s="349"/>
      <c r="P29" s="349"/>
    </row>
    <row r="30" spans="1:16" ht="12.75">
      <c r="A30" s="349"/>
      <c r="B30" s="347"/>
      <c r="C30" s="349"/>
      <c r="D30" s="351"/>
      <c r="E30" s="349"/>
      <c r="F30" s="349"/>
      <c r="G30" s="349"/>
      <c r="H30" s="355"/>
      <c r="I30" s="349"/>
      <c r="J30" s="347"/>
      <c r="K30" s="349"/>
      <c r="L30" s="351"/>
      <c r="M30" s="349"/>
      <c r="N30" s="349"/>
      <c r="O30" s="349"/>
      <c r="P30" s="349"/>
    </row>
    <row r="31" spans="1:16" ht="15.75">
      <c r="A31" s="138" t="s">
        <v>28</v>
      </c>
      <c r="B31" s="138" t="s">
        <v>182</v>
      </c>
      <c r="C31" s="131"/>
      <c r="D31" s="131"/>
      <c r="E31" s="131"/>
      <c r="F31" s="131"/>
      <c r="G31" s="131"/>
      <c r="H31" s="131"/>
      <c r="I31" s="138" t="s">
        <v>10</v>
      </c>
      <c r="J31" s="139" t="s">
        <v>160</v>
      </c>
      <c r="K31" s="131"/>
      <c r="L31" s="131"/>
      <c r="M31" s="131"/>
      <c r="N31" s="131"/>
      <c r="O31" s="131"/>
      <c r="P31" s="131"/>
    </row>
    <row r="32" spans="1:16" ht="12.75" customHeight="1">
      <c r="A32" s="349">
        <v>11</v>
      </c>
      <c r="B32" s="346" t="str">
        <f>VLOOKUP(A32,'пр.взвешивания'!B6:E47,2,FALSE)</f>
        <v>АГАЗАДЕ Оксана Аббас кызы</v>
      </c>
      <c r="C32" s="348" t="str">
        <f>VLOOKUP(B32,'пр.взвешивания'!C6:F47,2,FALSE)</f>
        <v>04.07.95         1 р.</v>
      </c>
      <c r="D32" s="350" t="str">
        <f>VLOOKUP(C32,'пр.взвешивания'!D6:G47,2,FALSE)</f>
        <v>Москва, СДЮСШОР №111</v>
      </c>
      <c r="E32" s="349"/>
      <c r="F32" s="352"/>
      <c r="G32" s="352"/>
      <c r="H32" s="349"/>
      <c r="I32" s="349">
        <v>19</v>
      </c>
      <c r="J32" s="346" t="str">
        <f>'пр.взвешивания'!C42</f>
        <v>ПАШАЕВА Арина Ривзановна</v>
      </c>
      <c r="K32" s="348" t="str">
        <f>'пр.взвешивания'!D42</f>
        <v>01.09.96             1 р.</v>
      </c>
      <c r="L32" s="350" t="str">
        <f>'пр.взвешивания'!E42</f>
        <v>Московская обл., г. Мытищи</v>
      </c>
      <c r="M32" s="349"/>
      <c r="N32" s="352"/>
      <c r="O32" s="352"/>
      <c r="P32" s="349"/>
    </row>
    <row r="33" spans="1:16" ht="12.75">
      <c r="A33" s="349"/>
      <c r="B33" s="347"/>
      <c r="C33" s="349"/>
      <c r="D33" s="351"/>
      <c r="E33" s="349"/>
      <c r="F33" s="349"/>
      <c r="G33" s="352"/>
      <c r="H33" s="349"/>
      <c r="I33" s="349"/>
      <c r="J33" s="347"/>
      <c r="K33" s="349"/>
      <c r="L33" s="351"/>
      <c r="M33" s="349"/>
      <c r="N33" s="349"/>
      <c r="O33" s="352"/>
      <c r="P33" s="349"/>
    </row>
    <row r="34" spans="1:16" ht="12.75" customHeight="1">
      <c r="A34" s="349">
        <v>14</v>
      </c>
      <c r="B34" s="346" t="str">
        <f>VLOOKUP(A34,'пр.взвешивания'!B8:E49,2,FALSE)</f>
        <v>ЛАВРЕНТЬЕВА Эдера Юрьевна</v>
      </c>
      <c r="C34" s="348" t="str">
        <f>VLOOKUP(B34,'пр.взвешивания'!C8:F49,2,FALSE)</f>
        <v>09.01.95                        1 р.</v>
      </c>
      <c r="D34" s="350" t="str">
        <f>VLOOKUP(C34,'пр.взвешивания'!D8:G49,2,FALSE)</f>
        <v>Чувашская республика, г. Чебоксары</v>
      </c>
      <c r="E34" s="349"/>
      <c r="F34" s="349"/>
      <c r="G34" s="349"/>
      <c r="H34" s="349"/>
      <c r="I34" s="349">
        <v>20</v>
      </c>
      <c r="J34" s="346" t="str">
        <f>'пр.взвешивания'!C44</f>
        <v>ЗАКИРОВА Лилия Рамильевна</v>
      </c>
      <c r="K34" s="348" t="str">
        <f>'пр.взвешивания'!D44</f>
        <v>02.01.94        1 р.</v>
      </c>
      <c r="L34" s="350" t="str">
        <f>'пр.взвешивания'!E44</f>
        <v>ХМАО-Югра, г. Радужный</v>
      </c>
      <c r="M34" s="349"/>
      <c r="N34" s="349"/>
      <c r="O34" s="349"/>
      <c r="P34" s="349"/>
    </row>
    <row r="35" spans="1:16" ht="12.75">
      <c r="A35" s="349"/>
      <c r="B35" s="347"/>
      <c r="C35" s="349"/>
      <c r="D35" s="351"/>
      <c r="E35" s="349"/>
      <c r="F35" s="349"/>
      <c r="G35" s="349"/>
      <c r="H35" s="349"/>
      <c r="I35" s="349"/>
      <c r="J35" s="347"/>
      <c r="K35" s="349"/>
      <c r="L35" s="351"/>
      <c r="M35" s="349"/>
      <c r="N35" s="349"/>
      <c r="O35" s="349"/>
      <c r="P35" s="349"/>
    </row>
    <row r="36" spans="1:16" ht="12.75" customHeight="1">
      <c r="A36" s="349">
        <v>13</v>
      </c>
      <c r="B36" s="346" t="str">
        <f>VLOOKUP(A36,'пр.взвешивания'!B10:E51,2,FALSE)</f>
        <v>КЛИНОВА Екатерина Владиленовна</v>
      </c>
      <c r="C36" s="348" t="str">
        <f>VLOOKUP(B36,'пр.взвешивания'!C10:F51,2,FALSE)</f>
        <v>20.10.96           1 р.</v>
      </c>
      <c r="D36" s="350" t="str">
        <f>VLOOKUP(C36,'пр.взвешивания'!D10:G51,2,FALSE)</f>
        <v>Пермский край, г. Березники, МО</v>
      </c>
      <c r="E36" s="349" t="s">
        <v>192</v>
      </c>
      <c r="F36" s="352"/>
      <c r="G36" s="352"/>
      <c r="H36" s="353"/>
      <c r="I36" s="349">
        <v>21</v>
      </c>
      <c r="J36" s="346" t="str">
        <f>'пр.взвешивания'!C46</f>
        <v>ИШУТИНА Олеся Павловна</v>
      </c>
      <c r="K36" s="348" t="str">
        <f>'пр.взвешивания'!D46</f>
        <v>21.11.95               1 юн.р.</v>
      </c>
      <c r="L36" s="350" t="str">
        <f>'пр.взвешивания'!E46</f>
        <v>Москва, ГОУ ДОДСН СДЮСШОР №9</v>
      </c>
      <c r="M36" s="349" t="s">
        <v>42</v>
      </c>
      <c r="N36" s="352"/>
      <c r="O36" s="352"/>
      <c r="P36" s="349"/>
    </row>
    <row r="37" spans="1:16" ht="12.75">
      <c r="A37" s="349"/>
      <c r="B37" s="347"/>
      <c r="C37" s="349"/>
      <c r="D37" s="351"/>
      <c r="E37" s="349"/>
      <c r="F37" s="349"/>
      <c r="G37" s="352"/>
      <c r="H37" s="354"/>
      <c r="I37" s="349"/>
      <c r="J37" s="347"/>
      <c r="K37" s="349"/>
      <c r="L37" s="351"/>
      <c r="M37" s="349"/>
      <c r="N37" s="349"/>
      <c r="O37" s="352"/>
      <c r="P37" s="349"/>
    </row>
    <row r="38" spans="1:16" ht="12.75" customHeight="1">
      <c r="A38" s="349">
        <v>9</v>
      </c>
      <c r="B38" s="347" t="str">
        <f>'пр.взвешивания'!C22</f>
        <v>НАЗАРОВА Алиноза Мамадалиевна</v>
      </c>
      <c r="C38" s="353" t="str">
        <f>'пр.взвешивания'!D22</f>
        <v>24.02.95          КМС</v>
      </c>
      <c r="D38" s="372" t="str">
        <f>'пр.взвешивания'!E22</f>
        <v>Томская область, школа № 1</v>
      </c>
      <c r="E38" s="349"/>
      <c r="F38" s="349"/>
      <c r="G38" s="349"/>
      <c r="H38" s="354"/>
      <c r="I38" s="138" t="s">
        <v>10</v>
      </c>
      <c r="J38" s="138" t="s">
        <v>38</v>
      </c>
      <c r="K38" s="140"/>
      <c r="L38" s="141"/>
      <c r="M38" s="137"/>
      <c r="N38" s="137"/>
      <c r="O38" s="137"/>
      <c r="P38" s="137"/>
    </row>
    <row r="39" spans="1:16" ht="12.75" customHeight="1">
      <c r="A39" s="349"/>
      <c r="B39" s="347"/>
      <c r="C39" s="355"/>
      <c r="D39" s="372"/>
      <c r="E39" s="349"/>
      <c r="F39" s="349"/>
      <c r="G39" s="349"/>
      <c r="H39" s="355"/>
      <c r="I39" s="349">
        <v>19</v>
      </c>
      <c r="J39" s="347" t="str">
        <f>J32</f>
        <v>ПАШАЕВА Арина Ривзановна</v>
      </c>
      <c r="K39" s="349" t="str">
        <f>K32</f>
        <v>01.09.96             1 р.</v>
      </c>
      <c r="L39" s="351" t="str">
        <f>L32</f>
        <v>Московская обл., г. Мытищи</v>
      </c>
      <c r="M39" s="349"/>
      <c r="N39" s="352"/>
      <c r="O39" s="352"/>
      <c r="P39" s="349"/>
    </row>
    <row r="40" spans="1:16" ht="12.75" customHeight="1">
      <c r="A40" s="142" t="s">
        <v>8</v>
      </c>
      <c r="B40" s="142" t="s">
        <v>38</v>
      </c>
      <c r="C40" s="131"/>
      <c r="D40" s="168"/>
      <c r="E40" s="131"/>
      <c r="F40" s="131"/>
      <c r="G40" s="131"/>
      <c r="H40" s="131"/>
      <c r="I40" s="349"/>
      <c r="J40" s="347"/>
      <c r="K40" s="349"/>
      <c r="L40" s="351"/>
      <c r="M40" s="349"/>
      <c r="N40" s="349"/>
      <c r="O40" s="352"/>
      <c r="P40" s="349"/>
    </row>
    <row r="41" spans="1:16" ht="12.75" customHeight="1">
      <c r="A41" s="356">
        <v>5</v>
      </c>
      <c r="B41" s="357" t="str">
        <f>B32</f>
        <v>АГАЗАДЕ Оксана Аббас кызы</v>
      </c>
      <c r="C41" s="358" t="str">
        <f>C32</f>
        <v>04.07.95         1 р.</v>
      </c>
      <c r="D41" s="359" t="str">
        <f>D32</f>
        <v>Москва, СДЮСШОР №111</v>
      </c>
      <c r="E41" s="349"/>
      <c r="F41" s="352"/>
      <c r="G41" s="352"/>
      <c r="H41" s="349"/>
      <c r="I41" s="349">
        <v>21</v>
      </c>
      <c r="J41" s="346" t="str">
        <f>J36</f>
        <v>ИШУТИНА Олеся Павловна</v>
      </c>
      <c r="K41" s="348" t="str">
        <f>K36</f>
        <v>21.11.95               1 юн.р.</v>
      </c>
      <c r="L41" s="350" t="str">
        <f>L36</f>
        <v>Москва, ГОУ ДОДСН СДЮСШОР №9</v>
      </c>
      <c r="M41" s="349"/>
      <c r="N41" s="349"/>
      <c r="O41" s="349"/>
      <c r="P41" s="349"/>
    </row>
    <row r="42" spans="1:16" ht="12.75" customHeight="1">
      <c r="A42" s="356"/>
      <c r="B42" s="357"/>
      <c r="C42" s="358"/>
      <c r="D42" s="359"/>
      <c r="E42" s="349"/>
      <c r="F42" s="349"/>
      <c r="G42" s="352"/>
      <c r="H42" s="349"/>
      <c r="I42" s="349"/>
      <c r="J42" s="347"/>
      <c r="K42" s="349"/>
      <c r="L42" s="351"/>
      <c r="M42" s="349"/>
      <c r="N42" s="349"/>
      <c r="O42" s="349"/>
      <c r="P42" s="349"/>
    </row>
    <row r="43" spans="1:16" ht="12.75" customHeight="1">
      <c r="A43" s="356">
        <v>7</v>
      </c>
      <c r="B43" s="357" t="str">
        <f>B38</f>
        <v>НАЗАРОВА Алиноза Мамадалиевна</v>
      </c>
      <c r="C43" s="358" t="str">
        <f>C38</f>
        <v>24.02.95          КМС</v>
      </c>
      <c r="D43" s="359" t="str">
        <f>D38</f>
        <v>Томская область, школа № 1</v>
      </c>
      <c r="E43" s="349"/>
      <c r="F43" s="349"/>
      <c r="G43" s="349"/>
      <c r="H43" s="349"/>
      <c r="I43" s="349">
        <v>20</v>
      </c>
      <c r="J43" s="346" t="str">
        <f>J34</f>
        <v>ЗАКИРОВА Лилия Рамильевна</v>
      </c>
      <c r="K43" s="348" t="str">
        <f>K34</f>
        <v>02.01.94        1 р.</v>
      </c>
      <c r="L43" s="350" t="str">
        <f>L34</f>
        <v>ХМАО-Югра, г. Радужный</v>
      </c>
      <c r="M43" s="349" t="s">
        <v>42</v>
      </c>
      <c r="N43" s="352"/>
      <c r="O43" s="352"/>
      <c r="P43" s="349"/>
    </row>
    <row r="44" spans="1:16" ht="12.75" customHeight="1">
      <c r="A44" s="356"/>
      <c r="B44" s="357"/>
      <c r="C44" s="358"/>
      <c r="D44" s="359"/>
      <c r="E44" s="349"/>
      <c r="F44" s="349"/>
      <c r="G44" s="349"/>
      <c r="H44" s="349"/>
      <c r="I44" s="349"/>
      <c r="J44" s="347"/>
      <c r="K44" s="349"/>
      <c r="L44" s="351"/>
      <c r="M44" s="349"/>
      <c r="N44" s="349"/>
      <c r="O44" s="352"/>
      <c r="P44" s="349"/>
    </row>
    <row r="45" spans="1:16" ht="12.75" customHeight="1">
      <c r="A45" s="356">
        <v>6</v>
      </c>
      <c r="B45" s="357" t="str">
        <f>B34</f>
        <v>ЛАВРЕНТЬЕВА Эдера Юрьевна</v>
      </c>
      <c r="C45" s="358" t="str">
        <f>C34</f>
        <v>09.01.95                        1 р.</v>
      </c>
      <c r="D45" s="359" t="str">
        <f>D34</f>
        <v>Чувашская республика, г. Чебоксары</v>
      </c>
      <c r="E45" s="349"/>
      <c r="F45" s="352"/>
      <c r="G45" s="352"/>
      <c r="H45" s="349"/>
      <c r="I45" s="138" t="s">
        <v>10</v>
      </c>
      <c r="J45" s="138" t="s">
        <v>162</v>
      </c>
      <c r="K45" s="131"/>
      <c r="L45" s="168"/>
      <c r="M45" s="131"/>
      <c r="N45" s="131"/>
      <c r="O45" s="131"/>
      <c r="P45" s="131"/>
    </row>
    <row r="46" spans="1:16" ht="12.75" customHeight="1">
      <c r="A46" s="356"/>
      <c r="B46" s="357"/>
      <c r="C46" s="358"/>
      <c r="D46" s="359"/>
      <c r="E46" s="349"/>
      <c r="F46" s="349"/>
      <c r="G46" s="352"/>
      <c r="H46" s="349"/>
      <c r="I46" s="349">
        <v>21</v>
      </c>
      <c r="J46" s="346" t="str">
        <f>J36</f>
        <v>ИШУТИНА Олеся Павловна</v>
      </c>
      <c r="K46" s="348" t="str">
        <f>K36</f>
        <v>21.11.95               1 юн.р.</v>
      </c>
      <c r="L46" s="350" t="str">
        <f>L36</f>
        <v>Москва, ГОУ ДОДСН СДЮСШОР №9</v>
      </c>
      <c r="M46" s="349"/>
      <c r="N46" s="352"/>
      <c r="O46" s="352"/>
      <c r="P46" s="349"/>
    </row>
    <row r="47" spans="1:16" ht="12.75" customHeight="1">
      <c r="A47" s="356">
        <v>8</v>
      </c>
      <c r="B47" s="347" t="str">
        <f>B36</f>
        <v>КЛИНОВА Екатерина Владиленовна</v>
      </c>
      <c r="C47" s="349" t="str">
        <f>C36</f>
        <v>20.10.96           1 р.</v>
      </c>
      <c r="D47" s="351" t="str">
        <f>D36</f>
        <v>Пермский край, г. Березники, МО</v>
      </c>
      <c r="E47" s="349"/>
      <c r="F47" s="349"/>
      <c r="G47" s="349"/>
      <c r="H47" s="349"/>
      <c r="I47" s="349"/>
      <c r="J47" s="347"/>
      <c r="K47" s="349"/>
      <c r="L47" s="351"/>
      <c r="M47" s="349"/>
      <c r="N47" s="349"/>
      <c r="O47" s="352"/>
      <c r="P47" s="349"/>
    </row>
    <row r="48" spans="1:16" ht="12.75" customHeight="1">
      <c r="A48" s="356"/>
      <c r="B48" s="347"/>
      <c r="C48" s="349"/>
      <c r="D48" s="351"/>
      <c r="E48" s="349"/>
      <c r="F48" s="349"/>
      <c r="G48" s="349"/>
      <c r="H48" s="349"/>
      <c r="I48" s="349">
        <v>20</v>
      </c>
      <c r="J48" s="346" t="str">
        <f>J34</f>
        <v>ЗАКИРОВА Лилия Рамильевна</v>
      </c>
      <c r="K48" s="348" t="str">
        <f>K34</f>
        <v>02.01.94        1 р.</v>
      </c>
      <c r="L48" s="350" t="str">
        <f>L34</f>
        <v>ХМАО-Югра, г. Радужный</v>
      </c>
      <c r="M48" s="349"/>
      <c r="N48" s="349"/>
      <c r="O48" s="349"/>
      <c r="P48" s="349"/>
    </row>
    <row r="49" spans="1:16" ht="12.75" customHeight="1">
      <c r="A49" s="138" t="s">
        <v>8</v>
      </c>
      <c r="B49" s="138" t="s">
        <v>162</v>
      </c>
      <c r="C49" s="140"/>
      <c r="D49" s="141"/>
      <c r="E49" s="137"/>
      <c r="F49" s="137"/>
      <c r="G49" s="137"/>
      <c r="H49" s="137"/>
      <c r="I49" s="349"/>
      <c r="J49" s="347"/>
      <c r="K49" s="349"/>
      <c r="L49" s="351"/>
      <c r="M49" s="349"/>
      <c r="N49" s="349"/>
      <c r="O49" s="349"/>
      <c r="P49" s="349"/>
    </row>
    <row r="50" spans="1:16" ht="12.75" customHeight="1">
      <c r="A50" s="349">
        <v>5</v>
      </c>
      <c r="B50" s="346" t="str">
        <f>B41</f>
        <v>АГАЗАДЕ Оксана Аббас кызы</v>
      </c>
      <c r="C50" s="348" t="str">
        <f>C41</f>
        <v>04.07.95         1 р.</v>
      </c>
      <c r="D50" s="350" t="str">
        <f>D41</f>
        <v>Москва, СДЮСШОР №111</v>
      </c>
      <c r="E50" s="349"/>
      <c r="F50" s="352"/>
      <c r="G50" s="352"/>
      <c r="H50" s="349"/>
      <c r="I50" s="349">
        <v>19</v>
      </c>
      <c r="J50" s="346" t="str">
        <f>J32</f>
        <v>ПАШАЕВА Арина Ривзановна</v>
      </c>
      <c r="K50" s="348" t="str">
        <f>K32</f>
        <v>01.09.96             1 р.</v>
      </c>
      <c r="L50" s="350" t="str">
        <f>L32</f>
        <v>Московская обл., г. Мытищи</v>
      </c>
      <c r="M50" s="349" t="s">
        <v>42</v>
      </c>
      <c r="N50" s="352"/>
      <c r="O50" s="352"/>
      <c r="P50" s="349"/>
    </row>
    <row r="51" spans="1:16" ht="12.75" customHeight="1">
      <c r="A51" s="349"/>
      <c r="B51" s="347"/>
      <c r="C51" s="349"/>
      <c r="D51" s="351"/>
      <c r="E51" s="349"/>
      <c r="F51" s="349"/>
      <c r="G51" s="352"/>
      <c r="H51" s="349"/>
      <c r="I51" s="349"/>
      <c r="J51" s="347"/>
      <c r="K51" s="349"/>
      <c r="L51" s="351"/>
      <c r="M51" s="349"/>
      <c r="N51" s="349"/>
      <c r="O51" s="352"/>
      <c r="P51" s="349"/>
    </row>
    <row r="52" spans="1:16" ht="12.75" customHeight="1">
      <c r="A52" s="349">
        <v>8</v>
      </c>
      <c r="B52" s="346" t="str">
        <f>B36</f>
        <v>КЛИНОВА Екатерина Владиленовна</v>
      </c>
      <c r="C52" s="348" t="str">
        <f>C36</f>
        <v>20.10.96           1 р.</v>
      </c>
      <c r="D52" s="350" t="str">
        <f>D36</f>
        <v>Пермский край, г. Березники, МО</v>
      </c>
      <c r="E52" s="349"/>
      <c r="F52" s="349"/>
      <c r="G52" s="349"/>
      <c r="H52" s="349"/>
      <c r="I52" s="138" t="s">
        <v>23</v>
      </c>
      <c r="J52" s="139" t="s">
        <v>160</v>
      </c>
      <c r="K52" s="131"/>
      <c r="L52" s="131"/>
      <c r="M52" s="131"/>
      <c r="N52" s="131"/>
      <c r="O52" s="131"/>
      <c r="P52" s="131"/>
    </row>
    <row r="53" spans="1:16" ht="12.75" customHeight="1">
      <c r="A53" s="349"/>
      <c r="B53" s="347"/>
      <c r="C53" s="349"/>
      <c r="D53" s="351"/>
      <c r="E53" s="349"/>
      <c r="F53" s="349"/>
      <c r="G53" s="349"/>
      <c r="H53" s="349"/>
      <c r="I53" s="349">
        <v>25</v>
      </c>
      <c r="J53" s="346" t="str">
        <f>'пр.взвешивания'!C54</f>
        <v>ТРИШИНА Светлана Сергеевна</v>
      </c>
      <c r="K53" s="348" t="str">
        <f>'пр.взвешивания'!D54</f>
        <v>9.11.96               2 юн.р.</v>
      </c>
      <c r="L53" s="350" t="str">
        <f>'пр.взвешивания'!E54</f>
        <v>Московская обл., г. Котельники</v>
      </c>
      <c r="M53" s="349"/>
      <c r="N53" s="352"/>
      <c r="O53" s="352"/>
      <c r="P53" s="349"/>
    </row>
    <row r="54" spans="1:16" ht="12.75" customHeight="1">
      <c r="A54" s="349">
        <v>7</v>
      </c>
      <c r="B54" s="346" t="str">
        <f>B38</f>
        <v>НАЗАРОВА Алиноза Мамадалиевна</v>
      </c>
      <c r="C54" s="348" t="str">
        <f>C38</f>
        <v>24.02.95          КМС</v>
      </c>
      <c r="D54" s="350" t="str">
        <f>D38</f>
        <v>Томская область, школа № 1</v>
      </c>
      <c r="E54" s="349"/>
      <c r="F54" s="352"/>
      <c r="G54" s="352"/>
      <c r="H54" s="353"/>
      <c r="I54" s="349"/>
      <c r="J54" s="347"/>
      <c r="K54" s="349"/>
      <c r="L54" s="351"/>
      <c r="M54" s="349"/>
      <c r="N54" s="349"/>
      <c r="O54" s="352"/>
      <c r="P54" s="349"/>
    </row>
    <row r="55" spans="1:16" ht="12.75" customHeight="1">
      <c r="A55" s="349"/>
      <c r="B55" s="347"/>
      <c r="C55" s="349"/>
      <c r="D55" s="351"/>
      <c r="E55" s="349"/>
      <c r="F55" s="349"/>
      <c r="G55" s="352"/>
      <c r="H55" s="354"/>
      <c r="I55" s="349">
        <v>26</v>
      </c>
      <c r="J55" s="346" t="str">
        <f>'пр.взвешивания'!C56</f>
        <v>ШМЕЛЕВА Людмила Владимировна</v>
      </c>
      <c r="K55" s="348" t="str">
        <f>'пр.взвешивания'!D56</f>
        <v>08.08.94             1 юн.р.</v>
      </c>
      <c r="L55" s="350" t="str">
        <f>'пр.взвешивания'!E56</f>
        <v>Москва, ГОУ ДОДСН СДЮСШОР №9</v>
      </c>
      <c r="M55" s="349"/>
      <c r="N55" s="349"/>
      <c r="O55" s="349"/>
      <c r="P55" s="349"/>
    </row>
    <row r="56" spans="1:16" ht="12.75" customHeight="1">
      <c r="A56" s="349">
        <v>6</v>
      </c>
      <c r="B56" s="347" t="str">
        <f>B34</f>
        <v>ЛАВРЕНТЬЕВА Эдера Юрьевна</v>
      </c>
      <c r="C56" s="349" t="str">
        <f>C34</f>
        <v>09.01.95                        1 р.</v>
      </c>
      <c r="D56" s="351" t="str">
        <f>D34</f>
        <v>Чувашская республика, г. Чебоксары</v>
      </c>
      <c r="E56" s="349"/>
      <c r="F56" s="349"/>
      <c r="G56" s="349"/>
      <c r="H56" s="354"/>
      <c r="I56" s="349"/>
      <c r="J56" s="347"/>
      <c r="K56" s="349"/>
      <c r="L56" s="351"/>
      <c r="M56" s="349"/>
      <c r="N56" s="349"/>
      <c r="O56" s="349"/>
      <c r="P56" s="349"/>
    </row>
    <row r="57" spans="1:16" ht="12.75" customHeight="1">
      <c r="A57" s="349"/>
      <c r="B57" s="347"/>
      <c r="C57" s="349"/>
      <c r="D57" s="351"/>
      <c r="E57" s="349"/>
      <c r="F57" s="349"/>
      <c r="G57" s="349"/>
      <c r="H57" s="355"/>
      <c r="I57" s="349">
        <v>27</v>
      </c>
      <c r="J57" s="346" t="str">
        <f>'пр.взвешивания'!C58</f>
        <v>ЧЕРЕЗОВА Анастасия Андреевна</v>
      </c>
      <c r="K57" s="348" t="str">
        <f>'пр.взвешивания'!D58</f>
        <v>18.09.96           1 р.</v>
      </c>
      <c r="L57" s="350" t="str">
        <f>'пр.взвешивания'!E58</f>
        <v>Пермский край, г. Березники, МО</v>
      </c>
      <c r="M57" s="349" t="s">
        <v>42</v>
      </c>
      <c r="N57" s="352"/>
      <c r="O57" s="352"/>
      <c r="P57" s="349"/>
    </row>
    <row r="58" spans="1:16" ht="12.75" customHeight="1">
      <c r="A58" s="138" t="s">
        <v>20</v>
      </c>
      <c r="B58" s="138" t="s">
        <v>160</v>
      </c>
      <c r="C58" s="140"/>
      <c r="D58" s="141"/>
      <c r="E58" s="137"/>
      <c r="F58" s="137"/>
      <c r="G58" s="137"/>
      <c r="H58" s="137"/>
      <c r="I58" s="349"/>
      <c r="J58" s="347"/>
      <c r="K58" s="349"/>
      <c r="L58" s="351"/>
      <c r="M58" s="349"/>
      <c r="N58" s="349"/>
      <c r="O58" s="352"/>
      <c r="P58" s="349"/>
    </row>
    <row r="59" spans="1:16" ht="12.75" customHeight="1">
      <c r="A59" s="349">
        <v>12</v>
      </c>
      <c r="B59" s="346" t="str">
        <f>'пр.взвешивания'!C28</f>
        <v>ГОЛАКОВА Кристина Сергеевна</v>
      </c>
      <c r="C59" s="348" t="str">
        <f>'пр.взвешивания'!D28</f>
        <v>15.10.95                1 р.</v>
      </c>
      <c r="D59" s="350" t="str">
        <f>'пр.взвешивания'!E28</f>
        <v>Смоленская обл., г. Смоленск, ССДЮШОР №3</v>
      </c>
      <c r="E59" s="349"/>
      <c r="F59" s="352"/>
      <c r="G59" s="352"/>
      <c r="H59" s="349"/>
      <c r="I59" s="138" t="s">
        <v>23</v>
      </c>
      <c r="J59" s="138" t="s">
        <v>38</v>
      </c>
      <c r="K59" s="140"/>
      <c r="L59" s="141"/>
      <c r="M59" s="137"/>
      <c r="N59" s="137"/>
      <c r="O59" s="137"/>
      <c r="P59" s="137"/>
    </row>
    <row r="60" spans="1:16" ht="12.75" customHeight="1">
      <c r="A60" s="349"/>
      <c r="B60" s="347"/>
      <c r="C60" s="349"/>
      <c r="D60" s="351"/>
      <c r="E60" s="349"/>
      <c r="F60" s="349"/>
      <c r="G60" s="352"/>
      <c r="H60" s="349"/>
      <c r="I60" s="349">
        <v>25</v>
      </c>
      <c r="J60" s="347" t="str">
        <f>J53</f>
        <v>ТРИШИНА Светлана Сергеевна</v>
      </c>
      <c r="K60" s="349" t="str">
        <f>K53</f>
        <v>9.11.96               2 юн.р.</v>
      </c>
      <c r="L60" s="351" t="str">
        <f>L53</f>
        <v>Московская обл., г. Котельники</v>
      </c>
      <c r="M60" s="349"/>
      <c r="N60" s="352"/>
      <c r="O60" s="352"/>
      <c r="P60" s="349"/>
    </row>
    <row r="61" spans="1:16" ht="12.75" customHeight="1">
      <c r="A61" s="349">
        <v>13</v>
      </c>
      <c r="B61" s="346" t="str">
        <f>'пр.взвешивания'!C30</f>
        <v>КЛИНОВА Екатерина Владиленовна</v>
      </c>
      <c r="C61" s="348" t="str">
        <f>'пр.взвешивания'!D30</f>
        <v>20.10.96           1 р.</v>
      </c>
      <c r="D61" s="350" t="str">
        <f>'пр.взвешивания'!E30</f>
        <v>Пермский край, г. Березники, МО</v>
      </c>
      <c r="E61" s="349"/>
      <c r="F61" s="349"/>
      <c r="G61" s="349"/>
      <c r="H61" s="349"/>
      <c r="I61" s="349"/>
      <c r="J61" s="347"/>
      <c r="K61" s="349"/>
      <c r="L61" s="351"/>
      <c r="M61" s="349"/>
      <c r="N61" s="349"/>
      <c r="O61" s="352"/>
      <c r="P61" s="349"/>
    </row>
    <row r="62" spans="1:16" ht="12.75" customHeight="1">
      <c r="A62" s="349"/>
      <c r="B62" s="347"/>
      <c r="C62" s="349"/>
      <c r="D62" s="351"/>
      <c r="E62" s="349"/>
      <c r="F62" s="349"/>
      <c r="G62" s="349"/>
      <c r="H62" s="349"/>
      <c r="I62" s="349">
        <v>27</v>
      </c>
      <c r="J62" s="346" t="str">
        <f>J57</f>
        <v>ЧЕРЕЗОВА Анастасия Андреевна</v>
      </c>
      <c r="K62" s="348" t="str">
        <f>K57</f>
        <v>18.09.96           1 р.</v>
      </c>
      <c r="L62" s="350" t="str">
        <f>L57</f>
        <v>Пермский край, г. Березники, МО</v>
      </c>
      <c r="M62" s="349"/>
      <c r="N62" s="349"/>
      <c r="O62" s="349"/>
      <c r="P62" s="349"/>
    </row>
    <row r="63" spans="1:16" ht="12.75" customHeight="1">
      <c r="A63" s="349">
        <v>14</v>
      </c>
      <c r="B63" s="346" t="str">
        <f>'пр.взвешивания'!C32</f>
        <v>ЛАВРЕНТЬЕВА Эдера Юрьевна</v>
      </c>
      <c r="C63" s="348" t="str">
        <f>'пр.взвешивания'!D32</f>
        <v>09.01.95                        1 р.</v>
      </c>
      <c r="D63" s="350" t="str">
        <f>'пр.взвешивания'!E32</f>
        <v>Чувашская республика, г. Чебоксары</v>
      </c>
      <c r="E63" s="349" t="s">
        <v>42</v>
      </c>
      <c r="F63" s="352"/>
      <c r="G63" s="352"/>
      <c r="H63" s="349"/>
      <c r="I63" s="349"/>
      <c r="J63" s="347"/>
      <c r="K63" s="349"/>
      <c r="L63" s="351"/>
      <c r="M63" s="349"/>
      <c r="N63" s="349"/>
      <c r="O63" s="349"/>
      <c r="P63" s="349"/>
    </row>
    <row r="64" spans="1:16" ht="12.75" customHeight="1">
      <c r="A64" s="349"/>
      <c r="B64" s="347"/>
      <c r="C64" s="349"/>
      <c r="D64" s="351"/>
      <c r="E64" s="349"/>
      <c r="F64" s="349"/>
      <c r="G64" s="352"/>
      <c r="H64" s="349"/>
      <c r="I64" s="349">
        <v>26</v>
      </c>
      <c r="J64" s="346" t="str">
        <f>J55</f>
        <v>ШМЕЛЕВА Людмила Владимировна</v>
      </c>
      <c r="K64" s="348" t="str">
        <f>K55</f>
        <v>08.08.94             1 юн.р.</v>
      </c>
      <c r="L64" s="350" t="str">
        <f>L55</f>
        <v>Москва, ГОУ ДОДСН СДЮСШОР №9</v>
      </c>
      <c r="M64" s="349" t="s">
        <v>42</v>
      </c>
      <c r="N64" s="352"/>
      <c r="O64" s="352"/>
      <c r="P64" s="349"/>
    </row>
    <row r="65" spans="1:16" ht="12.75" customHeight="1">
      <c r="A65" s="138" t="s">
        <v>20</v>
      </c>
      <c r="B65" s="138" t="s">
        <v>38</v>
      </c>
      <c r="C65" s="140"/>
      <c r="D65" s="141"/>
      <c r="E65" s="137"/>
      <c r="F65" s="137"/>
      <c r="G65" s="137"/>
      <c r="H65" s="137"/>
      <c r="I65" s="349"/>
      <c r="J65" s="347"/>
      <c r="K65" s="349"/>
      <c r="L65" s="351"/>
      <c r="M65" s="349"/>
      <c r="N65" s="349"/>
      <c r="O65" s="352"/>
      <c r="P65" s="349"/>
    </row>
    <row r="66" spans="1:16" ht="12.75" customHeight="1">
      <c r="A66" s="349">
        <v>12</v>
      </c>
      <c r="B66" s="347" t="str">
        <f>B59</f>
        <v>ГОЛАКОВА Кристина Сергеевна</v>
      </c>
      <c r="C66" s="349" t="str">
        <f>C59</f>
        <v>15.10.95                1 р.</v>
      </c>
      <c r="D66" s="351" t="str">
        <f>D59</f>
        <v>Смоленская обл., г. Смоленск, ССДЮШОР №3</v>
      </c>
      <c r="E66" s="349"/>
      <c r="F66" s="352"/>
      <c r="G66" s="352"/>
      <c r="H66" s="349"/>
      <c r="I66" s="138" t="s">
        <v>23</v>
      </c>
      <c r="J66" s="138" t="s">
        <v>162</v>
      </c>
      <c r="K66" s="131"/>
      <c r="L66" s="168"/>
      <c r="M66" s="131"/>
      <c r="N66" s="131"/>
      <c r="O66" s="131"/>
      <c r="P66" s="131"/>
    </row>
    <row r="67" spans="1:16" ht="12.75" customHeight="1">
      <c r="A67" s="349"/>
      <c r="B67" s="347"/>
      <c r="C67" s="349"/>
      <c r="D67" s="351"/>
      <c r="E67" s="349"/>
      <c r="F67" s="349"/>
      <c r="G67" s="352"/>
      <c r="H67" s="349"/>
      <c r="I67" s="349">
        <v>27</v>
      </c>
      <c r="J67" s="346" t="str">
        <f>J57</f>
        <v>ЧЕРЕЗОВА Анастасия Андреевна</v>
      </c>
      <c r="K67" s="348" t="str">
        <f>K57</f>
        <v>18.09.96           1 р.</v>
      </c>
      <c r="L67" s="350" t="str">
        <f>L57</f>
        <v>Пермский край, г. Березники, МО</v>
      </c>
      <c r="M67" s="349"/>
      <c r="N67" s="352"/>
      <c r="O67" s="352"/>
      <c r="P67" s="349"/>
    </row>
    <row r="68" spans="1:16" ht="12.75" customHeight="1">
      <c r="A68" s="349">
        <v>14</v>
      </c>
      <c r="B68" s="346" t="str">
        <f>B63</f>
        <v>ЛАВРЕНТЬЕВА Эдера Юрьевна</v>
      </c>
      <c r="C68" s="348" t="str">
        <f>C63</f>
        <v>09.01.95                        1 р.</v>
      </c>
      <c r="D68" s="350" t="str">
        <f>D63</f>
        <v>Чувашская республика, г. Чебоксары</v>
      </c>
      <c r="E68" s="349"/>
      <c r="F68" s="349"/>
      <c r="G68" s="349"/>
      <c r="H68" s="349"/>
      <c r="I68" s="349"/>
      <c r="J68" s="347"/>
      <c r="K68" s="349"/>
      <c r="L68" s="351"/>
      <c r="M68" s="349"/>
      <c r="N68" s="349"/>
      <c r="O68" s="352"/>
      <c r="P68" s="349"/>
    </row>
    <row r="69" spans="1:16" ht="12.75" customHeight="1">
      <c r="A69" s="349"/>
      <c r="B69" s="347"/>
      <c r="C69" s="349"/>
      <c r="D69" s="351"/>
      <c r="E69" s="349"/>
      <c r="F69" s="349"/>
      <c r="G69" s="349"/>
      <c r="H69" s="349"/>
      <c r="I69" s="349">
        <v>26</v>
      </c>
      <c r="J69" s="346" t="str">
        <f>J55</f>
        <v>ШМЕЛЕВА Людмила Владимировна</v>
      </c>
      <c r="K69" s="348" t="str">
        <f>K55</f>
        <v>08.08.94             1 юн.р.</v>
      </c>
      <c r="L69" s="350" t="str">
        <f>L55</f>
        <v>Москва, ГОУ ДОДСН СДЮСШОР №9</v>
      </c>
      <c r="M69" s="349"/>
      <c r="N69" s="349"/>
      <c r="O69" s="349"/>
      <c r="P69" s="349"/>
    </row>
    <row r="70" spans="1:16" ht="12.75" customHeight="1">
      <c r="A70" s="349">
        <v>13</v>
      </c>
      <c r="B70" s="346" t="str">
        <f>B61</f>
        <v>КЛИНОВА Екатерина Владиленовна</v>
      </c>
      <c r="C70" s="348" t="str">
        <f>C61</f>
        <v>20.10.96           1 р.</v>
      </c>
      <c r="D70" s="350" t="str">
        <f>D61</f>
        <v>Пермский край, г. Березники, МО</v>
      </c>
      <c r="E70" s="349" t="s">
        <v>42</v>
      </c>
      <c r="F70" s="352"/>
      <c r="G70" s="352"/>
      <c r="H70" s="349"/>
      <c r="I70" s="349"/>
      <c r="J70" s="347"/>
      <c r="K70" s="349"/>
      <c r="L70" s="351"/>
      <c r="M70" s="349"/>
      <c r="N70" s="349"/>
      <c r="O70" s="349"/>
      <c r="P70" s="349"/>
    </row>
    <row r="71" spans="1:16" ht="12.75" customHeight="1">
      <c r="A71" s="349"/>
      <c r="B71" s="347"/>
      <c r="C71" s="349"/>
      <c r="D71" s="351"/>
      <c r="E71" s="349"/>
      <c r="F71" s="349"/>
      <c r="G71" s="352"/>
      <c r="H71" s="349"/>
      <c r="I71" s="349">
        <v>25</v>
      </c>
      <c r="J71" s="346" t="str">
        <f>J53</f>
        <v>ТРИШИНА Светлана Сергеевна</v>
      </c>
      <c r="K71" s="348" t="str">
        <f>K53</f>
        <v>9.11.96               2 юн.р.</v>
      </c>
      <c r="L71" s="350" t="str">
        <f>L53</f>
        <v>Московская обл., г. Котельники</v>
      </c>
      <c r="M71" s="349" t="s">
        <v>42</v>
      </c>
      <c r="N71" s="352"/>
      <c r="O71" s="352"/>
      <c r="P71" s="349"/>
    </row>
    <row r="72" spans="1:16" ht="12.75" customHeight="1">
      <c r="A72" s="138" t="s">
        <v>20</v>
      </c>
      <c r="B72" s="138" t="s">
        <v>162</v>
      </c>
      <c r="C72" s="131"/>
      <c r="D72" s="168"/>
      <c r="E72" s="131"/>
      <c r="F72" s="131"/>
      <c r="G72" s="131"/>
      <c r="H72" s="131"/>
      <c r="I72" s="349"/>
      <c r="J72" s="347"/>
      <c r="K72" s="349"/>
      <c r="L72" s="351"/>
      <c r="M72" s="349"/>
      <c r="N72" s="349"/>
      <c r="O72" s="352"/>
      <c r="P72" s="349"/>
    </row>
    <row r="73" spans="1:16" ht="12.75" customHeight="1">
      <c r="A73" s="349">
        <v>14</v>
      </c>
      <c r="B73" s="346" t="str">
        <f>B63</f>
        <v>ЛАВРЕНТЬЕВА Эдера Юрьевна</v>
      </c>
      <c r="C73" s="348" t="str">
        <f>C63</f>
        <v>09.01.95                        1 р.</v>
      </c>
      <c r="D73" s="350" t="str">
        <f>D63</f>
        <v>Чувашская республика, г. Чебоксары</v>
      </c>
      <c r="E73" s="349"/>
      <c r="F73" s="352"/>
      <c r="G73" s="352"/>
      <c r="H73" s="349"/>
      <c r="I73" s="165"/>
      <c r="J73" s="166"/>
      <c r="K73" s="165"/>
      <c r="L73" s="167"/>
      <c r="M73" s="165"/>
      <c r="N73" s="165"/>
      <c r="O73" s="165"/>
      <c r="P73" s="165"/>
    </row>
    <row r="74" spans="1:16" ht="12.75" customHeight="1">
      <c r="A74" s="349"/>
      <c r="B74" s="347"/>
      <c r="C74" s="349"/>
      <c r="D74" s="351"/>
      <c r="E74" s="349"/>
      <c r="F74" s="349"/>
      <c r="G74" s="352"/>
      <c r="H74" s="349"/>
      <c r="I74" s="165"/>
      <c r="J74" s="166"/>
      <c r="K74" s="165"/>
      <c r="L74" s="167"/>
      <c r="M74" s="165"/>
      <c r="N74" s="165"/>
      <c r="O74" s="165"/>
      <c r="P74" s="165"/>
    </row>
    <row r="75" spans="1:16" ht="12.75" customHeight="1">
      <c r="A75" s="349">
        <v>13</v>
      </c>
      <c r="B75" s="346" t="str">
        <f>B61</f>
        <v>КЛИНОВА Екатерина Владиленовна</v>
      </c>
      <c r="C75" s="348" t="str">
        <f>C61</f>
        <v>20.10.96           1 р.</v>
      </c>
      <c r="D75" s="350" t="str">
        <f>D61</f>
        <v>Пермский край, г. Березники, МО</v>
      </c>
      <c r="E75" s="349"/>
      <c r="F75" s="349"/>
      <c r="G75" s="349"/>
      <c r="H75" s="349"/>
      <c r="I75" s="165"/>
      <c r="J75" s="166"/>
      <c r="K75" s="165"/>
      <c r="L75" s="167"/>
      <c r="M75" s="165"/>
      <c r="N75" s="165"/>
      <c r="O75" s="165"/>
      <c r="P75" s="165"/>
    </row>
    <row r="76" spans="1:16" ht="12.75" customHeight="1">
      <c r="A76" s="349"/>
      <c r="B76" s="347"/>
      <c r="C76" s="349"/>
      <c r="D76" s="351"/>
      <c r="E76" s="349"/>
      <c r="F76" s="349"/>
      <c r="G76" s="349"/>
      <c r="H76" s="349"/>
      <c r="I76" s="165"/>
      <c r="J76" s="166"/>
      <c r="K76" s="165"/>
      <c r="L76" s="167"/>
      <c r="M76" s="165"/>
      <c r="N76" s="165"/>
      <c r="O76" s="165"/>
      <c r="P76" s="165"/>
    </row>
    <row r="77" spans="1:16" ht="12.75" customHeight="1">
      <c r="A77" s="349">
        <v>12</v>
      </c>
      <c r="B77" s="346" t="str">
        <f>B59</f>
        <v>ГОЛАКОВА Кристина Сергеевна</v>
      </c>
      <c r="C77" s="348" t="str">
        <f>C59</f>
        <v>15.10.95                1 р.</v>
      </c>
      <c r="D77" s="350" t="str">
        <f>D59</f>
        <v>Смоленская обл., г. Смоленск, ССДЮШОР №3</v>
      </c>
      <c r="E77" s="349" t="s">
        <v>42</v>
      </c>
      <c r="F77" s="352"/>
      <c r="G77" s="352"/>
      <c r="H77" s="349"/>
      <c r="I77" s="165"/>
      <c r="J77" s="166"/>
      <c r="K77" s="165"/>
      <c r="L77" s="167"/>
      <c r="M77" s="165"/>
      <c r="N77" s="165"/>
      <c r="O77" s="165"/>
      <c r="P77" s="165"/>
    </row>
    <row r="78" spans="1:16" ht="12.75" customHeight="1">
      <c r="A78" s="349"/>
      <c r="B78" s="347"/>
      <c r="C78" s="349"/>
      <c r="D78" s="351"/>
      <c r="E78" s="349"/>
      <c r="F78" s="349"/>
      <c r="G78" s="352"/>
      <c r="H78" s="349"/>
      <c r="I78" s="165"/>
      <c r="J78" s="166"/>
      <c r="K78" s="165"/>
      <c r="L78" s="167"/>
      <c r="M78" s="165"/>
      <c r="N78" s="165"/>
      <c r="O78" s="165"/>
      <c r="P78" s="165"/>
    </row>
    <row r="79" spans="1:16" ht="12.75" customHeight="1">
      <c r="A79" s="165"/>
      <c r="B79" s="166"/>
      <c r="C79" s="165"/>
      <c r="D79" s="167"/>
      <c r="E79" s="165"/>
      <c r="F79" s="165"/>
      <c r="G79" s="165"/>
      <c r="H79" s="165"/>
      <c r="I79" s="165"/>
      <c r="J79" s="166"/>
      <c r="K79" s="165"/>
      <c r="L79" s="167"/>
      <c r="M79" s="165"/>
      <c r="N79" s="165"/>
      <c r="O79" s="165"/>
      <c r="P79" s="165"/>
    </row>
    <row r="80" spans="1:16" ht="12.75" customHeight="1">
      <c r="A80" s="165"/>
      <c r="B80" s="166"/>
      <c r="C80" s="165"/>
      <c r="D80" s="167"/>
      <c r="E80" s="165"/>
      <c r="F80" s="165"/>
      <c r="G80" s="165"/>
      <c r="H80" s="165"/>
      <c r="I80" s="165"/>
      <c r="J80" s="166"/>
      <c r="K80" s="165"/>
      <c r="L80" s="167"/>
      <c r="M80" s="165"/>
      <c r="N80" s="165"/>
      <c r="O80" s="165"/>
      <c r="P80" s="165"/>
    </row>
    <row r="81" spans="1:16" ht="12.75" customHeight="1">
      <c r="A81" s="165"/>
      <c r="B81" s="166"/>
      <c r="C81" s="165"/>
      <c r="D81" s="167"/>
      <c r="E81" s="165"/>
      <c r="F81" s="165"/>
      <c r="G81" s="165"/>
      <c r="H81" s="165"/>
      <c r="I81" s="165"/>
      <c r="J81" s="166"/>
      <c r="K81" s="165"/>
      <c r="L81" s="167"/>
      <c r="M81" s="165"/>
      <c r="N81" s="165"/>
      <c r="O81" s="165"/>
      <c r="P81" s="165"/>
    </row>
    <row r="82" spans="1:16" ht="12.75" customHeight="1">
      <c r="A82" s="165"/>
      <c r="B82" s="166"/>
      <c r="C82" s="165"/>
      <c r="D82" s="167"/>
      <c r="E82" s="165"/>
      <c r="F82" s="165"/>
      <c r="G82" s="165"/>
      <c r="H82" s="165"/>
      <c r="I82" s="165"/>
      <c r="J82" s="166"/>
      <c r="K82" s="165"/>
      <c r="L82" s="167"/>
      <c r="M82" s="165"/>
      <c r="N82" s="165"/>
      <c r="O82" s="165"/>
      <c r="P82" s="165"/>
    </row>
    <row r="83" spans="1:16" ht="12.75" customHeight="1">
      <c r="A83" s="165"/>
      <c r="B83" s="166"/>
      <c r="C83" s="165"/>
      <c r="D83" s="167"/>
      <c r="E83" s="165"/>
      <c r="F83" s="165"/>
      <c r="G83" s="165"/>
      <c r="H83" s="165"/>
      <c r="I83" s="165"/>
      <c r="J83" s="166"/>
      <c r="K83" s="165"/>
      <c r="L83" s="167"/>
      <c r="M83" s="165"/>
      <c r="N83" s="165"/>
      <c r="O83" s="165"/>
      <c r="P83" s="165"/>
    </row>
    <row r="84" spans="1:16" ht="12.75" customHeight="1">
      <c r="A84" s="165"/>
      <c r="B84" s="166"/>
      <c r="C84" s="165"/>
      <c r="D84" s="167"/>
      <c r="E84" s="165"/>
      <c r="F84" s="165"/>
      <c r="G84" s="165"/>
      <c r="H84" s="165"/>
      <c r="I84" s="165"/>
      <c r="J84" s="166"/>
      <c r="K84" s="165"/>
      <c r="L84" s="167"/>
      <c r="M84" s="165"/>
      <c r="N84" s="165"/>
      <c r="O84" s="165"/>
      <c r="P84" s="165"/>
    </row>
    <row r="85" spans="1:16" ht="12.75" customHeight="1">
      <c r="A85" s="165"/>
      <c r="B85" s="166"/>
      <c r="C85" s="165"/>
      <c r="D85" s="167"/>
      <c r="E85" s="165"/>
      <c r="F85" s="165"/>
      <c r="G85" s="165"/>
      <c r="H85" s="165"/>
      <c r="I85" s="165"/>
      <c r="J85" s="166"/>
      <c r="K85" s="165"/>
      <c r="L85" s="167"/>
      <c r="M85" s="165"/>
      <c r="N85" s="165"/>
      <c r="O85" s="165"/>
      <c r="P85" s="165"/>
    </row>
    <row r="86" spans="1:16" ht="12.75" customHeight="1">
      <c r="A86" s="165"/>
      <c r="B86" s="166"/>
      <c r="C86" s="165"/>
      <c r="D86" s="167"/>
      <c r="E86" s="165"/>
      <c r="F86" s="165"/>
      <c r="G86" s="165"/>
      <c r="H86" s="165"/>
      <c r="I86" s="165"/>
      <c r="J86" s="166"/>
      <c r="K86" s="165"/>
      <c r="L86" s="167"/>
      <c r="M86" s="165"/>
      <c r="N86" s="165"/>
      <c r="O86" s="165"/>
      <c r="P86" s="165"/>
    </row>
    <row r="87" spans="1:16" ht="12.75" customHeight="1">
      <c r="A87" s="165"/>
      <c r="B87" s="166"/>
      <c r="C87" s="165"/>
      <c r="D87" s="167"/>
      <c r="E87" s="165"/>
      <c r="F87" s="165"/>
      <c r="G87" s="165"/>
      <c r="H87" s="165"/>
      <c r="I87" s="165"/>
      <c r="J87" s="166"/>
      <c r="K87" s="165"/>
      <c r="L87" s="167"/>
      <c r="M87" s="165"/>
      <c r="N87" s="165"/>
      <c r="O87" s="165"/>
      <c r="P87" s="165"/>
    </row>
    <row r="88" spans="1:16" ht="12.75" customHeight="1">
      <c r="A88" s="165"/>
      <c r="B88" s="166"/>
      <c r="C88" s="165"/>
      <c r="D88" s="167"/>
      <c r="E88" s="165"/>
      <c r="F88" s="165"/>
      <c r="G88" s="165"/>
      <c r="H88" s="165"/>
      <c r="I88" s="165"/>
      <c r="J88" s="166"/>
      <c r="K88" s="165"/>
      <c r="L88" s="167"/>
      <c r="M88" s="165"/>
      <c r="N88" s="165"/>
      <c r="O88" s="165"/>
      <c r="P88" s="165"/>
    </row>
    <row r="89" spans="1:16" ht="12.75" customHeight="1">
      <c r="A89" s="165"/>
      <c r="B89" s="166"/>
      <c r="C89" s="165"/>
      <c r="D89" s="167"/>
      <c r="E89" s="165"/>
      <c r="F89" s="165"/>
      <c r="G89" s="165"/>
      <c r="H89" s="165"/>
      <c r="I89" s="165"/>
      <c r="J89" s="166"/>
      <c r="K89" s="165"/>
      <c r="L89" s="167"/>
      <c r="M89" s="165"/>
      <c r="N89" s="165"/>
      <c r="O89" s="165"/>
      <c r="P89" s="165"/>
    </row>
    <row r="90" spans="1:16" ht="12.75" customHeight="1">
      <c r="A90" s="165"/>
      <c r="B90" s="166"/>
      <c r="C90" s="165"/>
      <c r="D90" s="167"/>
      <c r="E90" s="165"/>
      <c r="F90" s="165"/>
      <c r="G90" s="165"/>
      <c r="H90" s="165"/>
      <c r="I90" s="165"/>
      <c r="J90" s="166"/>
      <c r="K90" s="165"/>
      <c r="L90" s="167"/>
      <c r="M90" s="165"/>
      <c r="N90" s="165"/>
      <c r="O90" s="165"/>
      <c r="P90" s="165"/>
    </row>
    <row r="91" spans="1:16" ht="12.75" customHeight="1">
      <c r="A91" s="165"/>
      <c r="B91" s="166"/>
      <c r="C91" s="165"/>
      <c r="D91" s="167"/>
      <c r="E91" s="165"/>
      <c r="F91" s="165"/>
      <c r="G91" s="165"/>
      <c r="H91" s="165"/>
      <c r="I91" s="165"/>
      <c r="J91" s="166"/>
      <c r="K91" s="165"/>
      <c r="L91" s="167"/>
      <c r="M91" s="165"/>
      <c r="N91" s="165"/>
      <c r="O91" s="165"/>
      <c r="P91" s="165"/>
    </row>
    <row r="92" spans="1:16" ht="12.75" customHeight="1">
      <c r="A92" s="165"/>
      <c r="B92" s="166"/>
      <c r="C92" s="165"/>
      <c r="D92" s="167"/>
      <c r="E92" s="165"/>
      <c r="F92" s="165"/>
      <c r="G92" s="165"/>
      <c r="H92" s="165"/>
      <c r="I92" s="165"/>
      <c r="J92" s="166"/>
      <c r="K92" s="165"/>
      <c r="L92" s="167"/>
      <c r="M92" s="165"/>
      <c r="N92" s="165"/>
      <c r="O92" s="165"/>
      <c r="P92" s="165"/>
    </row>
    <row r="93" spans="1:16" ht="12.75" customHeight="1">
      <c r="A93" s="165"/>
      <c r="B93" s="166"/>
      <c r="C93" s="165"/>
      <c r="D93" s="167"/>
      <c r="E93" s="165"/>
      <c r="F93" s="165"/>
      <c r="G93" s="165"/>
      <c r="H93" s="165"/>
      <c r="I93" s="165"/>
      <c r="J93" s="166"/>
      <c r="K93" s="165"/>
      <c r="L93" s="167"/>
      <c r="M93" s="165"/>
      <c r="N93" s="165"/>
      <c r="O93" s="165"/>
      <c r="P93" s="165"/>
    </row>
    <row r="94" spans="1:16" ht="12.75" customHeight="1">
      <c r="A94" s="165"/>
      <c r="B94" s="166"/>
      <c r="C94" s="165"/>
      <c r="D94" s="167"/>
      <c r="E94" s="165"/>
      <c r="F94" s="165"/>
      <c r="G94" s="165"/>
      <c r="H94" s="165"/>
      <c r="I94" s="165"/>
      <c r="J94" s="166"/>
      <c r="K94" s="165"/>
      <c r="L94" s="167"/>
      <c r="M94" s="165"/>
      <c r="N94" s="165"/>
      <c r="O94" s="165"/>
      <c r="P94" s="165"/>
    </row>
    <row r="95" spans="1:16" ht="12.75" customHeight="1">
      <c r="A95" s="165"/>
      <c r="B95" s="166"/>
      <c r="C95" s="165"/>
      <c r="D95" s="167"/>
      <c r="E95" s="165"/>
      <c r="F95" s="165"/>
      <c r="G95" s="165"/>
      <c r="H95" s="165"/>
      <c r="I95" s="165"/>
      <c r="J95" s="166"/>
      <c r="K95" s="165"/>
      <c r="L95" s="167"/>
      <c r="M95" s="165"/>
      <c r="N95" s="165"/>
      <c r="O95" s="165"/>
      <c r="P95" s="165"/>
    </row>
    <row r="96" spans="1:16" ht="12.75" customHeight="1">
      <c r="A96" s="165"/>
      <c r="B96" s="166"/>
      <c r="C96" s="165"/>
      <c r="D96" s="167"/>
      <c r="E96" s="165"/>
      <c r="F96" s="165"/>
      <c r="G96" s="165"/>
      <c r="H96" s="165"/>
      <c r="I96" s="165"/>
      <c r="J96" s="166"/>
      <c r="K96" s="165"/>
      <c r="L96" s="167"/>
      <c r="M96" s="165"/>
      <c r="N96" s="165"/>
      <c r="O96" s="165"/>
      <c r="P96" s="165"/>
    </row>
    <row r="97" spans="1:16" ht="12.75" customHeight="1">
      <c r="A97" s="165"/>
      <c r="B97" s="166"/>
      <c r="C97" s="165"/>
      <c r="D97" s="167"/>
      <c r="E97" s="165"/>
      <c r="F97" s="165"/>
      <c r="G97" s="165"/>
      <c r="H97" s="165"/>
      <c r="I97" s="165"/>
      <c r="J97" s="166"/>
      <c r="K97" s="165"/>
      <c r="L97" s="167"/>
      <c r="M97" s="165"/>
      <c r="N97" s="165"/>
      <c r="O97" s="165"/>
      <c r="P97" s="165"/>
    </row>
    <row r="98" spans="1:16" ht="12.75" customHeight="1">
      <c r="A98" s="165"/>
      <c r="B98" s="166"/>
      <c r="C98" s="165"/>
      <c r="D98" s="167"/>
      <c r="E98" s="165"/>
      <c r="F98" s="165"/>
      <c r="G98" s="165"/>
      <c r="H98" s="165"/>
      <c r="I98" s="165"/>
      <c r="J98" s="166"/>
      <c r="K98" s="165"/>
      <c r="L98" s="167"/>
      <c r="M98" s="165"/>
      <c r="N98" s="165"/>
      <c r="O98" s="165"/>
      <c r="P98" s="165"/>
    </row>
    <row r="99" spans="1:16" ht="12.75" customHeight="1">
      <c r="A99" s="165"/>
      <c r="B99" s="166"/>
      <c r="C99" s="165"/>
      <c r="D99" s="167"/>
      <c r="E99" s="165"/>
      <c r="F99" s="165"/>
      <c r="G99" s="165"/>
      <c r="H99" s="165"/>
      <c r="I99" s="165"/>
      <c r="J99" s="166"/>
      <c r="K99" s="165"/>
      <c r="L99" s="167"/>
      <c r="M99" s="165"/>
      <c r="N99" s="165"/>
      <c r="O99" s="165"/>
      <c r="P99" s="165"/>
    </row>
    <row r="100" spans="1:16" ht="12.75" customHeight="1">
      <c r="A100" s="165"/>
      <c r="B100" s="166"/>
      <c r="C100" s="165"/>
      <c r="D100" s="167"/>
      <c r="E100" s="165"/>
      <c r="F100" s="165"/>
      <c r="G100" s="165"/>
      <c r="H100" s="165"/>
      <c r="I100" s="165"/>
      <c r="J100" s="166"/>
      <c r="K100" s="165"/>
      <c r="L100" s="167"/>
      <c r="M100" s="165"/>
      <c r="N100" s="165"/>
      <c r="O100" s="165"/>
      <c r="P100" s="165"/>
    </row>
    <row r="101" spans="1:16" ht="12.75" customHeight="1">
      <c r="A101" s="165"/>
      <c r="B101" s="166"/>
      <c r="C101" s="165"/>
      <c r="D101" s="167"/>
      <c r="E101" s="165"/>
      <c r="F101" s="165"/>
      <c r="G101" s="165"/>
      <c r="H101" s="165"/>
      <c r="I101" s="165"/>
      <c r="J101" s="166"/>
      <c r="K101" s="165"/>
      <c r="L101" s="167"/>
      <c r="M101" s="165"/>
      <c r="N101" s="165"/>
      <c r="O101" s="165"/>
      <c r="P101" s="165"/>
    </row>
    <row r="102" spans="1:16" ht="12.75" customHeight="1">
      <c r="A102" s="165"/>
      <c r="B102" s="166"/>
      <c r="C102" s="165"/>
      <c r="D102" s="167"/>
      <c r="E102" s="165"/>
      <c r="F102" s="165"/>
      <c r="G102" s="165"/>
      <c r="H102" s="165"/>
      <c r="I102" s="165"/>
      <c r="J102" s="166"/>
      <c r="K102" s="165"/>
      <c r="L102" s="167"/>
      <c r="M102" s="165"/>
      <c r="N102" s="165"/>
      <c r="O102" s="165"/>
      <c r="P102" s="165"/>
    </row>
    <row r="103" spans="1:16" ht="12.75" customHeight="1">
      <c r="A103" s="165"/>
      <c r="B103" s="166"/>
      <c r="C103" s="165"/>
      <c r="D103" s="167"/>
      <c r="E103" s="165"/>
      <c r="F103" s="165"/>
      <c r="G103" s="165"/>
      <c r="H103" s="165"/>
      <c r="I103" s="165"/>
      <c r="J103" s="166"/>
      <c r="K103" s="165"/>
      <c r="L103" s="167"/>
      <c r="M103" s="165"/>
      <c r="N103" s="165"/>
      <c r="O103" s="165"/>
      <c r="P103" s="165"/>
    </row>
    <row r="104" spans="1:16" ht="12.75" customHeight="1">
      <c r="A104" s="165"/>
      <c r="B104" s="166"/>
      <c r="C104" s="165"/>
      <c r="D104" s="167"/>
      <c r="E104" s="165"/>
      <c r="F104" s="165"/>
      <c r="G104" s="165"/>
      <c r="H104" s="165"/>
      <c r="I104" s="165"/>
      <c r="J104" s="166"/>
      <c r="K104" s="165"/>
      <c r="L104" s="167"/>
      <c r="M104" s="165"/>
      <c r="N104" s="165"/>
      <c r="O104" s="165"/>
      <c r="P104" s="165"/>
    </row>
    <row r="105" spans="1:16" ht="12.75" customHeight="1">
      <c r="A105" s="165"/>
      <c r="B105" s="166"/>
      <c r="C105" s="165"/>
      <c r="D105" s="167"/>
      <c r="E105" s="165"/>
      <c r="F105" s="165"/>
      <c r="G105" s="165"/>
      <c r="H105" s="165"/>
      <c r="I105" s="165"/>
      <c r="J105" s="166"/>
      <c r="K105" s="165"/>
      <c r="L105" s="167"/>
      <c r="M105" s="165"/>
      <c r="N105" s="165"/>
      <c r="O105" s="165"/>
      <c r="P105" s="165"/>
    </row>
    <row r="106" spans="1:16" ht="12.75" customHeight="1">
      <c r="A106" s="165"/>
      <c r="B106" s="166"/>
      <c r="C106" s="165"/>
      <c r="D106" s="167"/>
      <c r="E106" s="165"/>
      <c r="F106" s="165"/>
      <c r="G106" s="165"/>
      <c r="H106" s="165"/>
      <c r="I106" s="165"/>
      <c r="J106" s="166"/>
      <c r="K106" s="165"/>
      <c r="L106" s="167"/>
      <c r="M106" s="165"/>
      <c r="N106" s="165"/>
      <c r="O106" s="165"/>
      <c r="P106" s="165"/>
    </row>
    <row r="107" spans="1:16" ht="12.75" customHeight="1">
      <c r="A107" s="165"/>
      <c r="B107" s="166"/>
      <c r="C107" s="165"/>
      <c r="D107" s="167"/>
      <c r="E107" s="165"/>
      <c r="F107" s="165"/>
      <c r="G107" s="165"/>
      <c r="H107" s="165"/>
      <c r="I107" s="165"/>
      <c r="J107" s="166"/>
      <c r="K107" s="165"/>
      <c r="L107" s="167"/>
      <c r="M107" s="165"/>
      <c r="N107" s="165"/>
      <c r="O107" s="165"/>
      <c r="P107" s="165"/>
    </row>
    <row r="108" spans="1:16" ht="12.75" customHeight="1">
      <c r="A108" s="165"/>
      <c r="B108" s="166"/>
      <c r="C108" s="165"/>
      <c r="D108" s="167"/>
      <c r="E108" s="165"/>
      <c r="F108" s="165"/>
      <c r="G108" s="165"/>
      <c r="H108" s="165"/>
      <c r="I108" s="165"/>
      <c r="J108" s="166"/>
      <c r="K108" s="165"/>
      <c r="L108" s="167"/>
      <c r="M108" s="165"/>
      <c r="N108" s="165"/>
      <c r="O108" s="165"/>
      <c r="P108" s="165"/>
    </row>
    <row r="109" spans="1:16" ht="12.75" customHeight="1">
      <c r="A109" s="165"/>
      <c r="B109" s="166"/>
      <c r="C109" s="165"/>
      <c r="D109" s="167"/>
      <c r="E109" s="165"/>
      <c r="F109" s="165"/>
      <c r="G109" s="165"/>
      <c r="H109" s="165"/>
      <c r="I109" s="165"/>
      <c r="J109" s="166"/>
      <c r="K109" s="165"/>
      <c r="L109" s="167"/>
      <c r="M109" s="165"/>
      <c r="N109" s="165"/>
      <c r="O109" s="165"/>
      <c r="P109" s="165"/>
    </row>
    <row r="110" spans="1:16" ht="12.75" customHeight="1">
      <c r="A110" s="165"/>
      <c r="B110" s="166"/>
      <c r="C110" s="165"/>
      <c r="D110" s="167"/>
      <c r="E110" s="165"/>
      <c r="F110" s="165"/>
      <c r="G110" s="165"/>
      <c r="H110" s="165"/>
      <c r="I110" s="165"/>
      <c r="J110" s="166"/>
      <c r="K110" s="165"/>
      <c r="L110" s="167"/>
      <c r="M110" s="165"/>
      <c r="N110" s="165"/>
      <c r="O110" s="165"/>
      <c r="P110" s="165"/>
    </row>
    <row r="111" spans="1:16" ht="12.75" customHeight="1">
      <c r="A111" s="165"/>
      <c r="B111" s="166"/>
      <c r="C111" s="165"/>
      <c r="D111" s="167"/>
      <c r="E111" s="165"/>
      <c r="F111" s="165"/>
      <c r="G111" s="165"/>
      <c r="H111" s="165"/>
      <c r="I111" s="165"/>
      <c r="J111" s="166"/>
      <c r="K111" s="165"/>
      <c r="L111" s="167"/>
      <c r="M111" s="165"/>
      <c r="N111" s="165"/>
      <c r="O111" s="165"/>
      <c r="P111" s="165"/>
    </row>
    <row r="112" spans="1:16" ht="12.75" customHeight="1">
      <c r="A112" s="165"/>
      <c r="B112" s="166"/>
      <c r="C112" s="165"/>
      <c r="D112" s="167"/>
      <c r="E112" s="165"/>
      <c r="F112" s="165"/>
      <c r="G112" s="165"/>
      <c r="H112" s="165"/>
      <c r="I112" s="165"/>
      <c r="J112" s="166"/>
      <c r="K112" s="165"/>
      <c r="L112" s="167"/>
      <c r="M112" s="165"/>
      <c r="N112" s="165"/>
      <c r="O112" s="165"/>
      <c r="P112" s="165"/>
    </row>
    <row r="113" spans="1:16" ht="12.75" customHeight="1">
      <c r="A113" s="165"/>
      <c r="B113" s="166"/>
      <c r="C113" s="165"/>
      <c r="D113" s="167"/>
      <c r="E113" s="165"/>
      <c r="F113" s="165"/>
      <c r="G113" s="165"/>
      <c r="H113" s="165"/>
      <c r="I113" s="165"/>
      <c r="J113" s="166"/>
      <c r="K113" s="165"/>
      <c r="L113" s="167"/>
      <c r="M113" s="165"/>
      <c r="N113" s="165"/>
      <c r="O113" s="165"/>
      <c r="P113" s="165"/>
    </row>
    <row r="114" spans="1:16" ht="12.75" customHeight="1">
      <c r="A114" s="165"/>
      <c r="B114" s="166"/>
      <c r="C114" s="165"/>
      <c r="D114" s="167"/>
      <c r="E114" s="165"/>
      <c r="F114" s="165"/>
      <c r="G114" s="165"/>
      <c r="H114" s="165"/>
      <c r="I114" s="165"/>
      <c r="J114" s="166"/>
      <c r="K114" s="165"/>
      <c r="L114" s="167"/>
      <c r="M114" s="165"/>
      <c r="N114" s="165"/>
      <c r="O114" s="165"/>
      <c r="P114" s="165"/>
    </row>
    <row r="115" spans="1:16" ht="12.75" customHeight="1">
      <c r="A115" s="165"/>
      <c r="B115" s="166"/>
      <c r="C115" s="165"/>
      <c r="D115" s="167"/>
      <c r="E115" s="165"/>
      <c r="F115" s="165"/>
      <c r="G115" s="165"/>
      <c r="H115" s="165"/>
      <c r="I115" s="165"/>
      <c r="J115" s="166"/>
      <c r="K115" s="165"/>
      <c r="L115" s="167"/>
      <c r="M115" s="165"/>
      <c r="N115" s="165"/>
      <c r="O115" s="165"/>
      <c r="P115" s="165"/>
    </row>
    <row r="116" spans="1:16" ht="12.75" customHeight="1">
      <c r="A116" s="165"/>
      <c r="B116" s="166"/>
      <c r="C116" s="165"/>
      <c r="D116" s="167"/>
      <c r="E116" s="165"/>
      <c r="F116" s="165"/>
      <c r="G116" s="165"/>
      <c r="H116" s="165"/>
      <c r="I116" s="165"/>
      <c r="J116" s="166"/>
      <c r="K116" s="165"/>
      <c r="L116" s="167"/>
      <c r="M116" s="165"/>
      <c r="N116" s="165"/>
      <c r="O116" s="165"/>
      <c r="P116" s="165"/>
    </row>
    <row r="117" spans="1:16" ht="12.75" customHeight="1">
      <c r="A117" s="165"/>
      <c r="B117" s="166"/>
      <c r="C117" s="165"/>
      <c r="D117" s="167"/>
      <c r="E117" s="165"/>
      <c r="F117" s="165"/>
      <c r="G117" s="165"/>
      <c r="H117" s="165"/>
      <c r="I117" s="165"/>
      <c r="J117" s="166"/>
      <c r="K117" s="165"/>
      <c r="L117" s="167"/>
      <c r="M117" s="165"/>
      <c r="N117" s="165"/>
      <c r="O117" s="165"/>
      <c r="P117" s="165"/>
    </row>
    <row r="118" spans="1:16" ht="12.75" customHeight="1">
      <c r="A118" s="165"/>
      <c r="B118" s="166"/>
      <c r="C118" s="165"/>
      <c r="D118" s="167"/>
      <c r="E118" s="165"/>
      <c r="F118" s="165"/>
      <c r="G118" s="165"/>
      <c r="H118" s="165"/>
      <c r="I118" s="165"/>
      <c r="J118" s="166"/>
      <c r="K118" s="165"/>
      <c r="L118" s="167"/>
      <c r="M118" s="165"/>
      <c r="N118" s="165"/>
      <c r="O118" s="165"/>
      <c r="P118" s="165"/>
    </row>
    <row r="119" spans="1:16" ht="12.75" customHeight="1">
      <c r="A119" s="165"/>
      <c r="B119" s="166"/>
      <c r="C119" s="165"/>
      <c r="D119" s="167"/>
      <c r="E119" s="165"/>
      <c r="F119" s="165"/>
      <c r="G119" s="165"/>
      <c r="H119" s="165"/>
      <c r="I119" s="165"/>
      <c r="J119" s="166"/>
      <c r="K119" s="165"/>
      <c r="L119" s="167"/>
      <c r="M119" s="165"/>
      <c r="N119" s="165"/>
      <c r="O119" s="165"/>
      <c r="P119" s="165"/>
    </row>
    <row r="120" spans="1:16" ht="12.75" customHeight="1">
      <c r="A120" s="165"/>
      <c r="B120" s="166"/>
      <c r="C120" s="165"/>
      <c r="D120" s="167"/>
      <c r="E120" s="165"/>
      <c r="F120" s="165"/>
      <c r="G120" s="165"/>
      <c r="H120" s="165"/>
      <c r="I120" s="165"/>
      <c r="J120" s="166"/>
      <c r="K120" s="165"/>
      <c r="L120" s="167"/>
      <c r="M120" s="165"/>
      <c r="N120" s="165"/>
      <c r="O120" s="165"/>
      <c r="P120" s="165"/>
    </row>
    <row r="121" spans="1:16" ht="12.75" customHeight="1">
      <c r="A121" s="165"/>
      <c r="B121" s="166"/>
      <c r="C121" s="165"/>
      <c r="D121" s="167"/>
      <c r="E121" s="165"/>
      <c r="F121" s="165"/>
      <c r="G121" s="165"/>
      <c r="H121" s="165"/>
      <c r="I121" s="165"/>
      <c r="J121" s="166"/>
      <c r="K121" s="165"/>
      <c r="L121" s="167"/>
      <c r="M121" s="165"/>
      <c r="N121" s="165"/>
      <c r="O121" s="165"/>
      <c r="P121" s="165"/>
    </row>
    <row r="122" spans="1:16" ht="12.75" customHeight="1">
      <c r="A122" s="165"/>
      <c r="B122" s="166"/>
      <c r="C122" s="165"/>
      <c r="D122" s="167"/>
      <c r="E122" s="165"/>
      <c r="F122" s="165"/>
      <c r="G122" s="165"/>
      <c r="H122" s="165"/>
      <c r="I122" s="165"/>
      <c r="J122" s="166"/>
      <c r="K122" s="165"/>
      <c r="L122" s="167"/>
      <c r="M122" s="165"/>
      <c r="N122" s="165"/>
      <c r="O122" s="165"/>
      <c r="P122" s="165"/>
    </row>
    <row r="123" spans="1:16" ht="12.75" customHeight="1">
      <c r="A123" s="165"/>
      <c r="B123" s="166"/>
      <c r="C123" s="165"/>
      <c r="D123" s="167"/>
      <c r="E123" s="165"/>
      <c r="F123" s="165"/>
      <c r="G123" s="165"/>
      <c r="H123" s="165"/>
      <c r="I123" s="165"/>
      <c r="J123" s="166"/>
      <c r="K123" s="165"/>
      <c r="L123" s="167"/>
      <c r="M123" s="165"/>
      <c r="N123" s="165"/>
      <c r="O123" s="165"/>
      <c r="P123" s="165"/>
    </row>
    <row r="124" spans="1:16" ht="12.75" customHeight="1">
      <c r="A124" s="165"/>
      <c r="B124" s="166"/>
      <c r="C124" s="165"/>
      <c r="D124" s="167"/>
      <c r="E124" s="165"/>
      <c r="F124" s="165"/>
      <c r="G124" s="165"/>
      <c r="H124" s="165"/>
      <c r="I124" s="165"/>
      <c r="J124" s="166"/>
      <c r="K124" s="165"/>
      <c r="L124" s="167"/>
      <c r="M124" s="165"/>
      <c r="N124" s="165"/>
      <c r="O124" s="165"/>
      <c r="P124" s="165"/>
    </row>
    <row r="125" spans="1:16" ht="12.75" customHeight="1">
      <c r="A125" s="165"/>
      <c r="B125" s="166"/>
      <c r="C125" s="165"/>
      <c r="D125" s="167"/>
      <c r="E125" s="165"/>
      <c r="F125" s="165"/>
      <c r="G125" s="165"/>
      <c r="H125" s="165"/>
      <c r="I125" s="165"/>
      <c r="J125" s="166"/>
      <c r="K125" s="165"/>
      <c r="L125" s="167"/>
      <c r="M125" s="165"/>
      <c r="N125" s="165"/>
      <c r="O125" s="165"/>
      <c r="P125" s="165"/>
    </row>
    <row r="126" spans="1:16" ht="12.75" customHeight="1">
      <c r="A126" s="165"/>
      <c r="B126" s="166"/>
      <c r="C126" s="165"/>
      <c r="D126" s="167"/>
      <c r="E126" s="165"/>
      <c r="F126" s="165"/>
      <c r="G126" s="165"/>
      <c r="H126" s="165"/>
      <c r="I126" s="165"/>
      <c r="J126" s="166"/>
      <c r="K126" s="165"/>
      <c r="L126" s="167"/>
      <c r="M126" s="165"/>
      <c r="N126" s="165"/>
      <c r="O126" s="165"/>
      <c r="P126" s="165"/>
    </row>
    <row r="127" spans="1:16" ht="12.75" customHeight="1">
      <c r="A127" s="165"/>
      <c r="B127" s="166"/>
      <c r="C127" s="165"/>
      <c r="D127" s="167"/>
      <c r="E127" s="165"/>
      <c r="F127" s="165"/>
      <c r="G127" s="165"/>
      <c r="H127" s="165"/>
      <c r="I127" s="165"/>
      <c r="J127" s="166"/>
      <c r="K127" s="165"/>
      <c r="L127" s="167"/>
      <c r="M127" s="165"/>
      <c r="N127" s="165"/>
      <c r="O127" s="165"/>
      <c r="P127" s="165"/>
    </row>
    <row r="128" spans="1:16" ht="12.75" customHeight="1">
      <c r="A128" s="165"/>
      <c r="B128" s="166"/>
      <c r="C128" s="165"/>
      <c r="D128" s="167"/>
      <c r="E128" s="165"/>
      <c r="F128" s="165"/>
      <c r="G128" s="165"/>
      <c r="H128" s="165"/>
      <c r="I128" s="165"/>
      <c r="J128" s="166"/>
      <c r="K128" s="165"/>
      <c r="L128" s="167"/>
      <c r="M128" s="165"/>
      <c r="N128" s="165"/>
      <c r="O128" s="165"/>
      <c r="P128" s="165"/>
    </row>
    <row r="130" spans="1:16" ht="12.75">
      <c r="A130" s="367" t="s">
        <v>33</v>
      </c>
      <c r="B130" s="367"/>
      <c r="C130" s="367"/>
      <c r="D130" s="367"/>
      <c r="E130" s="367"/>
      <c r="F130" s="367"/>
      <c r="G130" s="367"/>
      <c r="H130" s="367"/>
      <c r="I130" s="368" t="s">
        <v>33</v>
      </c>
      <c r="J130" s="368"/>
      <c r="K130" s="368"/>
      <c r="L130" s="368"/>
      <c r="M130" s="368"/>
      <c r="N130" s="368"/>
      <c r="O130" s="368"/>
      <c r="P130" s="368"/>
    </row>
    <row r="131" spans="1:16" ht="15.75">
      <c r="A131" s="139" t="s">
        <v>7</v>
      </c>
      <c r="B131" s="138" t="s">
        <v>38</v>
      </c>
      <c r="C131" s="131"/>
      <c r="D131" s="131"/>
      <c r="E131" s="131" t="s">
        <v>70</v>
      </c>
      <c r="F131" s="131"/>
      <c r="G131" s="131"/>
      <c r="H131" s="131"/>
      <c r="I131" s="138" t="s">
        <v>9</v>
      </c>
      <c r="J131" s="138" t="s">
        <v>38</v>
      </c>
      <c r="K131" s="130"/>
      <c r="L131" s="130"/>
      <c r="M131" s="131" t="s">
        <v>70</v>
      </c>
      <c r="N131" s="130"/>
      <c r="O131" s="130"/>
      <c r="P131" s="130"/>
    </row>
    <row r="132" spans="1:16" ht="12.75">
      <c r="A132" s="349" t="s">
        <v>0</v>
      </c>
      <c r="B132" s="349" t="s">
        <v>1</v>
      </c>
      <c r="C132" s="349" t="s">
        <v>2</v>
      </c>
      <c r="D132" s="349" t="s">
        <v>3</v>
      </c>
      <c r="E132" s="349" t="s">
        <v>34</v>
      </c>
      <c r="F132" s="349" t="s">
        <v>35</v>
      </c>
      <c r="G132" s="349" t="s">
        <v>36</v>
      </c>
      <c r="H132" s="349" t="s">
        <v>37</v>
      </c>
      <c r="I132" s="360" t="s">
        <v>0</v>
      </c>
      <c r="J132" s="360" t="s">
        <v>1</v>
      </c>
      <c r="K132" s="360" t="s">
        <v>2</v>
      </c>
      <c r="L132" s="360" t="s">
        <v>3</v>
      </c>
      <c r="M132" s="360" t="s">
        <v>34</v>
      </c>
      <c r="N132" s="360" t="s">
        <v>35</v>
      </c>
      <c r="O132" s="360" t="s">
        <v>36</v>
      </c>
      <c r="P132" s="360" t="s">
        <v>37</v>
      </c>
    </row>
    <row r="133" spans="1:16" ht="12.75">
      <c r="A133" s="349"/>
      <c r="B133" s="349"/>
      <c r="C133" s="349"/>
      <c r="D133" s="349"/>
      <c r="E133" s="349"/>
      <c r="F133" s="349"/>
      <c r="G133" s="349"/>
      <c r="H133" s="349"/>
      <c r="I133" s="360"/>
      <c r="J133" s="360"/>
      <c r="K133" s="360"/>
      <c r="L133" s="360"/>
      <c r="M133" s="360"/>
      <c r="N133" s="360"/>
      <c r="O133" s="360"/>
      <c r="P133" s="360"/>
    </row>
    <row r="134" spans="1:16" ht="12.75">
      <c r="A134" s="356">
        <v>1</v>
      </c>
      <c r="B134" s="357" t="str">
        <f>'пр.взвешивания'!C6</f>
        <v>БОГДАН Екатерина Владимировна</v>
      </c>
      <c r="C134" s="358" t="str">
        <f>'пр.взвешивания'!D6</f>
        <v>19.03.96            1 р.</v>
      </c>
      <c r="D134" s="359" t="str">
        <f>'пр.взвешивания'!E6</f>
        <v>Хабаровский край, г. Хабаровск, "Профсоюзы"</v>
      </c>
      <c r="E134" s="349"/>
      <c r="F134" s="352"/>
      <c r="G134" s="352"/>
      <c r="H134" s="349"/>
      <c r="I134" s="360">
        <v>14</v>
      </c>
      <c r="J134" s="361" t="str">
        <f>'пр.взвешивания'!C32</f>
        <v>ЛАВРЕНТЬЕВА Эдера Юрьевна</v>
      </c>
      <c r="K134" s="363" t="str">
        <f>'пр.взвешивания'!D32</f>
        <v>09.01.95                        1 р.</v>
      </c>
      <c r="L134" s="364" t="str">
        <f>'пр.взвешивания'!E32</f>
        <v>Чувашская республика, г. Чебоксары</v>
      </c>
      <c r="M134" s="360"/>
      <c r="N134" s="360"/>
      <c r="O134" s="360"/>
      <c r="P134" s="360"/>
    </row>
    <row r="135" spans="1:16" ht="12.75">
      <c r="A135" s="356"/>
      <c r="B135" s="357"/>
      <c r="C135" s="358"/>
      <c r="D135" s="359"/>
      <c r="E135" s="349"/>
      <c r="F135" s="349"/>
      <c r="G135" s="352"/>
      <c r="H135" s="349"/>
      <c r="I135" s="360"/>
      <c r="J135" s="362"/>
      <c r="K135" s="360"/>
      <c r="L135" s="365"/>
      <c r="M135" s="360"/>
      <c r="N135" s="360"/>
      <c r="O135" s="360"/>
      <c r="P135" s="360"/>
    </row>
    <row r="136" spans="1:16" ht="12.75" customHeight="1">
      <c r="A136" s="356">
        <v>3</v>
      </c>
      <c r="B136" s="357" t="str">
        <f>'пр.взвешивания'!C10</f>
        <v>ГИЛЯЗОВА Сабина Альбертовна</v>
      </c>
      <c r="C136" s="358" t="str">
        <f>'пр.взвешивания'!D10</f>
        <v>30.09.94             КМС</v>
      </c>
      <c r="D136" s="359" t="str">
        <f>'пр.взвешивания'!E10</f>
        <v>Москва, ГОУ ДОДСН СДЮСШОР №9</v>
      </c>
      <c r="E136" s="349"/>
      <c r="F136" s="349"/>
      <c r="G136" s="349"/>
      <c r="H136" s="349"/>
      <c r="I136" s="360">
        <v>16</v>
      </c>
      <c r="J136" s="362" t="str">
        <f>'пр.взвешивания'!C36</f>
        <v>НИКИТИНА Екатерина</v>
      </c>
      <c r="K136" s="360" t="str">
        <f>'пр.взвешивания'!D36</f>
        <v>04.12.94               1 р.</v>
      </c>
      <c r="L136" s="365" t="str">
        <f>'пр.взвешивания'!E36</f>
        <v>Тверская обл., г. Тверь, МО</v>
      </c>
      <c r="M136" s="360"/>
      <c r="N136" s="360"/>
      <c r="O136" s="360"/>
      <c r="P136" s="360"/>
    </row>
    <row r="137" spans="1:16" ht="12.75">
      <c r="A137" s="356"/>
      <c r="B137" s="357"/>
      <c r="C137" s="358"/>
      <c r="D137" s="359"/>
      <c r="E137" s="349"/>
      <c r="F137" s="349"/>
      <c r="G137" s="349"/>
      <c r="H137" s="349"/>
      <c r="I137" s="360"/>
      <c r="J137" s="362"/>
      <c r="K137" s="360"/>
      <c r="L137" s="365"/>
      <c r="M137" s="360"/>
      <c r="N137" s="360"/>
      <c r="O137" s="360"/>
      <c r="P137" s="360"/>
    </row>
    <row r="138" spans="1:16" ht="12.75">
      <c r="A138" s="356">
        <v>2</v>
      </c>
      <c r="B138" s="357" t="str">
        <f>'пр.взвешивания'!C8</f>
        <v>ПЕНЬКОВА Галина Николаевна</v>
      </c>
      <c r="C138" s="358" t="str">
        <f>'пр.взвешивания'!D8</f>
        <v>10.10.95          1 р.</v>
      </c>
      <c r="D138" s="359" t="str">
        <f>'пр.взвешивания'!E8</f>
        <v>Астраханска обл., "Динамо"</v>
      </c>
      <c r="E138" s="349"/>
      <c r="F138" s="352"/>
      <c r="G138" s="352"/>
      <c r="H138" s="349"/>
      <c r="I138" s="360">
        <v>15</v>
      </c>
      <c r="J138" s="361" t="str">
        <f>'пр.взвешивания'!C34</f>
        <v>ГОЖАЯ Ирина Николаевна</v>
      </c>
      <c r="K138" s="363" t="str">
        <f>'пр.взвешивания'!D34</f>
        <v>12.07.96              1 р.</v>
      </c>
      <c r="L138" s="364" t="str">
        <f>'пр.взвешивания'!E34</f>
        <v>Краснодарский край, г. Армавир, МО</v>
      </c>
      <c r="M138" s="349" t="s">
        <v>42</v>
      </c>
      <c r="N138" s="352"/>
      <c r="O138" s="366"/>
      <c r="P138" s="360"/>
    </row>
    <row r="139" spans="1:16" ht="12.75">
      <c r="A139" s="356"/>
      <c r="B139" s="357"/>
      <c r="C139" s="358"/>
      <c r="D139" s="359"/>
      <c r="E139" s="349"/>
      <c r="F139" s="349"/>
      <c r="G139" s="352"/>
      <c r="H139" s="349"/>
      <c r="I139" s="360"/>
      <c r="J139" s="362"/>
      <c r="K139" s="360"/>
      <c r="L139" s="365"/>
      <c r="M139" s="349"/>
      <c r="N139" s="349"/>
      <c r="O139" s="366"/>
      <c r="P139" s="360"/>
    </row>
    <row r="140" spans="1:16" ht="12.75" customHeight="1">
      <c r="A140" s="356">
        <v>4</v>
      </c>
      <c r="B140" s="347" t="str">
        <f>'пр.взвешивания'!C12</f>
        <v>ГУТОРОВА Екатерина Сергеевна</v>
      </c>
      <c r="C140" s="349" t="str">
        <f>'пр.взвешивания'!D12</f>
        <v>15.09.94            1 р.</v>
      </c>
      <c r="D140" s="351" t="str">
        <f>'пр.взвешивания'!E12</f>
        <v>Курская обл., МО</v>
      </c>
      <c r="E140" s="349"/>
      <c r="F140" s="349"/>
      <c r="G140" s="349"/>
      <c r="H140" s="349"/>
      <c r="I140" s="369"/>
      <c r="J140" s="370"/>
      <c r="K140" s="369"/>
      <c r="L140" s="371"/>
      <c r="M140" s="369"/>
      <c r="N140" s="369"/>
      <c r="O140" s="369"/>
      <c r="P140" s="369"/>
    </row>
    <row r="141" spans="1:16" ht="12.75">
      <c r="A141" s="356"/>
      <c r="B141" s="347"/>
      <c r="C141" s="349"/>
      <c r="D141" s="351"/>
      <c r="E141" s="349"/>
      <c r="F141" s="349"/>
      <c r="G141" s="349"/>
      <c r="H141" s="349"/>
      <c r="I141" s="369"/>
      <c r="J141" s="370"/>
      <c r="K141" s="369"/>
      <c r="L141" s="371"/>
      <c r="M141" s="369"/>
      <c r="N141" s="369"/>
      <c r="O141" s="369"/>
      <c r="P141" s="369"/>
    </row>
    <row r="142" spans="1:16" ht="15.75">
      <c r="A142" s="138" t="s">
        <v>8</v>
      </c>
      <c r="B142" s="138" t="s">
        <v>38</v>
      </c>
      <c r="C142" s="140"/>
      <c r="D142" s="141"/>
      <c r="E142" s="137"/>
      <c r="F142" s="137"/>
      <c r="G142" s="137"/>
      <c r="H142" s="137"/>
      <c r="I142" s="138" t="s">
        <v>10</v>
      </c>
      <c r="J142" s="138" t="s">
        <v>38</v>
      </c>
      <c r="K142" s="132"/>
      <c r="L142" s="133"/>
      <c r="M142" s="134"/>
      <c r="N142" s="134"/>
      <c r="O142" s="134"/>
      <c r="P142" s="134"/>
    </row>
    <row r="143" spans="1:16" ht="12.75">
      <c r="A143" s="349">
        <v>5</v>
      </c>
      <c r="B143" s="346" t="str">
        <f>'пр.взвешивания'!C14</f>
        <v>КАЛБАЕВА Зульфия Курмангалиевна</v>
      </c>
      <c r="C143" s="348" t="str">
        <f>'пр.взвешивания'!D14</f>
        <v>07.02.96            1 р.</v>
      </c>
      <c r="D143" s="350" t="str">
        <f>'пр.взвешивания'!E14</f>
        <v>Астраханска обл., "Динамо"</v>
      </c>
      <c r="E143" s="349"/>
      <c r="F143" s="352"/>
      <c r="G143" s="352"/>
      <c r="H143" s="349"/>
      <c r="I143" s="360">
        <v>17</v>
      </c>
      <c r="J143" s="361" t="str">
        <f>'пр.взвешивания'!C38</f>
        <v>БУРАКОВА Ирина Олеговна</v>
      </c>
      <c r="K143" s="363" t="str">
        <f>'пр.взвешивания'!D38</f>
        <v>01.01.95         1 р.</v>
      </c>
      <c r="L143" s="364" t="str">
        <f>'пр.взвешивания'!E38</f>
        <v>Пермский край, г. Березники, МО</v>
      </c>
      <c r="M143" s="360"/>
      <c r="N143" s="360"/>
      <c r="O143" s="360"/>
      <c r="P143" s="360"/>
    </row>
    <row r="144" spans="1:16" ht="12.75">
      <c r="A144" s="349"/>
      <c r="B144" s="347"/>
      <c r="C144" s="349"/>
      <c r="D144" s="351"/>
      <c r="E144" s="349"/>
      <c r="F144" s="349"/>
      <c r="G144" s="352"/>
      <c r="H144" s="349"/>
      <c r="I144" s="360"/>
      <c r="J144" s="362"/>
      <c r="K144" s="360"/>
      <c r="L144" s="365"/>
      <c r="M144" s="360"/>
      <c r="N144" s="360"/>
      <c r="O144" s="360"/>
      <c r="P144" s="360"/>
    </row>
    <row r="145" spans="1:16" ht="12.75">
      <c r="A145" s="349">
        <v>7</v>
      </c>
      <c r="B145" s="346" t="str">
        <f>'пр.взвешивания'!C18</f>
        <v>ПОЛИКУТИНА Алёна Сергеевна</v>
      </c>
      <c r="C145" s="348" t="str">
        <f>'пр.взвешивания'!D18</f>
        <v>22.08.94                 1 р.</v>
      </c>
      <c r="D145" s="350" t="str">
        <f>'пр.взвешивания'!E18</f>
        <v>Воронежская обл., п. Н.Чигла, МО</v>
      </c>
      <c r="E145" s="349"/>
      <c r="F145" s="349"/>
      <c r="G145" s="349"/>
      <c r="H145" s="349"/>
      <c r="I145" s="360">
        <v>19</v>
      </c>
      <c r="J145" s="361" t="str">
        <f>'пр.взвешивания'!C42</f>
        <v>ПАШАЕВА Арина Ривзановна</v>
      </c>
      <c r="K145" s="363" t="str">
        <f>'пр.взвешивания'!D42</f>
        <v>01.09.96             1 р.</v>
      </c>
      <c r="L145" s="364" t="str">
        <f>'пр.взвешивания'!E42</f>
        <v>Московская обл., г. Мытищи</v>
      </c>
      <c r="M145" s="360"/>
      <c r="N145" s="360"/>
      <c r="O145" s="360"/>
      <c r="P145" s="360"/>
    </row>
    <row r="146" spans="1:16" ht="12.75">
      <c r="A146" s="349"/>
      <c r="B146" s="347"/>
      <c r="C146" s="349"/>
      <c r="D146" s="351"/>
      <c r="E146" s="349"/>
      <c r="F146" s="349"/>
      <c r="G146" s="349"/>
      <c r="H146" s="349"/>
      <c r="I146" s="360"/>
      <c r="J146" s="362"/>
      <c r="K146" s="360"/>
      <c r="L146" s="365"/>
      <c r="M146" s="360"/>
      <c r="N146" s="360"/>
      <c r="O146" s="360"/>
      <c r="P146" s="360"/>
    </row>
    <row r="147" spans="1:16" ht="12.75" customHeight="1">
      <c r="A147" s="349">
        <v>6</v>
      </c>
      <c r="B147" s="346" t="str">
        <f>'пр.взвешивания'!C16</f>
        <v>ИБРАГИМОВА Хава Умаровна</v>
      </c>
      <c r="C147" s="348" t="str">
        <f>'пр.взвешивания'!D16</f>
        <v>06.06.94             КМС</v>
      </c>
      <c r="D147" s="350" t="str">
        <f>'пр.взвешивания'!E16</f>
        <v>Калининградская обл., МСТМП ДЮСШ</v>
      </c>
      <c r="E147" s="349" t="s">
        <v>42</v>
      </c>
      <c r="F147" s="352"/>
      <c r="G147" s="352"/>
      <c r="H147" s="349"/>
      <c r="I147" s="360">
        <v>18</v>
      </c>
      <c r="J147" s="362" t="str">
        <f>'пр.взвешивания'!C40</f>
        <v>ГРУНТОВА Людмила Николаевна</v>
      </c>
      <c r="K147" s="360" t="str">
        <f>'пр.взвешивания'!D40</f>
        <v>16.11.94               1 р.</v>
      </c>
      <c r="L147" s="365" t="str">
        <f>'пр.взвешивания'!E40</f>
        <v>Москва, СДЮСШОР №111</v>
      </c>
      <c r="M147" s="349" t="s">
        <v>42</v>
      </c>
      <c r="N147" s="352"/>
      <c r="O147" s="366"/>
      <c r="P147" s="360"/>
    </row>
    <row r="148" spans="1:16" ht="12.75">
      <c r="A148" s="349"/>
      <c r="B148" s="347"/>
      <c r="C148" s="349"/>
      <c r="D148" s="351"/>
      <c r="E148" s="349"/>
      <c r="F148" s="349"/>
      <c r="G148" s="352"/>
      <c r="H148" s="349"/>
      <c r="I148" s="360"/>
      <c r="J148" s="362"/>
      <c r="K148" s="360"/>
      <c r="L148" s="365"/>
      <c r="M148" s="349"/>
      <c r="N148" s="349"/>
      <c r="O148" s="366"/>
      <c r="P148" s="360"/>
    </row>
    <row r="149" spans="1:16" ht="15.75">
      <c r="A149" s="138" t="s">
        <v>19</v>
      </c>
      <c r="B149" s="138" t="s">
        <v>38</v>
      </c>
      <c r="C149" s="140"/>
      <c r="D149" s="141"/>
      <c r="E149" s="137"/>
      <c r="F149" s="137"/>
      <c r="G149" s="137"/>
      <c r="H149" s="137"/>
      <c r="I149" s="138" t="s">
        <v>22</v>
      </c>
      <c r="J149" s="138" t="s">
        <v>38</v>
      </c>
      <c r="K149" s="132"/>
      <c r="L149" s="133"/>
      <c r="M149" s="134"/>
      <c r="N149" s="134"/>
      <c r="O149" s="134"/>
      <c r="P149" s="134"/>
    </row>
    <row r="150" spans="1:16" ht="12.75" customHeight="1">
      <c r="A150" s="349">
        <v>8</v>
      </c>
      <c r="B150" s="347" t="str">
        <f>'пр.взвешивания'!C20</f>
        <v>МАМАТЕМИН Гульзина кызы</v>
      </c>
      <c r="C150" s="349" t="str">
        <f>'пр.взвешивания'!D20</f>
        <v>05.06.95                2 юн.р.</v>
      </c>
      <c r="D150" s="351" t="str">
        <f>'пр.взвешивания'!E20</f>
        <v>Москва, "Юность Москвы"</v>
      </c>
      <c r="E150" s="349"/>
      <c r="F150" s="352"/>
      <c r="G150" s="352"/>
      <c r="H150" s="349"/>
      <c r="I150" s="360">
        <v>20</v>
      </c>
      <c r="J150" s="361" t="str">
        <f>'пр.взвешивания'!C44</f>
        <v>ЗАКИРОВА Лилия Рамильевна</v>
      </c>
      <c r="K150" s="363" t="str">
        <f>VLOOKUP(J150,'пр.взвешивания'!C43:F84,2,FALSE)</f>
        <v>02.01.94        1 р.</v>
      </c>
      <c r="L150" s="364" t="str">
        <f>VLOOKUP(K150,'пр.взвешивания'!D43:G84,2,FALSE)</f>
        <v>ХМАО-Югра, г. Радужный</v>
      </c>
      <c r="M150" s="360"/>
      <c r="N150" s="360"/>
      <c r="O150" s="360"/>
      <c r="P150" s="360"/>
    </row>
    <row r="151" spans="1:16" ht="12.75">
      <c r="A151" s="349"/>
      <c r="B151" s="347"/>
      <c r="C151" s="349"/>
      <c r="D151" s="351"/>
      <c r="E151" s="349"/>
      <c r="F151" s="349"/>
      <c r="G151" s="352"/>
      <c r="H151" s="349"/>
      <c r="I151" s="360"/>
      <c r="J151" s="362"/>
      <c r="K151" s="360"/>
      <c r="L151" s="365"/>
      <c r="M151" s="360"/>
      <c r="N151" s="360"/>
      <c r="O151" s="360"/>
      <c r="P151" s="360"/>
    </row>
    <row r="152" spans="1:16" ht="12.75" customHeight="1">
      <c r="A152" s="349">
        <v>10</v>
      </c>
      <c r="B152" s="346" t="str">
        <f>'пр.взвешивания'!C24</f>
        <v>УЖОВА Марина Андреевна</v>
      </c>
      <c r="C152" s="348" t="str">
        <f>'пр.взвешивания'!D24</f>
        <v>01.10.96                 1 юн.р.</v>
      </c>
      <c r="D152" s="350" t="str">
        <f>'пр.взвешивания'!E24</f>
        <v>Московская обл., г. Воскресенск, МО</v>
      </c>
      <c r="E152" s="349"/>
      <c r="F152" s="349"/>
      <c r="G152" s="349"/>
      <c r="H152" s="349"/>
      <c r="I152" s="360">
        <v>22</v>
      </c>
      <c r="J152" s="362" t="str">
        <f>'пр.взвешивания'!C48</f>
        <v>КОНСТАНТИНОВА Антонина Александровна</v>
      </c>
      <c r="K152" s="360" t="str">
        <f>'пр.взвешивания'!D48</f>
        <v>04.06.94              1 юн.р.</v>
      </c>
      <c r="L152" s="365" t="str">
        <f>'пр.взвешивания'!E48</f>
        <v>Республика Карелия, г. Петразаводск, ДЮСШ №5</v>
      </c>
      <c r="M152" s="360"/>
      <c r="N152" s="360"/>
      <c r="O152" s="360"/>
      <c r="P152" s="360"/>
    </row>
    <row r="153" spans="1:16" ht="12.75">
      <c r="A153" s="349"/>
      <c r="B153" s="347"/>
      <c r="C153" s="349"/>
      <c r="D153" s="351"/>
      <c r="E153" s="349"/>
      <c r="F153" s="349"/>
      <c r="G153" s="349"/>
      <c r="H153" s="349"/>
      <c r="I153" s="360"/>
      <c r="J153" s="362"/>
      <c r="K153" s="360"/>
      <c r="L153" s="365"/>
      <c r="M153" s="360"/>
      <c r="N153" s="360"/>
      <c r="O153" s="360"/>
      <c r="P153" s="360"/>
    </row>
    <row r="154" spans="1:16" ht="12.75" customHeight="1">
      <c r="A154" s="349">
        <v>9</v>
      </c>
      <c r="B154" s="346" t="str">
        <f>'пр.взвешивания'!C22</f>
        <v>НАЗАРОВА Алиноза Мамадалиевна</v>
      </c>
      <c r="C154" s="348" t="str">
        <f>'пр.взвешивания'!D22</f>
        <v>24.02.95          КМС</v>
      </c>
      <c r="D154" s="350" t="str">
        <f>'пр.взвешивания'!E22</f>
        <v>Томская область, школа № 1</v>
      </c>
      <c r="E154" s="349" t="s">
        <v>42</v>
      </c>
      <c r="F154" s="352"/>
      <c r="G154" s="352"/>
      <c r="H154" s="349"/>
      <c r="I154" s="360">
        <v>21</v>
      </c>
      <c r="J154" s="361" t="str">
        <f>'пр.взвешивания'!C46</f>
        <v>ИШУТИНА Олеся Павловна</v>
      </c>
      <c r="K154" s="363" t="str">
        <f>'пр.взвешивания'!D46</f>
        <v>21.11.95               1 юн.р.</v>
      </c>
      <c r="L154" s="364" t="str">
        <f>'пр.взвешивания'!E46</f>
        <v>Москва, ГОУ ДОДСН СДЮСШОР №9</v>
      </c>
      <c r="M154" s="349" t="s">
        <v>42</v>
      </c>
      <c r="N154" s="352"/>
      <c r="O154" s="366"/>
      <c r="P154" s="360"/>
    </row>
    <row r="155" spans="1:16" ht="12.75">
      <c r="A155" s="349"/>
      <c r="B155" s="347"/>
      <c r="C155" s="349"/>
      <c r="D155" s="351"/>
      <c r="E155" s="349"/>
      <c r="F155" s="349"/>
      <c r="G155" s="352"/>
      <c r="H155" s="349"/>
      <c r="I155" s="360"/>
      <c r="J155" s="362"/>
      <c r="K155" s="360"/>
      <c r="L155" s="365"/>
      <c r="M155" s="349"/>
      <c r="N155" s="349"/>
      <c r="O155" s="366"/>
      <c r="P155" s="360"/>
    </row>
    <row r="156" spans="1:16" ht="15.75">
      <c r="A156" s="138" t="s">
        <v>20</v>
      </c>
      <c r="B156" s="138" t="s">
        <v>38</v>
      </c>
      <c r="C156" s="131"/>
      <c r="D156" s="131"/>
      <c r="E156" s="131"/>
      <c r="F156" s="131"/>
      <c r="G156" s="131"/>
      <c r="H156" s="131"/>
      <c r="I156" s="138" t="s">
        <v>23</v>
      </c>
      <c r="J156" s="138" t="s">
        <v>38</v>
      </c>
      <c r="K156" s="130"/>
      <c r="L156" s="130"/>
      <c r="M156" s="131" t="s">
        <v>52</v>
      </c>
      <c r="N156" s="130"/>
      <c r="O156" s="130"/>
      <c r="P156" s="130"/>
    </row>
    <row r="157" spans="1:16" ht="12.75" customHeight="1">
      <c r="A157" s="349" t="s">
        <v>0</v>
      </c>
      <c r="B157" s="348" t="s">
        <v>1</v>
      </c>
      <c r="C157" s="348" t="s">
        <v>2</v>
      </c>
      <c r="D157" s="346" t="s">
        <v>3</v>
      </c>
      <c r="E157" s="349" t="s">
        <v>34</v>
      </c>
      <c r="F157" s="349" t="s">
        <v>35</v>
      </c>
      <c r="G157" s="349" t="s">
        <v>36</v>
      </c>
      <c r="H157" s="349" t="s">
        <v>37</v>
      </c>
      <c r="I157" s="360" t="s">
        <v>0</v>
      </c>
      <c r="J157" s="360" t="s">
        <v>1</v>
      </c>
      <c r="K157" s="360" t="s">
        <v>2</v>
      </c>
      <c r="L157" s="360" t="s">
        <v>3</v>
      </c>
      <c r="M157" s="360" t="s">
        <v>34</v>
      </c>
      <c r="N157" s="360" t="s">
        <v>35</v>
      </c>
      <c r="O157" s="360" t="s">
        <v>36</v>
      </c>
      <c r="P157" s="360" t="s">
        <v>37</v>
      </c>
    </row>
    <row r="158" spans="1:16" ht="12.75">
      <c r="A158" s="349"/>
      <c r="B158" s="349"/>
      <c r="C158" s="349"/>
      <c r="D158" s="347"/>
      <c r="E158" s="349"/>
      <c r="F158" s="349"/>
      <c r="G158" s="349"/>
      <c r="H158" s="349"/>
      <c r="I158" s="360"/>
      <c r="J158" s="360"/>
      <c r="K158" s="360"/>
      <c r="L158" s="360"/>
      <c r="M158" s="360"/>
      <c r="N158" s="360"/>
      <c r="O158" s="360"/>
      <c r="P158" s="360"/>
    </row>
    <row r="159" spans="1:16" ht="12.75">
      <c r="A159" s="349">
        <v>11</v>
      </c>
      <c r="B159" s="346" t="str">
        <f>'пр.взвешивания'!C26</f>
        <v>АГАЗАДЕ Оксана Аббас кызы</v>
      </c>
      <c r="C159" s="348" t="str">
        <f>'пр.взвешивания'!D26</f>
        <v>04.07.95         1 р.</v>
      </c>
      <c r="D159" s="350" t="str">
        <f>'пр.взвешивания'!E26</f>
        <v>Москва, СДЮСШОР №111</v>
      </c>
      <c r="E159" s="349"/>
      <c r="F159" s="352"/>
      <c r="G159" s="352"/>
      <c r="H159" s="349"/>
      <c r="I159" s="360">
        <v>23</v>
      </c>
      <c r="J159" s="361" t="str">
        <f>'пр.взвешивания'!C50</f>
        <v>ЕВСЮТИНА Елена Сергеевна</v>
      </c>
      <c r="K159" s="363" t="str">
        <f>'пр.взвешивания'!D50</f>
        <v>14.08.95                1 р.</v>
      </c>
      <c r="L159" s="364" t="str">
        <f>'пр.взвешивания'!E50</f>
        <v>Смоленская обл., г. Смоленск, ССДЮШОР №2</v>
      </c>
      <c r="M159" s="360"/>
      <c r="N159" s="360"/>
      <c r="O159" s="360"/>
      <c r="P159" s="360"/>
    </row>
    <row r="160" spans="1:16" ht="12.75">
      <c r="A160" s="349"/>
      <c r="B160" s="347"/>
      <c r="C160" s="349"/>
      <c r="D160" s="351"/>
      <c r="E160" s="349"/>
      <c r="F160" s="349"/>
      <c r="G160" s="352"/>
      <c r="H160" s="349"/>
      <c r="I160" s="360"/>
      <c r="J160" s="362"/>
      <c r="K160" s="360"/>
      <c r="L160" s="365"/>
      <c r="M160" s="360"/>
      <c r="N160" s="360"/>
      <c r="O160" s="360"/>
      <c r="P160" s="360"/>
    </row>
    <row r="161" spans="1:16" ht="12.75">
      <c r="A161" s="349">
        <v>13</v>
      </c>
      <c r="B161" s="346" t="str">
        <f>'пр.взвешивания'!C30</f>
        <v>КЛИНОВА Екатерина Владиленовна</v>
      </c>
      <c r="C161" s="348" t="str">
        <f>'пр.взвешивания'!D30</f>
        <v>20.10.96           1 р.</v>
      </c>
      <c r="D161" s="350" t="str">
        <f>'пр.взвешивания'!E30</f>
        <v>Пермский край, г. Березники, МО</v>
      </c>
      <c r="E161" s="349"/>
      <c r="F161" s="349"/>
      <c r="G161" s="349"/>
      <c r="H161" s="349"/>
      <c r="I161" s="360">
        <v>25</v>
      </c>
      <c r="J161" s="361" t="str">
        <f>'пр.взвешивания'!C54</f>
        <v>ТРИШИНА Светлана Сергеевна</v>
      </c>
      <c r="K161" s="363" t="str">
        <f>'пр.взвешивания'!D54</f>
        <v>9.11.96               2 юн.р.</v>
      </c>
      <c r="L161" s="364" t="str">
        <f>'пр.взвешивания'!E54</f>
        <v>Московская обл., г. Котельники</v>
      </c>
      <c r="M161" s="360"/>
      <c r="N161" s="360"/>
      <c r="O161" s="360"/>
      <c r="P161" s="360"/>
    </row>
    <row r="162" spans="1:16" ht="12.75">
      <c r="A162" s="349"/>
      <c r="B162" s="347"/>
      <c r="C162" s="349"/>
      <c r="D162" s="351"/>
      <c r="E162" s="349"/>
      <c r="F162" s="349"/>
      <c r="G162" s="349"/>
      <c r="H162" s="349"/>
      <c r="I162" s="360"/>
      <c r="J162" s="362"/>
      <c r="K162" s="360"/>
      <c r="L162" s="365"/>
      <c r="M162" s="360"/>
      <c r="N162" s="360"/>
      <c r="O162" s="360"/>
      <c r="P162" s="360"/>
    </row>
    <row r="163" spans="1:16" ht="12.75">
      <c r="A163" s="349">
        <v>12</v>
      </c>
      <c r="B163" s="346" t="str">
        <f>'пр.взвешивания'!C28</f>
        <v>ГОЛАКОВА Кристина Сергеевна</v>
      </c>
      <c r="C163" s="348" t="str">
        <f>'пр.взвешивания'!D28</f>
        <v>15.10.95                1 р.</v>
      </c>
      <c r="D163" s="350" t="str">
        <f>'пр.взвешивания'!E28</f>
        <v>Смоленская обл., г. Смоленск, ССДЮШОР №3</v>
      </c>
      <c r="E163" s="349" t="s">
        <v>42</v>
      </c>
      <c r="F163" s="352"/>
      <c r="G163" s="352"/>
      <c r="H163" s="349"/>
      <c r="I163" s="360">
        <v>24</v>
      </c>
      <c r="J163" s="361" t="str">
        <f>'пр.взвешивания'!C52</f>
        <v>МУХТАРОВА Гульфия Рубиновна</v>
      </c>
      <c r="K163" s="363" t="str">
        <f>'пр.взвешивания'!D52</f>
        <v>26.10.95          1 р.</v>
      </c>
      <c r="L163" s="364" t="str">
        <f>'пр.взвешивания'!E52</f>
        <v>Астраханска обл., "Динамо"</v>
      </c>
      <c r="M163" s="349" t="s">
        <v>42</v>
      </c>
      <c r="N163" s="352"/>
      <c r="O163" s="366"/>
      <c r="P163" s="360"/>
    </row>
    <row r="164" spans="1:16" ht="12.75">
      <c r="A164" s="349"/>
      <c r="B164" s="347"/>
      <c r="C164" s="349"/>
      <c r="D164" s="351"/>
      <c r="E164" s="349"/>
      <c r="F164" s="349"/>
      <c r="G164" s="352"/>
      <c r="H164" s="349"/>
      <c r="I164" s="360"/>
      <c r="J164" s="362"/>
      <c r="K164" s="360"/>
      <c r="L164" s="365"/>
      <c r="M164" s="349"/>
      <c r="N164" s="349"/>
      <c r="O164" s="366"/>
      <c r="P164" s="360"/>
    </row>
  </sheetData>
  <sheetProtection/>
  <mergeCells count="730">
    <mergeCell ref="A29:A30"/>
    <mergeCell ref="B29:B30"/>
    <mergeCell ref="P9:P12"/>
    <mergeCell ref="P18:P21"/>
    <mergeCell ref="A2:B2"/>
    <mergeCell ref="B18:B19"/>
    <mergeCell ref="C18:C19"/>
    <mergeCell ref="D18:D19"/>
    <mergeCell ref="E23:E24"/>
    <mergeCell ref="A20:A21"/>
    <mergeCell ref="B20:B21"/>
    <mergeCell ref="C20:C21"/>
    <mergeCell ref="D20:D21"/>
    <mergeCell ref="E20:E21"/>
    <mergeCell ref="F20:F21"/>
    <mergeCell ref="G20:G21"/>
    <mergeCell ref="E5:E6"/>
    <mergeCell ref="F5:F6"/>
    <mergeCell ref="G5:G6"/>
    <mergeCell ref="C29:C30"/>
    <mergeCell ref="D29:D30"/>
    <mergeCell ref="E29:E30"/>
    <mergeCell ref="F29:F30"/>
    <mergeCell ref="A38:A39"/>
    <mergeCell ref="B38:B39"/>
    <mergeCell ref="C38:C39"/>
    <mergeCell ref="D38:D39"/>
    <mergeCell ref="E38:E39"/>
    <mergeCell ref="F38:F39"/>
    <mergeCell ref="G38:G39"/>
    <mergeCell ref="H36:H39"/>
    <mergeCell ref="A36:A37"/>
    <mergeCell ref="B36:B37"/>
    <mergeCell ref="C36:C37"/>
    <mergeCell ref="D36:D37"/>
    <mergeCell ref="G29:G30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D11:D12"/>
    <mergeCell ref="E11:E12"/>
    <mergeCell ref="F11:F12"/>
    <mergeCell ref="G11:G12"/>
    <mergeCell ref="A18:A19"/>
    <mergeCell ref="B9:B10"/>
    <mergeCell ref="C9:C10"/>
    <mergeCell ref="F18:F19"/>
    <mergeCell ref="G18:G19"/>
    <mergeCell ref="A16:A17"/>
    <mergeCell ref="B16:B17"/>
    <mergeCell ref="C16:C17"/>
    <mergeCell ref="H5:H8"/>
    <mergeCell ref="I9:I10"/>
    <mergeCell ref="J9:J10"/>
    <mergeCell ref="K9:K10"/>
    <mergeCell ref="L9:L10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N11:N12"/>
    <mergeCell ref="I11:I12"/>
    <mergeCell ref="D9:D10"/>
    <mergeCell ref="M9:M10"/>
    <mergeCell ref="E9:E10"/>
    <mergeCell ref="F9:F10"/>
    <mergeCell ref="G9:G10"/>
    <mergeCell ref="P5:P8"/>
    <mergeCell ref="N5:N6"/>
    <mergeCell ref="O5:O6"/>
    <mergeCell ref="I5:I6"/>
    <mergeCell ref="J5:J6"/>
    <mergeCell ref="K5:K6"/>
    <mergeCell ref="L5:L6"/>
    <mergeCell ref="N9:N10"/>
    <mergeCell ref="O9:O10"/>
    <mergeCell ref="M5:M6"/>
    <mergeCell ref="M7:M8"/>
    <mergeCell ref="N7:N8"/>
    <mergeCell ref="O7:O8"/>
    <mergeCell ref="I7:I8"/>
    <mergeCell ref="J7:J8"/>
    <mergeCell ref="K7:K8"/>
    <mergeCell ref="L7:L8"/>
    <mergeCell ref="O16:O17"/>
    <mergeCell ref="I16:I17"/>
    <mergeCell ref="J16:J17"/>
    <mergeCell ref="K16:K17"/>
    <mergeCell ref="L16:L17"/>
    <mergeCell ref="H9:H12"/>
    <mergeCell ref="A9:A10"/>
    <mergeCell ref="E16:E17"/>
    <mergeCell ref="F16:F17"/>
    <mergeCell ref="G16:G17"/>
    <mergeCell ref="D16:D17"/>
    <mergeCell ref="M16:M17"/>
    <mergeCell ref="A14:A15"/>
    <mergeCell ref="B14:B15"/>
    <mergeCell ref="C14:C15"/>
    <mergeCell ref="D14:D15"/>
    <mergeCell ref="M14:M15"/>
    <mergeCell ref="E14:E15"/>
    <mergeCell ref="F14:F15"/>
    <mergeCell ref="G14:G15"/>
    <mergeCell ref="J11:J12"/>
    <mergeCell ref="K11:K12"/>
    <mergeCell ref="L11:L12"/>
    <mergeCell ref="M11:M12"/>
    <mergeCell ref="N20:N21"/>
    <mergeCell ref="H14:H17"/>
    <mergeCell ref="O11:O12"/>
    <mergeCell ref="A11:A12"/>
    <mergeCell ref="B11:B12"/>
    <mergeCell ref="C11:C12"/>
    <mergeCell ref="M18:M19"/>
    <mergeCell ref="N18:N19"/>
    <mergeCell ref="O18:O19"/>
    <mergeCell ref="I18:I19"/>
    <mergeCell ref="J18:J19"/>
    <mergeCell ref="K18:K19"/>
    <mergeCell ref="L18:L19"/>
    <mergeCell ref="O14:O15"/>
    <mergeCell ref="I14:I15"/>
    <mergeCell ref="J14:J15"/>
    <mergeCell ref="K14:K15"/>
    <mergeCell ref="L14:L15"/>
    <mergeCell ref="N14:N15"/>
    <mergeCell ref="E18:E19"/>
    <mergeCell ref="O20:O21"/>
    <mergeCell ref="I20:I21"/>
    <mergeCell ref="J20:J21"/>
    <mergeCell ref="N16:N17"/>
    <mergeCell ref="N25:N26"/>
    <mergeCell ref="O25:O26"/>
    <mergeCell ref="I25:I26"/>
    <mergeCell ref="J25:J26"/>
    <mergeCell ref="K25:K26"/>
    <mergeCell ref="L25:L26"/>
    <mergeCell ref="N23:N24"/>
    <mergeCell ref="O23:O24"/>
    <mergeCell ref="I23:I24"/>
    <mergeCell ref="J23:J24"/>
    <mergeCell ref="K23:K24"/>
    <mergeCell ref="L23:L24"/>
    <mergeCell ref="K20:K21"/>
    <mergeCell ref="L20:L21"/>
    <mergeCell ref="A25:A26"/>
    <mergeCell ref="B25:B26"/>
    <mergeCell ref="C25:C26"/>
    <mergeCell ref="D25:D26"/>
    <mergeCell ref="M25:M26"/>
    <mergeCell ref="E25:E26"/>
    <mergeCell ref="F25:F26"/>
    <mergeCell ref="G25:G26"/>
    <mergeCell ref="H23:H26"/>
    <mergeCell ref="A23:A24"/>
    <mergeCell ref="B23:B24"/>
    <mergeCell ref="C23:C24"/>
    <mergeCell ref="D23:D24"/>
    <mergeCell ref="M23:M24"/>
    <mergeCell ref="F23:F24"/>
    <mergeCell ref="G23:G24"/>
    <mergeCell ref="M20:M21"/>
    <mergeCell ref="H18:H21"/>
    <mergeCell ref="I29:I30"/>
    <mergeCell ref="J29:J30"/>
    <mergeCell ref="K29:K30"/>
    <mergeCell ref="L29:L30"/>
    <mergeCell ref="M29:M30"/>
    <mergeCell ref="N29:N30"/>
    <mergeCell ref="O29:O30"/>
    <mergeCell ref="P29:P30"/>
    <mergeCell ref="A27:A28"/>
    <mergeCell ref="B27:B28"/>
    <mergeCell ref="C27:C28"/>
    <mergeCell ref="D27:D28"/>
    <mergeCell ref="M27:M28"/>
    <mergeCell ref="H27:H30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N34:N35"/>
    <mergeCell ref="O34:O35"/>
    <mergeCell ref="I34:I35"/>
    <mergeCell ref="J34:J35"/>
    <mergeCell ref="K34:K35"/>
    <mergeCell ref="L34:L35"/>
    <mergeCell ref="N32:N33"/>
    <mergeCell ref="O32:O33"/>
    <mergeCell ref="I32:I33"/>
    <mergeCell ref="J32:J33"/>
    <mergeCell ref="K32:K33"/>
    <mergeCell ref="L32:L33"/>
    <mergeCell ref="M32:M33"/>
    <mergeCell ref="A34:A35"/>
    <mergeCell ref="B34:B35"/>
    <mergeCell ref="C34:C35"/>
    <mergeCell ref="D34:D35"/>
    <mergeCell ref="M34:M35"/>
    <mergeCell ref="E34:E35"/>
    <mergeCell ref="F34:F35"/>
    <mergeCell ref="G34:G35"/>
    <mergeCell ref="H32:H35"/>
    <mergeCell ref="E32:E33"/>
    <mergeCell ref="F32:F33"/>
    <mergeCell ref="G32:G33"/>
    <mergeCell ref="A32:A33"/>
    <mergeCell ref="B32:B33"/>
    <mergeCell ref="C32:C33"/>
    <mergeCell ref="D32:D33"/>
    <mergeCell ref="N36:N37"/>
    <mergeCell ref="O36:O37"/>
    <mergeCell ref="P36:P37"/>
    <mergeCell ref="I36:I37"/>
    <mergeCell ref="J36:J37"/>
    <mergeCell ref="K36:K37"/>
    <mergeCell ref="L36:L37"/>
    <mergeCell ref="E36:E37"/>
    <mergeCell ref="F36:F37"/>
    <mergeCell ref="G36:G37"/>
    <mergeCell ref="M36:M37"/>
    <mergeCell ref="N134:N135"/>
    <mergeCell ref="O134:O135"/>
    <mergeCell ref="P134:P137"/>
    <mergeCell ref="A136:A137"/>
    <mergeCell ref="B136:B137"/>
    <mergeCell ref="C136:C137"/>
    <mergeCell ref="D136:D137"/>
    <mergeCell ref="M136:M137"/>
    <mergeCell ref="A134:A135"/>
    <mergeCell ref="B134:B135"/>
    <mergeCell ref="C134:C135"/>
    <mergeCell ref="D134:D135"/>
    <mergeCell ref="E134:E135"/>
    <mergeCell ref="F134:F135"/>
    <mergeCell ref="G134:G135"/>
    <mergeCell ref="E136:E137"/>
    <mergeCell ref="F136:F137"/>
    <mergeCell ref="G136:G137"/>
    <mergeCell ref="H134:H137"/>
    <mergeCell ref="I134:I135"/>
    <mergeCell ref="J134:J135"/>
    <mergeCell ref="K134:K135"/>
    <mergeCell ref="L134:L135"/>
    <mergeCell ref="M134:M135"/>
    <mergeCell ref="N138:N139"/>
    <mergeCell ref="O138:O139"/>
    <mergeCell ref="P138:P139"/>
    <mergeCell ref="I138:I139"/>
    <mergeCell ref="J138:J139"/>
    <mergeCell ref="K138:K139"/>
    <mergeCell ref="L138:L139"/>
    <mergeCell ref="N136:N137"/>
    <mergeCell ref="O136:O137"/>
    <mergeCell ref="I136:I137"/>
    <mergeCell ref="J136:J137"/>
    <mergeCell ref="K136:K137"/>
    <mergeCell ref="L136:L137"/>
    <mergeCell ref="A140:A141"/>
    <mergeCell ref="B140:B141"/>
    <mergeCell ref="C140:C141"/>
    <mergeCell ref="D140:D141"/>
    <mergeCell ref="M140:M141"/>
    <mergeCell ref="H138:H141"/>
    <mergeCell ref="A138:A139"/>
    <mergeCell ref="B138:B139"/>
    <mergeCell ref="C138:C139"/>
    <mergeCell ref="D138:D139"/>
    <mergeCell ref="M138:M139"/>
    <mergeCell ref="E138:E139"/>
    <mergeCell ref="F138:F139"/>
    <mergeCell ref="G138:G139"/>
    <mergeCell ref="H150:H153"/>
    <mergeCell ref="N140:N141"/>
    <mergeCell ref="O140:O141"/>
    <mergeCell ref="P140:P141"/>
    <mergeCell ref="I140:I141"/>
    <mergeCell ref="J140:J141"/>
    <mergeCell ref="K140:K141"/>
    <mergeCell ref="L140:L141"/>
    <mergeCell ref="E140:E141"/>
    <mergeCell ref="F140:F141"/>
    <mergeCell ref="G140:G141"/>
    <mergeCell ref="E150:E151"/>
    <mergeCell ref="F150:F151"/>
    <mergeCell ref="G150:G151"/>
    <mergeCell ref="J147:J148"/>
    <mergeCell ref="K147:K148"/>
    <mergeCell ref="L147:L148"/>
    <mergeCell ref="M147:M148"/>
    <mergeCell ref="N147:N148"/>
    <mergeCell ref="O147:O148"/>
    <mergeCell ref="P147:P148"/>
    <mergeCell ref="K152:K153"/>
    <mergeCell ref="L152:L153"/>
    <mergeCell ref="J143:J144"/>
    <mergeCell ref="A150:A151"/>
    <mergeCell ref="B150:B151"/>
    <mergeCell ref="C150:C151"/>
    <mergeCell ref="D150:D151"/>
    <mergeCell ref="E152:E153"/>
    <mergeCell ref="F152:F153"/>
    <mergeCell ref="G152:G153"/>
    <mergeCell ref="A152:A153"/>
    <mergeCell ref="B152:B153"/>
    <mergeCell ref="C152:C153"/>
    <mergeCell ref="D152:D153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7:E158"/>
    <mergeCell ref="F157:F158"/>
    <mergeCell ref="G157:G158"/>
    <mergeCell ref="H157:H158"/>
    <mergeCell ref="A157:A158"/>
    <mergeCell ref="B157:B158"/>
    <mergeCell ref="C157:C158"/>
    <mergeCell ref="D157:D158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E159:E160"/>
    <mergeCell ref="F159:F160"/>
    <mergeCell ref="G159:G160"/>
    <mergeCell ref="A159:A160"/>
    <mergeCell ref="B159:B160"/>
    <mergeCell ref="C159:C160"/>
    <mergeCell ref="D159:D160"/>
    <mergeCell ref="E161:E162"/>
    <mergeCell ref="F161:F162"/>
    <mergeCell ref="G161:G162"/>
    <mergeCell ref="A161:A162"/>
    <mergeCell ref="B161:B162"/>
    <mergeCell ref="C161:C162"/>
    <mergeCell ref="D161:D162"/>
    <mergeCell ref="H159:H162"/>
    <mergeCell ref="N154:N155"/>
    <mergeCell ref="O154:O155"/>
    <mergeCell ref="P154:P155"/>
    <mergeCell ref="I154:I155"/>
    <mergeCell ref="J154:J155"/>
    <mergeCell ref="K154:K155"/>
    <mergeCell ref="L154:L155"/>
    <mergeCell ref="P150:P153"/>
    <mergeCell ref="M150:M151"/>
    <mergeCell ref="N150:N151"/>
    <mergeCell ref="O150:O151"/>
    <mergeCell ref="I150:I151"/>
    <mergeCell ref="J150:J151"/>
    <mergeCell ref="K150:K151"/>
    <mergeCell ref="L150:L151"/>
    <mergeCell ref="O132:O133"/>
    <mergeCell ref="P132:P133"/>
    <mergeCell ref="M161:M162"/>
    <mergeCell ref="N161:N162"/>
    <mergeCell ref="O161:O162"/>
    <mergeCell ref="I161:I162"/>
    <mergeCell ref="J161:J162"/>
    <mergeCell ref="K161:K162"/>
    <mergeCell ref="L161:L162"/>
    <mergeCell ref="P159:P162"/>
    <mergeCell ref="M157:M158"/>
    <mergeCell ref="N157:N158"/>
    <mergeCell ref="O157:O158"/>
    <mergeCell ref="P157:P158"/>
    <mergeCell ref="I157:I158"/>
    <mergeCell ref="J157:J158"/>
    <mergeCell ref="K157:K158"/>
    <mergeCell ref="L157:L158"/>
    <mergeCell ref="M159:M160"/>
    <mergeCell ref="N159:N160"/>
    <mergeCell ref="O159:O160"/>
    <mergeCell ref="I159:I160"/>
    <mergeCell ref="J159:J160"/>
    <mergeCell ref="M154:M155"/>
    <mergeCell ref="E143:E144"/>
    <mergeCell ref="F143:F144"/>
    <mergeCell ref="G143:G144"/>
    <mergeCell ref="H143:H146"/>
    <mergeCell ref="I143:I144"/>
    <mergeCell ref="P14:P17"/>
    <mergeCell ref="P23:P26"/>
    <mergeCell ref="P32:P35"/>
    <mergeCell ref="A130:H130"/>
    <mergeCell ref="I130:P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K143:K144"/>
    <mergeCell ref="L143:L144"/>
    <mergeCell ref="M143:M144"/>
    <mergeCell ref="N143:N144"/>
    <mergeCell ref="O143:O144"/>
    <mergeCell ref="P143:P146"/>
    <mergeCell ref="A145:A146"/>
    <mergeCell ref="B145:B146"/>
    <mergeCell ref="C145:C146"/>
    <mergeCell ref="D145:D146"/>
    <mergeCell ref="E145:E146"/>
    <mergeCell ref="F145:F146"/>
    <mergeCell ref="G145:G146"/>
    <mergeCell ref="I145:I146"/>
    <mergeCell ref="J145:J146"/>
    <mergeCell ref="K145:K146"/>
    <mergeCell ref="L145:L146"/>
    <mergeCell ref="M145:M146"/>
    <mergeCell ref="N145:N146"/>
    <mergeCell ref="O145:O146"/>
    <mergeCell ref="A143:A144"/>
    <mergeCell ref="B143:B144"/>
    <mergeCell ref="C143:C144"/>
    <mergeCell ref="D143:D144"/>
    <mergeCell ref="P163:P164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I163:I164"/>
    <mergeCell ref="J163:J164"/>
    <mergeCell ref="K163:K164"/>
    <mergeCell ref="L163:L164"/>
    <mergeCell ref="M163:M164"/>
    <mergeCell ref="N163:N164"/>
    <mergeCell ref="O163:O164"/>
    <mergeCell ref="K159:K160"/>
    <mergeCell ref="L159:L160"/>
    <mergeCell ref="M152:M153"/>
    <mergeCell ref="N152:N153"/>
    <mergeCell ref="O152:O153"/>
    <mergeCell ref="I152:I153"/>
    <mergeCell ref="J152:J153"/>
    <mergeCell ref="A41:A42"/>
    <mergeCell ref="B41:B42"/>
    <mergeCell ref="C41:C42"/>
    <mergeCell ref="D41:D42"/>
    <mergeCell ref="E41:E42"/>
    <mergeCell ref="F41:F42"/>
    <mergeCell ref="G41:G42"/>
    <mergeCell ref="H41:H44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H45:H48"/>
    <mergeCell ref="A47:A48"/>
    <mergeCell ref="B47:B48"/>
    <mergeCell ref="C47:C48"/>
    <mergeCell ref="D47:D48"/>
    <mergeCell ref="E47:E48"/>
    <mergeCell ref="F47:F48"/>
    <mergeCell ref="G47:G48"/>
    <mergeCell ref="A50:A51"/>
    <mergeCell ref="B50:B51"/>
    <mergeCell ref="C50:C51"/>
    <mergeCell ref="D50:D51"/>
    <mergeCell ref="E50:E51"/>
    <mergeCell ref="F50:F51"/>
    <mergeCell ref="G50:G51"/>
    <mergeCell ref="H50:H53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H54:H57"/>
    <mergeCell ref="A56:A57"/>
    <mergeCell ref="B56:B57"/>
    <mergeCell ref="C56:C57"/>
    <mergeCell ref="D56:D57"/>
    <mergeCell ref="E56:E57"/>
    <mergeCell ref="F56:F57"/>
    <mergeCell ref="G56:G57"/>
    <mergeCell ref="A59:A60"/>
    <mergeCell ref="B59:B60"/>
    <mergeCell ref="C59:C60"/>
    <mergeCell ref="D59:D60"/>
    <mergeCell ref="E59:E60"/>
    <mergeCell ref="F59:F60"/>
    <mergeCell ref="G59:G60"/>
    <mergeCell ref="H59:H62"/>
    <mergeCell ref="A61:A62"/>
    <mergeCell ref="B61:B62"/>
    <mergeCell ref="C61:C62"/>
    <mergeCell ref="D61:D62"/>
    <mergeCell ref="E61:E62"/>
    <mergeCell ref="F61:F62"/>
    <mergeCell ref="G61:G62"/>
    <mergeCell ref="H70:H71"/>
    <mergeCell ref="A63:A64"/>
    <mergeCell ref="B63:B64"/>
    <mergeCell ref="C63:C64"/>
    <mergeCell ref="D63:D64"/>
    <mergeCell ref="E63:E64"/>
    <mergeCell ref="F63:F64"/>
    <mergeCell ref="G63:G64"/>
    <mergeCell ref="H63:H64"/>
    <mergeCell ref="A66:A67"/>
    <mergeCell ref="B66:B67"/>
    <mergeCell ref="C66:C67"/>
    <mergeCell ref="D66:D67"/>
    <mergeCell ref="E66:E67"/>
    <mergeCell ref="F66:F67"/>
    <mergeCell ref="G66:G67"/>
    <mergeCell ref="H66:H69"/>
    <mergeCell ref="A68:A69"/>
    <mergeCell ref="B68:B69"/>
    <mergeCell ref="C68:C69"/>
    <mergeCell ref="D68:D69"/>
    <mergeCell ref="E68:E69"/>
    <mergeCell ref="F68:F69"/>
    <mergeCell ref="G68:G69"/>
    <mergeCell ref="C75:C76"/>
    <mergeCell ref="D75:D76"/>
    <mergeCell ref="E75:E76"/>
    <mergeCell ref="F75:F76"/>
    <mergeCell ref="G75:G76"/>
    <mergeCell ref="A70:A71"/>
    <mergeCell ref="B70:B71"/>
    <mergeCell ref="C70:C71"/>
    <mergeCell ref="D70:D71"/>
    <mergeCell ref="E70:E71"/>
    <mergeCell ref="F70:F71"/>
    <mergeCell ref="G70:G71"/>
    <mergeCell ref="A77:A78"/>
    <mergeCell ref="B77:B78"/>
    <mergeCell ref="C77:C78"/>
    <mergeCell ref="D77:D78"/>
    <mergeCell ref="E77:E78"/>
    <mergeCell ref="F77:F78"/>
    <mergeCell ref="G77:G78"/>
    <mergeCell ref="H77:H78"/>
    <mergeCell ref="I39:I40"/>
    <mergeCell ref="I43:I44"/>
    <mergeCell ref="I50:I51"/>
    <mergeCell ref="I57:I58"/>
    <mergeCell ref="I64:I65"/>
    <mergeCell ref="I71:I72"/>
    <mergeCell ref="A73:A74"/>
    <mergeCell ref="B73:B74"/>
    <mergeCell ref="C73:C74"/>
    <mergeCell ref="D73:D74"/>
    <mergeCell ref="E73:E74"/>
    <mergeCell ref="F73:F74"/>
    <mergeCell ref="G73:G74"/>
    <mergeCell ref="H73:H76"/>
    <mergeCell ref="A75:A76"/>
    <mergeCell ref="B75:B76"/>
    <mergeCell ref="J39:J40"/>
    <mergeCell ref="K39:K40"/>
    <mergeCell ref="L39:L40"/>
    <mergeCell ref="M39:M40"/>
    <mergeCell ref="N39:N40"/>
    <mergeCell ref="O39:O40"/>
    <mergeCell ref="P39:P42"/>
    <mergeCell ref="I41:I42"/>
    <mergeCell ref="J41:J42"/>
    <mergeCell ref="K41:K42"/>
    <mergeCell ref="L41:L42"/>
    <mergeCell ref="M41:M42"/>
    <mergeCell ref="N41:N42"/>
    <mergeCell ref="O41:O42"/>
    <mergeCell ref="J43:J44"/>
    <mergeCell ref="K43:K44"/>
    <mergeCell ref="L43:L44"/>
    <mergeCell ref="M43:M44"/>
    <mergeCell ref="N43:N44"/>
    <mergeCell ref="O43:O44"/>
    <mergeCell ref="P43:P44"/>
    <mergeCell ref="I46:I47"/>
    <mergeCell ref="J46:J47"/>
    <mergeCell ref="K46:K47"/>
    <mergeCell ref="L46:L47"/>
    <mergeCell ref="M46:M47"/>
    <mergeCell ref="N46:N47"/>
    <mergeCell ref="O46:O47"/>
    <mergeCell ref="P46:P49"/>
    <mergeCell ref="I48:I49"/>
    <mergeCell ref="J48:J49"/>
    <mergeCell ref="K48:K49"/>
    <mergeCell ref="L48:L49"/>
    <mergeCell ref="M48:M49"/>
    <mergeCell ref="N48:N49"/>
    <mergeCell ref="O48:O49"/>
    <mergeCell ref="J50:J51"/>
    <mergeCell ref="K50:K51"/>
    <mergeCell ref="L50:L51"/>
    <mergeCell ref="M50:M51"/>
    <mergeCell ref="N50:N51"/>
    <mergeCell ref="O50:O51"/>
    <mergeCell ref="P50:P51"/>
    <mergeCell ref="I53:I54"/>
    <mergeCell ref="J53:J54"/>
    <mergeCell ref="K53:K54"/>
    <mergeCell ref="L53:L54"/>
    <mergeCell ref="M53:M54"/>
    <mergeCell ref="N53:N54"/>
    <mergeCell ref="O53:O54"/>
    <mergeCell ref="P53:P56"/>
    <mergeCell ref="I55:I56"/>
    <mergeCell ref="J55:J56"/>
    <mergeCell ref="K55:K56"/>
    <mergeCell ref="L55:L56"/>
    <mergeCell ref="M55:M56"/>
    <mergeCell ref="N55:N56"/>
    <mergeCell ref="O55:O56"/>
    <mergeCell ref="J57:J58"/>
    <mergeCell ref="K57:K58"/>
    <mergeCell ref="L57:L58"/>
    <mergeCell ref="M57:M58"/>
    <mergeCell ref="N57:N58"/>
    <mergeCell ref="O57:O58"/>
    <mergeCell ref="P57:P58"/>
    <mergeCell ref="I60:I61"/>
    <mergeCell ref="J60:J61"/>
    <mergeCell ref="K60:K61"/>
    <mergeCell ref="L60:L61"/>
    <mergeCell ref="M60:M61"/>
    <mergeCell ref="N60:N61"/>
    <mergeCell ref="O60:O61"/>
    <mergeCell ref="P60:P63"/>
    <mergeCell ref="I62:I63"/>
    <mergeCell ref="J62:J63"/>
    <mergeCell ref="K62:K63"/>
    <mergeCell ref="L62:L63"/>
    <mergeCell ref="M62:M63"/>
    <mergeCell ref="N62:N63"/>
    <mergeCell ref="O62:O63"/>
    <mergeCell ref="I67:I68"/>
    <mergeCell ref="J67:J68"/>
    <mergeCell ref="K67:K68"/>
    <mergeCell ref="L67:L68"/>
    <mergeCell ref="M67:M68"/>
    <mergeCell ref="N67:N68"/>
    <mergeCell ref="O67:O68"/>
    <mergeCell ref="P67:P70"/>
    <mergeCell ref="I69:I70"/>
    <mergeCell ref="J69:J70"/>
    <mergeCell ref="K69:K70"/>
    <mergeCell ref="L69:L70"/>
    <mergeCell ref="M69:M70"/>
    <mergeCell ref="N69:N70"/>
    <mergeCell ref="O69:O70"/>
    <mergeCell ref="J71:J72"/>
    <mergeCell ref="K71:K72"/>
    <mergeCell ref="L71:L72"/>
    <mergeCell ref="M71:M72"/>
    <mergeCell ref="N71:N72"/>
    <mergeCell ref="O71:O72"/>
    <mergeCell ref="P71:P72"/>
    <mergeCell ref="J64:J65"/>
    <mergeCell ref="K64:K65"/>
    <mergeCell ref="L64:L65"/>
    <mergeCell ref="M64:M65"/>
    <mergeCell ref="N64:N65"/>
    <mergeCell ref="O64:O65"/>
    <mergeCell ref="P64:P6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6"/>
  <sheetViews>
    <sheetView zoomScalePageLayoutView="0" workbookViewId="0" topLeftCell="A4">
      <selection activeCell="M40" sqref="M40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398" t="s">
        <v>48</v>
      </c>
      <c r="B1" s="398"/>
      <c r="C1" s="398"/>
      <c r="D1" s="398"/>
      <c r="E1" s="398"/>
      <c r="F1" s="398"/>
      <c r="G1" s="398"/>
      <c r="H1" s="24"/>
    </row>
    <row r="2" spans="1:8" ht="20.25" customHeight="1">
      <c r="A2" s="406" t="s">
        <v>49</v>
      </c>
      <c r="B2" s="406"/>
      <c r="C2" s="406"/>
      <c r="D2" s="406"/>
      <c r="E2" s="406"/>
      <c r="F2" s="406"/>
      <c r="G2" s="406"/>
      <c r="H2" s="24" t="s">
        <v>24</v>
      </c>
    </row>
    <row r="3" spans="1:8" ht="20.25" customHeight="1">
      <c r="A3" s="45"/>
      <c r="B3" s="45"/>
      <c r="C3" s="45"/>
      <c r="D3" s="45"/>
      <c r="E3" s="32" t="s">
        <v>69</v>
      </c>
      <c r="F3" s="45"/>
      <c r="G3" s="45"/>
      <c r="H3" s="24"/>
    </row>
    <row r="4" spans="1:7" ht="12.75" customHeight="1">
      <c r="A4" s="392" t="s">
        <v>11</v>
      </c>
      <c r="B4" s="392" t="s">
        <v>0</v>
      </c>
      <c r="C4" s="392" t="s">
        <v>1</v>
      </c>
      <c r="D4" s="392" t="s">
        <v>12</v>
      </c>
      <c r="E4" s="392" t="s">
        <v>13</v>
      </c>
      <c r="F4" s="392" t="s">
        <v>14</v>
      </c>
      <c r="G4" s="392" t="s">
        <v>15</v>
      </c>
    </row>
    <row r="5" spans="1:7" ht="12.75">
      <c r="A5" s="393"/>
      <c r="B5" s="393"/>
      <c r="C5" s="393"/>
      <c r="D5" s="393"/>
      <c r="E5" s="393"/>
      <c r="F5" s="393"/>
      <c r="G5" s="393"/>
    </row>
    <row r="6" spans="1:7" ht="12.75" customHeight="1">
      <c r="A6" s="383">
        <v>1</v>
      </c>
      <c r="B6" s="384">
        <v>1</v>
      </c>
      <c r="C6" s="385" t="s">
        <v>122</v>
      </c>
      <c r="D6" s="339" t="s">
        <v>163</v>
      </c>
      <c r="E6" s="391" t="s">
        <v>123</v>
      </c>
      <c r="F6" s="390"/>
      <c r="G6" s="340" t="s">
        <v>124</v>
      </c>
    </row>
    <row r="7" spans="1:7" ht="12.75">
      <c r="A7" s="383"/>
      <c r="B7" s="384"/>
      <c r="C7" s="385"/>
      <c r="D7" s="339"/>
      <c r="E7" s="391"/>
      <c r="F7" s="390"/>
      <c r="G7" s="340"/>
    </row>
    <row r="8" spans="1:7" ht="12.75" customHeight="1">
      <c r="A8" s="383">
        <v>2</v>
      </c>
      <c r="B8" s="386">
        <v>2</v>
      </c>
      <c r="C8" s="387" t="s">
        <v>141</v>
      </c>
      <c r="D8" s="331" t="s">
        <v>142</v>
      </c>
      <c r="E8" s="394" t="s">
        <v>65</v>
      </c>
      <c r="F8" s="395"/>
      <c r="G8" s="332" t="s">
        <v>66</v>
      </c>
    </row>
    <row r="9" spans="1:7" ht="12.75">
      <c r="A9" s="383"/>
      <c r="B9" s="386"/>
      <c r="C9" s="387"/>
      <c r="D9" s="331"/>
      <c r="E9" s="394"/>
      <c r="F9" s="395"/>
      <c r="G9" s="332"/>
    </row>
    <row r="10" spans="1:7" ht="12.75" customHeight="1">
      <c r="A10" s="383">
        <v>3</v>
      </c>
      <c r="B10" s="384">
        <v>3</v>
      </c>
      <c r="C10" s="385" t="s">
        <v>103</v>
      </c>
      <c r="D10" s="339" t="s">
        <v>104</v>
      </c>
      <c r="E10" s="391" t="s">
        <v>50</v>
      </c>
      <c r="F10" s="390"/>
      <c r="G10" s="340" t="s">
        <v>105</v>
      </c>
    </row>
    <row r="11" spans="1:7" ht="12.75">
      <c r="A11" s="383"/>
      <c r="B11" s="384"/>
      <c r="C11" s="385"/>
      <c r="D11" s="339"/>
      <c r="E11" s="391"/>
      <c r="F11" s="390"/>
      <c r="G11" s="340"/>
    </row>
    <row r="12" spans="1:7" ht="12.75" customHeight="1">
      <c r="A12" s="383">
        <v>4</v>
      </c>
      <c r="B12" s="384">
        <v>4</v>
      </c>
      <c r="C12" s="385" t="s">
        <v>89</v>
      </c>
      <c r="D12" s="339" t="s">
        <v>90</v>
      </c>
      <c r="E12" s="391" t="s">
        <v>60</v>
      </c>
      <c r="F12" s="390"/>
      <c r="G12" s="340" t="s">
        <v>61</v>
      </c>
    </row>
    <row r="13" spans="1:7" ht="12.75" customHeight="1">
      <c r="A13" s="383"/>
      <c r="B13" s="384"/>
      <c r="C13" s="385"/>
      <c r="D13" s="339"/>
      <c r="E13" s="391"/>
      <c r="F13" s="390"/>
      <c r="G13" s="340"/>
    </row>
    <row r="14" spans="1:7" ht="12.75" customHeight="1">
      <c r="A14" s="383">
        <v>5</v>
      </c>
      <c r="B14" s="386">
        <v>5</v>
      </c>
      <c r="C14" s="387" t="s">
        <v>154</v>
      </c>
      <c r="D14" s="331" t="s">
        <v>155</v>
      </c>
      <c r="E14" s="394" t="s">
        <v>65</v>
      </c>
      <c r="F14" s="395"/>
      <c r="G14" s="332" t="s">
        <v>66</v>
      </c>
    </row>
    <row r="15" spans="1:7" ht="12.75">
      <c r="A15" s="383"/>
      <c r="B15" s="386"/>
      <c r="C15" s="387"/>
      <c r="D15" s="331"/>
      <c r="E15" s="394"/>
      <c r="F15" s="395"/>
      <c r="G15" s="332"/>
    </row>
    <row r="16" spans="1:7" ht="12.75" customHeight="1">
      <c r="A16" s="383">
        <v>6</v>
      </c>
      <c r="B16" s="384">
        <v>6</v>
      </c>
      <c r="C16" s="385" t="s">
        <v>81</v>
      </c>
      <c r="D16" s="339" t="s">
        <v>82</v>
      </c>
      <c r="E16" s="391" t="s">
        <v>83</v>
      </c>
      <c r="F16" s="390"/>
      <c r="G16" s="340" t="s">
        <v>84</v>
      </c>
    </row>
    <row r="17" spans="1:7" ht="12.75">
      <c r="A17" s="383"/>
      <c r="B17" s="384"/>
      <c r="C17" s="385"/>
      <c r="D17" s="339"/>
      <c r="E17" s="391"/>
      <c r="F17" s="390"/>
      <c r="G17" s="340"/>
    </row>
    <row r="18" spans="1:7" ht="12.75" customHeight="1">
      <c r="A18" s="383">
        <v>7</v>
      </c>
      <c r="B18" s="386">
        <v>7</v>
      </c>
      <c r="C18" s="387" t="s">
        <v>131</v>
      </c>
      <c r="D18" s="331" t="s">
        <v>132</v>
      </c>
      <c r="E18" s="394" t="s">
        <v>133</v>
      </c>
      <c r="F18" s="395"/>
      <c r="G18" s="332" t="s">
        <v>134</v>
      </c>
    </row>
    <row r="19" spans="1:7" ht="12.75">
      <c r="A19" s="383"/>
      <c r="B19" s="386"/>
      <c r="C19" s="387"/>
      <c r="D19" s="331"/>
      <c r="E19" s="394"/>
      <c r="F19" s="395"/>
      <c r="G19" s="332"/>
    </row>
    <row r="20" spans="1:7" ht="12.75" customHeight="1">
      <c r="A20" s="383">
        <v>8</v>
      </c>
      <c r="B20" s="384">
        <v>8</v>
      </c>
      <c r="C20" s="385" t="s">
        <v>111</v>
      </c>
      <c r="D20" s="339" t="s">
        <v>112</v>
      </c>
      <c r="E20" s="391" t="s">
        <v>113</v>
      </c>
      <c r="F20" s="390"/>
      <c r="G20" s="340" t="s">
        <v>114</v>
      </c>
    </row>
    <row r="21" spans="1:7" ht="12.75">
      <c r="A21" s="383"/>
      <c r="B21" s="384"/>
      <c r="C21" s="385"/>
      <c r="D21" s="339"/>
      <c r="E21" s="391"/>
      <c r="F21" s="390"/>
      <c r="G21" s="340"/>
    </row>
    <row r="22" spans="1:7" ht="12.75" customHeight="1">
      <c r="A22" s="383">
        <v>9</v>
      </c>
      <c r="B22" s="384">
        <v>9</v>
      </c>
      <c r="C22" s="385" t="s">
        <v>77</v>
      </c>
      <c r="D22" s="339" t="s">
        <v>78</v>
      </c>
      <c r="E22" s="391" t="s">
        <v>79</v>
      </c>
      <c r="F22" s="390"/>
      <c r="G22" s="340" t="s">
        <v>80</v>
      </c>
    </row>
    <row r="23" spans="1:7" ht="12.75">
      <c r="A23" s="383"/>
      <c r="B23" s="384"/>
      <c r="C23" s="385"/>
      <c r="D23" s="339"/>
      <c r="E23" s="391"/>
      <c r="F23" s="390"/>
      <c r="G23" s="340"/>
    </row>
    <row r="24" spans="1:7" ht="12.75" customHeight="1">
      <c r="A24" s="383">
        <v>10</v>
      </c>
      <c r="B24" s="386">
        <v>10</v>
      </c>
      <c r="C24" s="387" t="s">
        <v>74</v>
      </c>
      <c r="D24" s="331" t="s">
        <v>75</v>
      </c>
      <c r="E24" s="394" t="s">
        <v>63</v>
      </c>
      <c r="F24" s="395" t="s">
        <v>76</v>
      </c>
      <c r="G24" s="332" t="s">
        <v>64</v>
      </c>
    </row>
    <row r="25" spans="1:7" ht="12.75">
      <c r="A25" s="383"/>
      <c r="B25" s="386"/>
      <c r="C25" s="387"/>
      <c r="D25" s="331"/>
      <c r="E25" s="394"/>
      <c r="F25" s="395"/>
      <c r="G25" s="332"/>
    </row>
    <row r="26" spans="1:7" ht="12.75" customHeight="1">
      <c r="A26" s="396">
        <v>11</v>
      </c>
      <c r="B26" s="384">
        <v>11</v>
      </c>
      <c r="C26" s="385" t="s">
        <v>187</v>
      </c>
      <c r="D26" s="339" t="s">
        <v>106</v>
      </c>
      <c r="E26" s="391" t="s">
        <v>107</v>
      </c>
      <c r="F26" s="390"/>
      <c r="G26" s="340" t="s">
        <v>108</v>
      </c>
    </row>
    <row r="27" spans="1:7" ht="12.75">
      <c r="A27" s="397"/>
      <c r="B27" s="384"/>
      <c r="C27" s="385"/>
      <c r="D27" s="339"/>
      <c r="E27" s="391"/>
      <c r="F27" s="390"/>
      <c r="G27" s="340"/>
    </row>
    <row r="28" spans="1:7" ht="12.75" customHeight="1">
      <c r="A28" s="383">
        <v>12</v>
      </c>
      <c r="B28" s="386">
        <v>12</v>
      </c>
      <c r="C28" s="387" t="s">
        <v>147</v>
      </c>
      <c r="D28" s="331" t="s">
        <v>148</v>
      </c>
      <c r="E28" s="394" t="s">
        <v>149</v>
      </c>
      <c r="F28" s="395"/>
      <c r="G28" s="332" t="s">
        <v>146</v>
      </c>
    </row>
    <row r="29" spans="1:7" ht="12.75">
      <c r="A29" s="383"/>
      <c r="B29" s="386"/>
      <c r="C29" s="387"/>
      <c r="D29" s="331"/>
      <c r="E29" s="394"/>
      <c r="F29" s="395"/>
      <c r="G29" s="332"/>
    </row>
    <row r="30" spans="1:7" ht="12.75" customHeight="1">
      <c r="A30" s="383">
        <v>13</v>
      </c>
      <c r="B30" s="384">
        <v>13</v>
      </c>
      <c r="C30" s="385" t="s">
        <v>91</v>
      </c>
      <c r="D30" s="339" t="s">
        <v>92</v>
      </c>
      <c r="E30" s="388" t="s">
        <v>62</v>
      </c>
      <c r="F30" s="390"/>
      <c r="G30" s="340" t="s">
        <v>93</v>
      </c>
    </row>
    <row r="31" spans="1:7" ht="12.75">
      <c r="A31" s="383"/>
      <c r="B31" s="384"/>
      <c r="C31" s="385"/>
      <c r="D31" s="339"/>
      <c r="E31" s="389"/>
      <c r="F31" s="390"/>
      <c r="G31" s="340"/>
    </row>
    <row r="32" spans="1:7" ht="12.75" customHeight="1">
      <c r="A32" s="383">
        <v>14</v>
      </c>
      <c r="B32" s="386">
        <v>14</v>
      </c>
      <c r="C32" s="387" t="s">
        <v>150</v>
      </c>
      <c r="D32" s="331" t="s">
        <v>151</v>
      </c>
      <c r="E32" s="394" t="s">
        <v>152</v>
      </c>
      <c r="F32" s="395"/>
      <c r="G32" s="332" t="s">
        <v>153</v>
      </c>
    </row>
    <row r="33" spans="1:7" ht="12.75">
      <c r="A33" s="383"/>
      <c r="B33" s="386"/>
      <c r="C33" s="387"/>
      <c r="D33" s="331"/>
      <c r="E33" s="394"/>
      <c r="F33" s="395"/>
      <c r="G33" s="332"/>
    </row>
    <row r="34" spans="1:7" ht="12.75" customHeight="1">
      <c r="A34" s="383">
        <v>15</v>
      </c>
      <c r="B34" s="384">
        <v>15</v>
      </c>
      <c r="C34" s="385" t="s">
        <v>125</v>
      </c>
      <c r="D34" s="339" t="s">
        <v>126</v>
      </c>
      <c r="E34" s="391" t="s">
        <v>127</v>
      </c>
      <c r="F34" s="390"/>
      <c r="G34" s="340" t="s">
        <v>128</v>
      </c>
    </row>
    <row r="35" spans="1:7" ht="12.75">
      <c r="A35" s="383"/>
      <c r="B35" s="384"/>
      <c r="C35" s="385"/>
      <c r="D35" s="339"/>
      <c r="E35" s="391"/>
      <c r="F35" s="390"/>
      <c r="G35" s="340"/>
    </row>
    <row r="36" spans="1:7" ht="12.75" customHeight="1">
      <c r="A36" s="383">
        <v>16</v>
      </c>
      <c r="B36" s="384">
        <v>16</v>
      </c>
      <c r="C36" s="385" t="s">
        <v>129</v>
      </c>
      <c r="D36" s="339" t="s">
        <v>130</v>
      </c>
      <c r="E36" s="391" t="s">
        <v>67</v>
      </c>
      <c r="F36" s="390"/>
      <c r="G36" s="340" t="s">
        <v>68</v>
      </c>
    </row>
    <row r="37" spans="1:7" ht="12.75">
      <c r="A37" s="383"/>
      <c r="B37" s="384"/>
      <c r="C37" s="385"/>
      <c r="D37" s="339"/>
      <c r="E37" s="391"/>
      <c r="F37" s="390"/>
      <c r="G37" s="340"/>
    </row>
    <row r="38" spans="1:8" ht="12.75" customHeight="1">
      <c r="A38" s="383">
        <v>17</v>
      </c>
      <c r="B38" s="384">
        <v>17</v>
      </c>
      <c r="C38" s="385" t="s">
        <v>94</v>
      </c>
      <c r="D38" s="339" t="s">
        <v>95</v>
      </c>
      <c r="E38" s="388" t="s">
        <v>62</v>
      </c>
      <c r="F38" s="390"/>
      <c r="G38" s="340" t="s">
        <v>96</v>
      </c>
      <c r="H38" t="s">
        <v>25</v>
      </c>
    </row>
    <row r="39" spans="1:7" ht="12.75">
      <c r="A39" s="383"/>
      <c r="B39" s="384"/>
      <c r="C39" s="385"/>
      <c r="D39" s="339"/>
      <c r="E39" s="389"/>
      <c r="F39" s="390"/>
      <c r="G39" s="340"/>
    </row>
    <row r="40" spans="1:7" ht="12.75" customHeight="1">
      <c r="A40" s="383">
        <v>18</v>
      </c>
      <c r="B40" s="384">
        <v>18</v>
      </c>
      <c r="C40" s="385" t="s">
        <v>109</v>
      </c>
      <c r="D40" s="339" t="s">
        <v>110</v>
      </c>
      <c r="E40" s="388" t="s">
        <v>107</v>
      </c>
      <c r="F40" s="390"/>
      <c r="G40" s="340" t="s">
        <v>108</v>
      </c>
    </row>
    <row r="41" spans="1:7" ht="12.75">
      <c r="A41" s="383"/>
      <c r="B41" s="384"/>
      <c r="C41" s="385"/>
      <c r="D41" s="339"/>
      <c r="E41" s="389"/>
      <c r="F41" s="390"/>
      <c r="G41" s="340"/>
    </row>
    <row r="42" spans="1:7" ht="12.75" customHeight="1">
      <c r="A42" s="383">
        <v>19</v>
      </c>
      <c r="B42" s="386">
        <v>19</v>
      </c>
      <c r="C42" s="387" t="s">
        <v>135</v>
      </c>
      <c r="D42" s="331" t="s">
        <v>136</v>
      </c>
      <c r="E42" s="394" t="s">
        <v>137</v>
      </c>
      <c r="F42" s="395"/>
      <c r="G42" s="332" t="s">
        <v>138</v>
      </c>
    </row>
    <row r="43" spans="1:7" ht="12.75">
      <c r="A43" s="383"/>
      <c r="B43" s="386"/>
      <c r="C43" s="387"/>
      <c r="D43" s="331"/>
      <c r="E43" s="394"/>
      <c r="F43" s="395"/>
      <c r="G43" s="332"/>
    </row>
    <row r="44" spans="1:7" ht="12.75" customHeight="1">
      <c r="A44" s="383">
        <v>20</v>
      </c>
      <c r="B44" s="384">
        <v>20</v>
      </c>
      <c r="C44" s="385" t="s">
        <v>118</v>
      </c>
      <c r="D44" s="339" t="s">
        <v>119</v>
      </c>
      <c r="E44" s="391" t="s">
        <v>120</v>
      </c>
      <c r="F44" s="390"/>
      <c r="G44" s="340" t="s">
        <v>121</v>
      </c>
    </row>
    <row r="45" spans="1:7" ht="12.75">
      <c r="A45" s="383"/>
      <c r="B45" s="384"/>
      <c r="C45" s="385"/>
      <c r="D45" s="339"/>
      <c r="E45" s="391"/>
      <c r="F45" s="390"/>
      <c r="G45" s="340"/>
    </row>
    <row r="46" spans="1:7" ht="12.75" customHeight="1">
      <c r="A46" s="383">
        <v>21</v>
      </c>
      <c r="B46" s="384">
        <v>21</v>
      </c>
      <c r="C46" s="385" t="s">
        <v>115</v>
      </c>
      <c r="D46" s="339" t="s">
        <v>116</v>
      </c>
      <c r="E46" s="391" t="s">
        <v>50</v>
      </c>
      <c r="F46" s="390"/>
      <c r="G46" s="340" t="s">
        <v>117</v>
      </c>
    </row>
    <row r="47" spans="1:7" ht="12.75">
      <c r="A47" s="383"/>
      <c r="B47" s="384"/>
      <c r="C47" s="385"/>
      <c r="D47" s="339"/>
      <c r="E47" s="391"/>
      <c r="F47" s="390"/>
      <c r="G47" s="340"/>
    </row>
    <row r="48" spans="1:9" ht="12.75" customHeight="1">
      <c r="A48" s="383">
        <v>22</v>
      </c>
      <c r="B48" s="384">
        <v>22</v>
      </c>
      <c r="C48" s="385" t="s">
        <v>85</v>
      </c>
      <c r="D48" s="339" t="s">
        <v>86</v>
      </c>
      <c r="E48" s="391" t="s">
        <v>87</v>
      </c>
      <c r="F48" s="390"/>
      <c r="G48" s="340" t="s">
        <v>88</v>
      </c>
      <c r="H48" s="1"/>
      <c r="I48" s="1"/>
    </row>
    <row r="49" spans="1:9" ht="12.75">
      <c r="A49" s="383"/>
      <c r="B49" s="384"/>
      <c r="C49" s="385"/>
      <c r="D49" s="339"/>
      <c r="E49" s="391"/>
      <c r="F49" s="390"/>
      <c r="G49" s="340"/>
      <c r="H49" s="1"/>
      <c r="I49" s="1"/>
    </row>
    <row r="50" spans="1:9" ht="12.75">
      <c r="A50" s="383">
        <v>23</v>
      </c>
      <c r="B50" s="386">
        <v>23</v>
      </c>
      <c r="C50" s="387" t="s">
        <v>143</v>
      </c>
      <c r="D50" s="331" t="s">
        <v>144</v>
      </c>
      <c r="E50" s="394" t="s">
        <v>145</v>
      </c>
      <c r="F50" s="395"/>
      <c r="G50" s="332" t="s">
        <v>146</v>
      </c>
      <c r="H50" s="1"/>
      <c r="I50" s="1"/>
    </row>
    <row r="51" spans="1:9" ht="12.75">
      <c r="A51" s="383"/>
      <c r="B51" s="386"/>
      <c r="C51" s="387"/>
      <c r="D51" s="331"/>
      <c r="E51" s="394"/>
      <c r="F51" s="395"/>
      <c r="G51" s="332"/>
      <c r="H51" s="1"/>
      <c r="I51" s="1"/>
    </row>
    <row r="52" spans="1:9" ht="12.75">
      <c r="A52" s="383">
        <v>24</v>
      </c>
      <c r="B52" s="386">
        <v>24</v>
      </c>
      <c r="C52" s="387" t="s">
        <v>139</v>
      </c>
      <c r="D52" s="331" t="s">
        <v>140</v>
      </c>
      <c r="E52" s="394" t="s">
        <v>65</v>
      </c>
      <c r="F52" s="395"/>
      <c r="G52" s="332" t="s">
        <v>66</v>
      </c>
      <c r="H52" s="1"/>
      <c r="I52" s="1"/>
    </row>
    <row r="53" spans="1:9" ht="12.75">
      <c r="A53" s="383"/>
      <c r="B53" s="386"/>
      <c r="C53" s="387"/>
      <c r="D53" s="331"/>
      <c r="E53" s="394"/>
      <c r="F53" s="395"/>
      <c r="G53" s="332"/>
      <c r="H53" s="1"/>
      <c r="I53" s="1"/>
    </row>
    <row r="54" spans="1:9" ht="12.75">
      <c r="A54" s="383">
        <v>25</v>
      </c>
      <c r="B54" s="386">
        <v>25</v>
      </c>
      <c r="C54" s="387" t="s">
        <v>156</v>
      </c>
      <c r="D54" s="331" t="s">
        <v>157</v>
      </c>
      <c r="E54" s="394" t="s">
        <v>158</v>
      </c>
      <c r="F54" s="395"/>
      <c r="G54" s="332" t="s">
        <v>159</v>
      </c>
      <c r="H54" s="1"/>
      <c r="I54" s="1"/>
    </row>
    <row r="55" spans="1:9" ht="12.75">
      <c r="A55" s="383"/>
      <c r="B55" s="386"/>
      <c r="C55" s="387"/>
      <c r="D55" s="331"/>
      <c r="E55" s="394"/>
      <c r="F55" s="395"/>
      <c r="G55" s="332"/>
      <c r="H55" s="1"/>
      <c r="I55" s="1"/>
    </row>
    <row r="56" spans="1:9" ht="12.75">
      <c r="A56" s="383">
        <v>26</v>
      </c>
      <c r="B56" s="384">
        <v>26</v>
      </c>
      <c r="C56" s="385" t="s">
        <v>99</v>
      </c>
      <c r="D56" s="339" t="s">
        <v>100</v>
      </c>
      <c r="E56" s="391" t="s">
        <v>50</v>
      </c>
      <c r="F56" s="390" t="s">
        <v>101</v>
      </c>
      <c r="G56" s="340" t="s">
        <v>102</v>
      </c>
      <c r="H56" s="1"/>
      <c r="I56" s="1"/>
    </row>
    <row r="57" spans="1:9" ht="12.75">
      <c r="A57" s="383"/>
      <c r="B57" s="384"/>
      <c r="C57" s="385"/>
      <c r="D57" s="339"/>
      <c r="E57" s="391"/>
      <c r="F57" s="390"/>
      <c r="G57" s="340"/>
      <c r="H57" s="1"/>
      <c r="I57" s="1"/>
    </row>
    <row r="58" spans="1:9" ht="12.75">
      <c r="A58" s="383">
        <v>27</v>
      </c>
      <c r="B58" s="384">
        <v>27</v>
      </c>
      <c r="C58" s="385" t="s">
        <v>97</v>
      </c>
      <c r="D58" s="339" t="s">
        <v>98</v>
      </c>
      <c r="E58" s="391" t="s">
        <v>62</v>
      </c>
      <c r="F58" s="390"/>
      <c r="G58" s="340" t="s">
        <v>93</v>
      </c>
      <c r="H58" s="1"/>
      <c r="I58" s="1"/>
    </row>
    <row r="59" spans="1:9" ht="12.75">
      <c r="A59" s="383"/>
      <c r="B59" s="384"/>
      <c r="C59" s="385"/>
      <c r="D59" s="339"/>
      <c r="E59" s="391"/>
      <c r="F59" s="390"/>
      <c r="G59" s="340"/>
      <c r="H59" s="1"/>
      <c r="I59" s="1"/>
    </row>
    <row r="60" spans="1:9" ht="12.75">
      <c r="A60" s="399"/>
      <c r="B60" s="401"/>
      <c r="C60" s="402"/>
      <c r="D60" s="403"/>
      <c r="E60" s="400"/>
      <c r="F60" s="405"/>
      <c r="G60" s="402"/>
      <c r="H60" s="1"/>
      <c r="I60" s="1"/>
    </row>
    <row r="61" spans="1:9" ht="12.75">
      <c r="A61" s="399"/>
      <c r="B61" s="399"/>
      <c r="C61" s="402"/>
      <c r="D61" s="404"/>
      <c r="E61" s="400"/>
      <c r="F61" s="405"/>
      <c r="G61" s="402"/>
      <c r="H61" s="1"/>
      <c r="I61" s="1"/>
    </row>
    <row r="62" spans="1:9" ht="12.75">
      <c r="A62" s="399"/>
      <c r="B62" s="401"/>
      <c r="C62" s="402"/>
      <c r="D62" s="403"/>
      <c r="E62" s="400"/>
      <c r="F62" s="405"/>
      <c r="G62" s="402"/>
      <c r="H62" s="1"/>
      <c r="I62" s="1"/>
    </row>
    <row r="63" spans="1:9" ht="12.75">
      <c r="A63" s="399"/>
      <c r="B63" s="399"/>
      <c r="C63" s="402"/>
      <c r="D63" s="404"/>
      <c r="E63" s="400"/>
      <c r="F63" s="405"/>
      <c r="G63" s="402"/>
      <c r="H63" s="1"/>
      <c r="I63" s="1"/>
    </row>
    <row r="64" spans="1:9" ht="12.75">
      <c r="A64" s="399"/>
      <c r="B64" s="401"/>
      <c r="C64" s="402"/>
      <c r="D64" s="403"/>
      <c r="E64" s="400"/>
      <c r="F64" s="405"/>
      <c r="G64" s="402"/>
      <c r="H64" s="1"/>
      <c r="I64" s="1"/>
    </row>
    <row r="65" spans="1:9" ht="12.75">
      <c r="A65" s="399"/>
      <c r="B65" s="399"/>
      <c r="C65" s="402"/>
      <c r="D65" s="404"/>
      <c r="E65" s="400"/>
      <c r="F65" s="405"/>
      <c r="G65" s="402"/>
      <c r="H65" s="1"/>
      <c r="I65" s="1"/>
    </row>
    <row r="66" spans="1:9" ht="12.75">
      <c r="A66" s="399"/>
      <c r="B66" s="401"/>
      <c r="C66" s="402"/>
      <c r="D66" s="403"/>
      <c r="E66" s="400"/>
      <c r="F66" s="405"/>
      <c r="G66" s="402"/>
      <c r="H66" s="1"/>
      <c r="I66" s="1"/>
    </row>
    <row r="67" spans="1:9" ht="12.75">
      <c r="A67" s="399"/>
      <c r="B67" s="399"/>
      <c r="C67" s="402"/>
      <c r="D67" s="404"/>
      <c r="E67" s="400"/>
      <c r="F67" s="405"/>
      <c r="G67" s="402"/>
      <c r="H67" s="1"/>
      <c r="I67" s="1"/>
    </row>
    <row r="68" spans="1:9" ht="12.75">
      <c r="A68" s="399"/>
      <c r="B68" s="401"/>
      <c r="C68" s="402"/>
      <c r="D68" s="403"/>
      <c r="E68" s="400"/>
      <c r="F68" s="405"/>
      <c r="G68" s="402"/>
      <c r="H68" s="1"/>
      <c r="I68" s="1"/>
    </row>
    <row r="69" spans="1:9" ht="12.75">
      <c r="A69" s="399"/>
      <c r="B69" s="399"/>
      <c r="C69" s="402"/>
      <c r="D69" s="404"/>
      <c r="E69" s="400"/>
      <c r="F69" s="405"/>
      <c r="G69" s="402"/>
      <c r="H69" s="1"/>
      <c r="I69" s="1"/>
    </row>
    <row r="70" spans="1:9" ht="12.75">
      <c r="A70" s="399"/>
      <c r="B70" s="401"/>
      <c r="C70" s="402"/>
      <c r="D70" s="403"/>
      <c r="E70" s="400"/>
      <c r="F70" s="405"/>
      <c r="G70" s="402"/>
      <c r="H70" s="1"/>
      <c r="I70" s="1"/>
    </row>
    <row r="71" spans="1:9" ht="12.75">
      <c r="A71" s="399"/>
      <c r="B71" s="399"/>
      <c r="C71" s="402"/>
      <c r="D71" s="404"/>
      <c r="E71" s="400"/>
      <c r="F71" s="405"/>
      <c r="G71" s="402"/>
      <c r="H71" s="1"/>
      <c r="I71" s="1"/>
    </row>
    <row r="72" spans="1:9" ht="12.75">
      <c r="A72" s="399"/>
      <c r="B72" s="401"/>
      <c r="C72" s="402"/>
      <c r="D72" s="403"/>
      <c r="E72" s="400"/>
      <c r="F72" s="405"/>
      <c r="G72" s="402"/>
      <c r="H72" s="1"/>
      <c r="I72" s="1"/>
    </row>
    <row r="73" spans="1:9" ht="12.75">
      <c r="A73" s="399"/>
      <c r="B73" s="399"/>
      <c r="C73" s="402"/>
      <c r="D73" s="404"/>
      <c r="E73" s="400"/>
      <c r="F73" s="405"/>
      <c r="G73" s="402"/>
      <c r="H73" s="1"/>
      <c r="I73" s="1"/>
    </row>
    <row r="74" spans="1:9" ht="12.75">
      <c r="A74" s="399"/>
      <c r="B74" s="399"/>
      <c r="C74" s="399"/>
      <c r="D74" s="399"/>
      <c r="E74" s="399"/>
      <c r="F74" s="399"/>
      <c r="G74" s="404"/>
      <c r="H74" s="1"/>
      <c r="I74" s="1"/>
    </row>
    <row r="75" spans="1:9" ht="12.75">
      <c r="A75" s="399"/>
      <c r="B75" s="399"/>
      <c r="C75" s="399"/>
      <c r="D75" s="399"/>
      <c r="E75" s="399"/>
      <c r="F75" s="399"/>
      <c r="G75" s="404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</sheetData>
  <sheetProtection/>
  <mergeCells count="254">
    <mergeCell ref="A70:A71"/>
    <mergeCell ref="F70:F71"/>
    <mergeCell ref="G70:G71"/>
    <mergeCell ref="A72:A73"/>
    <mergeCell ref="B72:B73"/>
    <mergeCell ref="A2:G2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E74:E75"/>
    <mergeCell ref="F74:F75"/>
    <mergeCell ref="G74:G75"/>
    <mergeCell ref="C72:C73"/>
    <mergeCell ref="D72:D73"/>
    <mergeCell ref="F68:F69"/>
    <mergeCell ref="G68:G69"/>
    <mergeCell ref="C68:C69"/>
    <mergeCell ref="D68:D69"/>
    <mergeCell ref="E72:E73"/>
    <mergeCell ref="F72:F73"/>
    <mergeCell ref="G72:G73"/>
    <mergeCell ref="A1:G1"/>
    <mergeCell ref="A74:A75"/>
    <mergeCell ref="B74:B75"/>
    <mergeCell ref="C74:C75"/>
    <mergeCell ref="D74:D75"/>
    <mergeCell ref="E70:E71"/>
    <mergeCell ref="A66:A67"/>
    <mergeCell ref="B66:B67"/>
    <mergeCell ref="A68:A69"/>
    <mergeCell ref="B68:B69"/>
    <mergeCell ref="G66:G67"/>
    <mergeCell ref="B70:B71"/>
    <mergeCell ref="C70:C71"/>
    <mergeCell ref="D70:D71"/>
    <mergeCell ref="E66:E67"/>
    <mergeCell ref="E68:E69"/>
    <mergeCell ref="F66:F67"/>
    <mergeCell ref="C66:C67"/>
    <mergeCell ref="E62:E63"/>
    <mergeCell ref="F62:F63"/>
    <mergeCell ref="C62:C63"/>
    <mergeCell ref="D62:D63"/>
    <mergeCell ref="D66:D67"/>
    <mergeCell ref="G62:G63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8:G49"/>
    <mergeCell ref="E46:E47"/>
    <mergeCell ref="F46:F47"/>
    <mergeCell ref="G46:G47"/>
    <mergeCell ref="A48:A49"/>
    <mergeCell ref="B48:B49"/>
    <mergeCell ref="C48:C49"/>
    <mergeCell ref="D48:D49"/>
    <mergeCell ref="A46:A47"/>
    <mergeCell ref="B46:B47"/>
    <mergeCell ref="C46:C47"/>
    <mergeCell ref="D46:D47"/>
    <mergeCell ref="E48:E49"/>
    <mergeCell ref="F48:F49"/>
    <mergeCell ref="E34:E35"/>
    <mergeCell ref="F34:F35"/>
    <mergeCell ref="G34:G35"/>
    <mergeCell ref="A44:A45"/>
    <mergeCell ref="B44:B45"/>
    <mergeCell ref="C44:C45"/>
    <mergeCell ref="D44:D4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A34:A35"/>
    <mergeCell ref="B34:B35"/>
    <mergeCell ref="C34:C35"/>
    <mergeCell ref="E42:E43"/>
    <mergeCell ref="F42:F43"/>
    <mergeCell ref="G42:G43"/>
    <mergeCell ref="A42:A43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32:G33"/>
    <mergeCell ref="A32:A33"/>
    <mergeCell ref="B32:B33"/>
    <mergeCell ref="C32:C33"/>
    <mergeCell ref="D32:D33"/>
    <mergeCell ref="D30:D31"/>
    <mergeCell ref="C30:C31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E26:E27"/>
    <mergeCell ref="F26:F2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8:A9"/>
    <mergeCell ref="D8:D9"/>
    <mergeCell ref="E8:E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B8:B9"/>
    <mergeCell ref="C8:C9"/>
    <mergeCell ref="F8:F9"/>
    <mergeCell ref="G8:G9"/>
    <mergeCell ref="A10:A11"/>
    <mergeCell ref="B10:B11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E4:E5"/>
    <mergeCell ref="B4:B5"/>
    <mergeCell ref="C4:C5"/>
    <mergeCell ref="D4:D5"/>
    <mergeCell ref="B42:B43"/>
    <mergeCell ref="C42:C43"/>
    <mergeCell ref="D42:D43"/>
    <mergeCell ref="D40:D41"/>
    <mergeCell ref="E40:E41"/>
    <mergeCell ref="F40:F41"/>
    <mergeCell ref="G40:G41"/>
    <mergeCell ref="C10:C11"/>
    <mergeCell ref="F12:F13"/>
    <mergeCell ref="F16:F17"/>
    <mergeCell ref="C16:C17"/>
    <mergeCell ref="D16:D17"/>
    <mergeCell ref="D10:D11"/>
    <mergeCell ref="E10:E11"/>
    <mergeCell ref="F10:F11"/>
    <mergeCell ref="G10:G11"/>
    <mergeCell ref="E20:E21"/>
    <mergeCell ref="F20:F21"/>
    <mergeCell ref="C20:C21"/>
    <mergeCell ref="D20:D21"/>
    <mergeCell ref="G16:G17"/>
    <mergeCell ref="G20:G21"/>
    <mergeCell ref="G24:G25"/>
    <mergeCell ref="E30:E31"/>
    <mergeCell ref="A36:A37"/>
    <mergeCell ref="A40:A41"/>
    <mergeCell ref="B40:B41"/>
    <mergeCell ref="C40:C41"/>
    <mergeCell ref="A38:A39"/>
    <mergeCell ref="B38:B39"/>
    <mergeCell ref="C38:C39"/>
    <mergeCell ref="D38:D39"/>
    <mergeCell ref="B36:B37"/>
    <mergeCell ref="C36:C37"/>
    <mergeCell ref="D36:D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2010-11-29T12:13:35Z</cp:lastPrinted>
  <dcterms:created xsi:type="dcterms:W3CDTF">1996-10-08T23:32:33Z</dcterms:created>
  <dcterms:modified xsi:type="dcterms:W3CDTF">2010-12-22T17:09:32Z</dcterms:modified>
  <cp:category/>
  <cp:version/>
  <cp:contentType/>
  <cp:contentStatus/>
</cp:coreProperties>
</file>