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6845" windowHeight="7995" activeTab="1"/>
  </bookViews>
  <sheets>
    <sheet name="пр. хода " sheetId="1" r:id="rId1"/>
    <sheet name="итоговый протоко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'итоговый протокол'!$A$4:$G$52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<sst xmlns="http://schemas.openxmlformats.org/spreadsheetml/2006/main" count="679" uniqueCount="214">
  <si>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</si>
  <si>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</si>
  <si>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</si>
  <si>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</si>
  <si>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</si>
  <si>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</si>
  <si>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</si>
  <si>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</si>
  <si>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</si>
  <si>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</si>
  <si>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</si>
  <si>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</si>
  <si>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</si>
  <si>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</si>
  <si>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</si>
  <si>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</si>
  <si>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</si>
  <si>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</si>
  <si>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Группа А</t>
  </si>
  <si>
    <t>А3</t>
  </si>
  <si>
    <t>А4</t>
  </si>
  <si>
    <t>Группа Б</t>
  </si>
  <si>
    <t>Б3</t>
  </si>
  <si>
    <t>Б4</t>
  </si>
  <si>
    <t>вк. 51 кг.</t>
  </si>
  <si>
    <t xml:space="preserve"> </t>
  </si>
  <si>
    <t xml:space="preserve">ПРОТОКОЛ ХОДА СОРЕВНОВАНИЙ       </t>
  </si>
  <si>
    <t>А1А2</t>
  </si>
  <si>
    <t>А3А4</t>
  </si>
  <si>
    <t>Б1Б2</t>
  </si>
  <si>
    <t>Б2Б3</t>
  </si>
  <si>
    <t>ПОЛУФИНАЛ</t>
  </si>
  <si>
    <t>ИТОГОВЫЙ ПРОТОКОЛ</t>
  </si>
  <si>
    <t>СОСТАВ ПАР ПО КРУГАМ</t>
  </si>
  <si>
    <t>Оценки</t>
  </si>
  <si>
    <t>Кол-во баллов</t>
  </si>
  <si>
    <t>Рез-т</t>
  </si>
  <si>
    <t>Время</t>
  </si>
  <si>
    <t>2 КРУГ</t>
  </si>
  <si>
    <t>ВСЕРОССИЙСКАЯ ФЕДЕРАЦИЯ САМБО</t>
  </si>
  <si>
    <t>1</t>
  </si>
  <si>
    <t>2</t>
  </si>
  <si>
    <t>свободен</t>
  </si>
  <si>
    <t>3</t>
  </si>
  <si>
    <t>5-6</t>
  </si>
  <si>
    <t>7-8</t>
  </si>
  <si>
    <t>9-12</t>
  </si>
  <si>
    <t>13-16</t>
  </si>
  <si>
    <t>Первенство России среди девушек 1993-94 г.р.</t>
  </si>
  <si>
    <t>23-27 ноября 2009 г.        г. Ржев</t>
  </si>
  <si>
    <t>Брянская обл., г. Брянск, "Динамо"</t>
  </si>
  <si>
    <t>Тульская область, МО</t>
  </si>
  <si>
    <t>Москва, СДЮСШОР №45</t>
  </si>
  <si>
    <t>Приморский край, г. Владивосток, УФКиС</t>
  </si>
  <si>
    <t>Леонтьев Ю.А., Фалеева О.А.</t>
  </si>
  <si>
    <t>Москва, ГОУ ДОДСН СДЮСШОР №9</t>
  </si>
  <si>
    <t>Дугаева Н.С., Шмаков О.В.</t>
  </si>
  <si>
    <t>26 - 30 ноября 2010 года                           г. Ржев</t>
  </si>
  <si>
    <t>В.К. 51 кг</t>
  </si>
  <si>
    <t>Гл. судья, судья МК</t>
  </si>
  <si>
    <t>Гл. секретарь, судья НК</t>
  </si>
  <si>
    <t>/Краснокамск/</t>
  </si>
  <si>
    <t>Дроков А.Н.</t>
  </si>
  <si>
    <t>/Москва/</t>
  </si>
  <si>
    <t>Мухаметшин Р.Г.</t>
  </si>
  <si>
    <t>26 - 30 ноября 2010 года                    г. Ржев</t>
  </si>
  <si>
    <t>ТИМОФЕЕВА Виктория Игоревна</t>
  </si>
  <si>
    <t>22.07.94         КМС</t>
  </si>
  <si>
    <t>ЛУЖНОВА Юлия Владимировна</t>
  </si>
  <si>
    <t>09.09.94                    1 р.</t>
  </si>
  <si>
    <t>Выборнов Р.В., Выборнова О.М.</t>
  </si>
  <si>
    <t>ЕМЕЛЬЯНОВА Софья Сергеевна</t>
  </si>
  <si>
    <t>27.10.94                1 р.</t>
  </si>
  <si>
    <t>Курская обл., МО</t>
  </si>
  <si>
    <t>Боломутова И.В.</t>
  </si>
  <si>
    <t>РЫБАКОВА Венера Сергеевна</t>
  </si>
  <si>
    <t>28.04.95        КМС</t>
  </si>
  <si>
    <t>Пермский край, г. Краснокамск, Профсоюзы</t>
  </si>
  <si>
    <t>Штейников Л.Г.,                  Костылева Н.Г.</t>
  </si>
  <si>
    <t>ПЕТРОВА Татьяна Викторовна</t>
  </si>
  <si>
    <t>25.01.95              1 р.</t>
  </si>
  <si>
    <t>Пермский край, г. Березники, МО</t>
  </si>
  <si>
    <t>Колесников Д.В.</t>
  </si>
  <si>
    <t>КАНАТЬЕВА Валерия Валерьевна</t>
  </si>
  <si>
    <t>Канатьев В., Шмаков О.В.</t>
  </si>
  <si>
    <t>ДЕГТЯРЕВА Кристина Игоревна</t>
  </si>
  <si>
    <t>23.11.96                1 юн.р.</t>
  </si>
  <si>
    <t>ЦУВАРЕВА Надежда Михайловна</t>
  </si>
  <si>
    <t>19.12.95            1 юн.р.</t>
  </si>
  <si>
    <t>Цуварев М.В.</t>
  </si>
  <si>
    <t>КОВАЛЕНКО Диана Анатольевна</t>
  </si>
  <si>
    <t>Денисова О.Б., Сидорова М.М.</t>
  </si>
  <si>
    <t>ФЕДОРОВА Екатерина Андреевна</t>
  </si>
  <si>
    <t>17.03.94             1 р.</t>
  </si>
  <si>
    <t>Оренбургская обл., г. Орск</t>
  </si>
  <si>
    <t>Задворнов</t>
  </si>
  <si>
    <t>КИЯШКО Надежда Валентиновна</t>
  </si>
  <si>
    <t>Брянская обл., г. Брянск, "Юность России"</t>
  </si>
  <si>
    <t>Михалин Д.В.</t>
  </si>
  <si>
    <t>НОВИКОВА Анастасия Дмитриевна</t>
  </si>
  <si>
    <t>Никитина В.С.</t>
  </si>
  <si>
    <t>ФИСЮК Анна Александровна</t>
  </si>
  <si>
    <t>17.08.94                      1 р.</t>
  </si>
  <si>
    <t>Краснодарский край, г. Анапа, МО</t>
  </si>
  <si>
    <t>Шестопалов Е.А.</t>
  </si>
  <si>
    <t>КРУГЛАЯ Елена Евгеньевна</t>
  </si>
  <si>
    <t>15.08.94            1 р.</t>
  </si>
  <si>
    <t>Краснодарский край, г. Усть - Лабинск, МО</t>
  </si>
  <si>
    <t>Алябьева В.Е.</t>
  </si>
  <si>
    <t>БАЙГАЗИНА Альфина Маратовна</t>
  </si>
  <si>
    <t>Республика Татарстан, г. Казань</t>
  </si>
  <si>
    <t>Антонова Е.П.</t>
  </si>
  <si>
    <t>ДАВЫДОВА Александра Вячеславовна</t>
  </si>
  <si>
    <t>17.06.95                  1 юн.р.</t>
  </si>
  <si>
    <t>Хабаровский край, п. Хор, "Профсоюзы</t>
  </si>
  <si>
    <t>Баранник А.В.</t>
  </si>
  <si>
    <t>ЛЯШЕНКО Яна Вячеславовна</t>
  </si>
  <si>
    <t>08.06.95               1 р.</t>
  </si>
  <si>
    <t>Тверская обл., г. Ржев, МО</t>
  </si>
  <si>
    <t>Образцов А.Н., Крылова Е.С.</t>
  </si>
  <si>
    <t>ОСТАШ Анастасия Юрьевна</t>
  </si>
  <si>
    <t>30.05.95                   1 юн.р.</t>
  </si>
  <si>
    <t>Московская обл., г. Воскресенск, МО</t>
  </si>
  <si>
    <t>16215</t>
  </si>
  <si>
    <t>Сосунов И.В.</t>
  </si>
  <si>
    <t>НИКОЛАЕВА Ксения Константинова</t>
  </si>
  <si>
    <t>07.05.94               1 юн.р.</t>
  </si>
  <si>
    <t>ВОТАНОВСКАЯ Виктория Олеговна</t>
  </si>
  <si>
    <t>01.05.94                 1 р.</t>
  </si>
  <si>
    <t>Московская обл., Каширский р-н, г. Ожерелье</t>
  </si>
  <si>
    <t>Золотарев Н.Н.</t>
  </si>
  <si>
    <t>ТУРЧАКОВА Елена Сергеевна</t>
  </si>
  <si>
    <t>19.11.94                  1 р.</t>
  </si>
  <si>
    <t>Архангельская обл., г. Архангельск</t>
  </si>
  <si>
    <t>Герасименко А.Н.</t>
  </si>
  <si>
    <t>НАЧКАЕВА Наталья Юрьевна</t>
  </si>
  <si>
    <t>05.03.94                КМС</t>
  </si>
  <si>
    <t>Астраханска обл., "Динамо"</t>
  </si>
  <si>
    <t>Дуйсенов К.</t>
  </si>
  <si>
    <t>ИСАЕВА Юлия Владимировна</t>
  </si>
  <si>
    <t>18.01.95                 КМС</t>
  </si>
  <si>
    <t>Московская обл., г. Можайск</t>
  </si>
  <si>
    <t>Нагулин А.В.</t>
  </si>
  <si>
    <t>ЛЕТАВИНА Василиса Евгеньевна</t>
  </si>
  <si>
    <t>06.07.94                  КМС</t>
  </si>
  <si>
    <t>Нижегородская обл., г. Кстово</t>
  </si>
  <si>
    <t>Кожемякин, Богданов</t>
  </si>
  <si>
    <t>ЗАДОРОЖНАЯ Валерия Дмитриевна</t>
  </si>
  <si>
    <t>01.06.95                         1 р.</t>
  </si>
  <si>
    <t>Тверская обл., г. Тверь, МО</t>
  </si>
  <si>
    <t>Матюшинский А.В.</t>
  </si>
  <si>
    <t>08.06.95                             1 юн.р.</t>
  </si>
  <si>
    <t>02.01.94                  1 р.</t>
  </si>
  <si>
    <t>в.к. 55 кг.</t>
  </si>
  <si>
    <t>в.к.  55   кг.</t>
  </si>
  <si>
    <t>В.К. 55 кг</t>
  </si>
  <si>
    <t>4.00</t>
  </si>
  <si>
    <t>0</t>
  </si>
  <si>
    <t>4</t>
  </si>
  <si>
    <t>1.03</t>
  </si>
  <si>
    <t>2.03</t>
  </si>
  <si>
    <t>0.41</t>
  </si>
  <si>
    <t>3.25</t>
  </si>
  <si>
    <t>2.20</t>
  </si>
  <si>
    <t>0,5</t>
  </si>
  <si>
    <t>3,5</t>
  </si>
  <si>
    <t>0.48</t>
  </si>
  <si>
    <t>0.53</t>
  </si>
  <si>
    <t>2.43</t>
  </si>
  <si>
    <t>0.57</t>
  </si>
  <si>
    <t>8</t>
  </si>
  <si>
    <t>1.28</t>
  </si>
  <si>
    <t>3.46</t>
  </si>
  <si>
    <t>Б3Б4</t>
  </si>
  <si>
    <t>5 КРУГ</t>
  </si>
  <si>
    <t>0.28</t>
  </si>
  <si>
    <t>1.09</t>
  </si>
  <si>
    <t>12</t>
  </si>
  <si>
    <t>7</t>
  </si>
  <si>
    <t>1.53</t>
  </si>
  <si>
    <t>1.56</t>
  </si>
  <si>
    <t>3.47</t>
  </si>
  <si>
    <t>7,5</t>
  </si>
  <si>
    <t>0.43</t>
  </si>
  <si>
    <t>1.39</t>
  </si>
  <si>
    <t>3.59</t>
  </si>
  <si>
    <t>2.41</t>
  </si>
  <si>
    <t>11,5</t>
  </si>
  <si>
    <t>0.17</t>
  </si>
  <si>
    <t>4,5</t>
  </si>
  <si>
    <t>6</t>
  </si>
  <si>
    <t>5</t>
  </si>
  <si>
    <t>6 КРУГ</t>
  </si>
  <si>
    <t>7 КРУГ</t>
  </si>
  <si>
    <t>А</t>
  </si>
  <si>
    <t>10</t>
  </si>
  <si>
    <t>3.55</t>
  </si>
  <si>
    <t>10,5</t>
  </si>
  <si>
    <t>6,5</t>
  </si>
  <si>
    <t>Б</t>
  </si>
  <si>
    <t>2.15</t>
  </si>
  <si>
    <t>0.22</t>
  </si>
  <si>
    <t>1.04</t>
  </si>
  <si>
    <t>3.20</t>
  </si>
  <si>
    <t>9</t>
  </si>
  <si>
    <t>20</t>
  </si>
  <si>
    <t>3,5:0</t>
  </si>
  <si>
    <t>3:0</t>
  </si>
  <si>
    <t>4:0</t>
  </si>
  <si>
    <t>17-24</t>
  </si>
  <si>
    <t>25</t>
  </si>
  <si>
    <t>19.05.94                     1 р.</t>
  </si>
  <si>
    <t>10.08.96                     1 юн.р.</t>
  </si>
  <si>
    <t>01.12.96                           1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</si>
</sst>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9"/>
      <color indexed="10"/>
      <name val="Arial"/>
      <family val="2"/>
    </font>
    <font>
      <sz val="8"/>
      <name val="Arial Narrow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i/>
      <sz val="11"/>
      <name val="a_BosaNovaCps"/>
      <family val="5"/>
    </font>
    <font>
      <sz val="6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7"/>
      <name val="Arial Narrow"/>
      <family val="2"/>
    </font>
    <font>
      <sz val="6"/>
      <name val="Arial"/>
      <family val="2"/>
    </font>
    <font>
      <b/>
      <sz val="6"/>
      <name val="Arial Narrow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7"/>
      <color indexed="56"/>
      <name val="Arial Narrow"/>
      <family val="2"/>
    </font>
    <font>
      <sz val="10"/>
      <color indexed="56"/>
      <name val="Arial"/>
      <family val="2"/>
    </font>
    <font>
      <b/>
      <sz val="7"/>
      <color indexed="56"/>
      <name val="Arial Narrow"/>
      <family val="2"/>
    </font>
    <font>
      <b/>
      <sz val="10"/>
      <color indexed="56"/>
      <name val="Arial"/>
      <family val="2"/>
    </font>
    <font>
      <b/>
      <sz val="12"/>
      <color indexed="56"/>
      <name val="Arial Narrow"/>
      <family val="2"/>
    </font>
    <font>
      <b/>
      <sz val="7"/>
      <color indexed="56"/>
      <name val="Arial"/>
      <family val="2"/>
    </font>
    <font>
      <b/>
      <sz val="6"/>
      <color indexed="56"/>
      <name val="Arial Narrow"/>
      <family val="2"/>
    </font>
    <font>
      <sz val="8"/>
      <name val="Calibri"/>
      <family val="2"/>
    </font>
    <font>
      <sz val="6"/>
      <name val="Calibri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  <font>
      <sz val="7"/>
      <color rgb="FF002060"/>
      <name val="Arial Narrow"/>
      <family val="2"/>
    </font>
    <font>
      <sz val="10"/>
      <color rgb="FF002060"/>
      <name val="Arial"/>
      <family val="2"/>
    </font>
    <font>
      <b/>
      <sz val="7"/>
      <color rgb="FF002060"/>
      <name val="Arial Narrow"/>
      <family val="2"/>
    </font>
    <font>
      <b/>
      <sz val="10"/>
      <color rgb="FF002060"/>
      <name val="Arial"/>
      <family val="2"/>
    </font>
    <font>
      <b/>
      <sz val="12"/>
      <color rgb="FF002060"/>
      <name val="Arial Narrow"/>
      <family val="2"/>
    </font>
    <font>
      <b/>
      <sz val="7"/>
      <color rgb="FF002060"/>
      <name val="Arial"/>
      <family val="2"/>
    </font>
    <font>
      <b/>
      <sz val="6"/>
      <color rgb="FF00206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>
        <color rgb="FF002060"/>
      </bottom>
    </border>
    <border>
      <left style="medium">
        <color rgb="FF002060"/>
      </left>
      <right style="medium">
        <color rgb="FF002060"/>
      </right>
      <top/>
      <bottom style="thin"/>
    </border>
    <border>
      <left style="medium">
        <color rgb="FF002060"/>
      </left>
      <right style="medium">
        <color rgb="FF002060"/>
      </right>
      <top style="thin"/>
      <bottom style="medium">
        <color rgb="FF002060"/>
      </bottom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 style="thin">
        <color rgb="FF002060"/>
      </right>
      <top/>
      <bottom/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/>
      <right/>
      <top/>
      <bottom style="thin">
        <color rgb="FF002060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42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42" applyFont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42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42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8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" fillId="0" borderId="0" xfId="42" applyFont="1" applyAlignment="1" applyProtection="1">
      <alignment/>
      <protection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49" fontId="0" fillId="33" borderId="13" xfId="0" applyNumberFormat="1" applyFont="1" applyFill="1" applyBorder="1" applyAlignment="1">
      <alignment horizontal="center"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49" fontId="0" fillId="33" borderId="18" xfId="0" applyNumberFormat="1" applyFont="1" applyFill="1" applyBorder="1" applyAlignment="1">
      <alignment horizontal="center"/>
    </xf>
    <xf numFmtId="49" fontId="0" fillId="0" borderId="19" xfId="42" applyNumberFormat="1" applyFont="1" applyBorder="1" applyAlignment="1" applyProtection="1">
      <alignment horizontal="center"/>
      <protection/>
    </xf>
    <xf numFmtId="49" fontId="0" fillId="0" borderId="20" xfId="42" applyNumberFormat="1" applyFont="1" applyBorder="1" applyAlignment="1" applyProtection="1">
      <alignment horizontal="center"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49" fontId="0" fillId="0" borderId="21" xfId="42" applyNumberFormat="1" applyFont="1" applyBorder="1" applyAlignment="1" applyProtection="1">
      <alignment horizontal="center"/>
      <protection/>
    </xf>
    <xf numFmtId="49" fontId="0" fillId="33" borderId="22" xfId="0" applyNumberFormat="1" applyFont="1" applyFill="1" applyBorder="1" applyAlignment="1">
      <alignment horizontal="center"/>
    </xf>
    <xf numFmtId="49" fontId="0" fillId="0" borderId="23" xfId="42" applyNumberFormat="1" applyFont="1" applyBorder="1" applyAlignment="1" applyProtection="1">
      <alignment horizontal="center"/>
      <protection/>
    </xf>
    <xf numFmtId="49" fontId="0" fillId="0" borderId="18" xfId="42" applyNumberFormat="1" applyFont="1" applyBorder="1" applyAlignment="1" applyProtection="1">
      <alignment horizontal="center"/>
      <protection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33" borderId="26" xfId="0" applyNumberFormat="1" applyFont="1" applyFill="1" applyBorder="1" applyAlignment="1">
      <alignment horizontal="center"/>
    </xf>
    <xf numFmtId="49" fontId="0" fillId="0" borderId="0" xfId="42" applyNumberFormat="1" applyFont="1" applyBorder="1" applyAlignment="1" applyProtection="1">
      <alignment horizontal="center"/>
      <protection/>
    </xf>
    <xf numFmtId="49" fontId="0" fillId="0" borderId="27" xfId="42" applyNumberFormat="1" applyFont="1" applyBorder="1" applyAlignment="1" applyProtection="1">
      <alignment horizontal="center"/>
      <protection/>
    </xf>
    <xf numFmtId="49" fontId="0" fillId="0" borderId="28" xfId="42" applyNumberFormat="1" applyFont="1" applyBorder="1" applyAlignment="1" applyProtection="1">
      <alignment horizontal="center"/>
      <protection/>
    </xf>
    <xf numFmtId="49" fontId="0" fillId="33" borderId="29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33" borderId="30" xfId="0" applyNumberFormat="1" applyFont="1" applyFill="1" applyBorder="1" applyAlignment="1">
      <alignment horizontal="center"/>
    </xf>
    <xf numFmtId="49" fontId="0" fillId="0" borderId="31" xfId="42" applyNumberFormat="1" applyFont="1" applyBorder="1" applyAlignment="1" applyProtection="1">
      <alignment horizontal="center"/>
      <protection/>
    </xf>
    <xf numFmtId="49" fontId="0" fillId="33" borderId="32" xfId="0" applyNumberFormat="1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/>
    </xf>
    <xf numFmtId="49" fontId="0" fillId="0" borderId="34" xfId="42" applyNumberFormat="1" applyFont="1" applyBorder="1" applyAlignment="1" applyProtection="1">
      <alignment horizontal="center"/>
      <protection/>
    </xf>
    <xf numFmtId="49" fontId="0" fillId="0" borderId="35" xfId="42" applyNumberFormat="1" applyFont="1" applyBorder="1" applyAlignment="1" applyProtection="1">
      <alignment horizontal="center"/>
      <protection/>
    </xf>
    <xf numFmtId="49" fontId="0" fillId="0" borderId="36" xfId="42" applyNumberFormat="1" applyFont="1" applyBorder="1" applyAlignment="1" applyProtection="1">
      <alignment horizontal="center"/>
      <protection/>
    </xf>
    <xf numFmtId="49" fontId="0" fillId="0" borderId="37" xfId="42" applyNumberFormat="1" applyFont="1" applyBorder="1" applyAlignment="1" applyProtection="1">
      <alignment horizontal="center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33" borderId="23" xfId="0" applyNumberFormat="1" applyFont="1" applyFill="1" applyBorder="1" applyAlignment="1">
      <alignment horizontal="center"/>
    </xf>
    <xf numFmtId="49" fontId="0" fillId="0" borderId="17" xfId="42" applyNumberFormat="1" applyFont="1" applyBorder="1" applyAlignment="1" applyProtection="1">
      <alignment horizontal="center"/>
      <protection/>
    </xf>
    <xf numFmtId="49" fontId="0" fillId="0" borderId="38" xfId="42" applyNumberFormat="1" applyFont="1" applyFill="1" applyBorder="1" applyAlignment="1" applyProtection="1">
      <alignment horizontal="center"/>
      <protection/>
    </xf>
    <xf numFmtId="49" fontId="0" fillId="0" borderId="39" xfId="42" applyNumberFormat="1" applyFont="1" applyFill="1" applyBorder="1" applyAlignment="1" applyProtection="1">
      <alignment horizontal="center"/>
      <protection/>
    </xf>
    <xf numFmtId="49" fontId="0" fillId="0" borderId="40" xfId="42" applyNumberFormat="1" applyFont="1" applyFill="1" applyBorder="1" applyAlignment="1" applyProtection="1">
      <alignment horizontal="center"/>
      <protection/>
    </xf>
    <xf numFmtId="49" fontId="0" fillId="0" borderId="41" xfId="42" applyNumberFormat="1" applyFont="1" applyBorder="1" applyAlignment="1" applyProtection="1">
      <alignment horizontal="center"/>
      <protection/>
    </xf>
    <xf numFmtId="49" fontId="0" fillId="33" borderId="19" xfId="0" applyNumberFormat="1" applyFont="1" applyFill="1" applyBorder="1" applyAlignment="1">
      <alignment horizontal="center"/>
    </xf>
    <xf numFmtId="49" fontId="0" fillId="0" borderId="42" xfId="42" applyNumberFormat="1" applyFont="1" applyFill="1" applyBorder="1" applyAlignment="1" applyProtection="1">
      <alignment horizontal="center"/>
      <protection/>
    </xf>
    <xf numFmtId="49" fontId="0" fillId="0" borderId="22" xfId="42" applyNumberFormat="1" applyFont="1" applyFill="1" applyBorder="1" applyAlignment="1" applyProtection="1">
      <alignment horizontal="center"/>
      <protection/>
    </xf>
    <xf numFmtId="49" fontId="0" fillId="0" borderId="37" xfId="42" applyNumberFormat="1" applyFont="1" applyFill="1" applyBorder="1" applyAlignment="1" applyProtection="1">
      <alignment horizontal="center"/>
      <protection/>
    </xf>
    <xf numFmtId="49" fontId="0" fillId="0" borderId="28" xfId="42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43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Border="1" applyAlignment="1" applyProtection="1">
      <alignment horizontal="center"/>
      <protection/>
    </xf>
    <xf numFmtId="49" fontId="0" fillId="0" borderId="44" xfId="42" applyNumberFormat="1" applyFont="1" applyBorder="1" applyAlignment="1" applyProtection="1">
      <alignment horizontal="center"/>
      <protection/>
    </xf>
    <xf numFmtId="49" fontId="0" fillId="0" borderId="45" xfId="42" applyNumberFormat="1" applyFont="1" applyBorder="1" applyAlignment="1" applyProtection="1">
      <alignment horizontal="center"/>
      <protection/>
    </xf>
    <xf numFmtId="49" fontId="0" fillId="33" borderId="31" xfId="0" applyNumberFormat="1" applyFont="1" applyFill="1" applyBorder="1" applyAlignment="1">
      <alignment horizontal="center"/>
    </xf>
    <xf numFmtId="49" fontId="0" fillId="0" borderId="46" xfId="42" applyNumberFormat="1" applyFont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>
      <alignment horizontal="center"/>
    </xf>
    <xf numFmtId="49" fontId="0" fillId="0" borderId="47" xfId="42" applyNumberFormat="1" applyFont="1" applyBorder="1" applyAlignment="1" applyProtection="1">
      <alignment horizontal="center"/>
      <protection/>
    </xf>
    <xf numFmtId="49" fontId="0" fillId="33" borderId="4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49" fontId="0" fillId="34" borderId="0" xfId="0" applyNumberFormat="1" applyFont="1" applyFill="1" applyBorder="1" applyAlignment="1">
      <alignment horizontal="center"/>
    </xf>
    <xf numFmtId="49" fontId="0" fillId="0" borderId="22" xfId="42" applyNumberFormat="1" applyFont="1" applyBorder="1" applyAlignment="1" applyProtection="1">
      <alignment horizontal="center"/>
      <protection/>
    </xf>
    <xf numFmtId="49" fontId="0" fillId="33" borderId="46" xfId="0" applyNumberFormat="1" applyFont="1" applyFill="1" applyBorder="1" applyAlignment="1">
      <alignment horizontal="center"/>
    </xf>
    <xf numFmtId="49" fontId="0" fillId="33" borderId="47" xfId="0" applyNumberFormat="1" applyFont="1" applyFill="1" applyBorder="1" applyAlignment="1">
      <alignment horizontal="center"/>
    </xf>
    <xf numFmtId="49" fontId="0" fillId="0" borderId="42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17" xfId="0" applyNumberFormat="1" applyFont="1" applyFill="1" applyBorder="1" applyAlignment="1">
      <alignment horizontal="center"/>
    </xf>
    <xf numFmtId="49" fontId="0" fillId="33" borderId="49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49" fontId="0" fillId="0" borderId="45" xfId="42" applyNumberFormat="1" applyFont="1" applyFill="1" applyBorder="1" applyAlignment="1" applyProtection="1">
      <alignment horizontal="center"/>
      <protection/>
    </xf>
    <xf numFmtId="49" fontId="0" fillId="0" borderId="44" xfId="42" applyNumberFormat="1" applyFont="1" applyFill="1" applyBorder="1" applyAlignment="1" applyProtection="1">
      <alignment horizontal="center"/>
      <protection/>
    </xf>
    <xf numFmtId="49" fontId="0" fillId="0" borderId="46" xfId="42" applyNumberFormat="1" applyFont="1" applyFill="1" applyBorder="1" applyAlignment="1" applyProtection="1">
      <alignment horizontal="center"/>
      <protection/>
    </xf>
    <xf numFmtId="49" fontId="0" fillId="33" borderId="25" xfId="0" applyNumberFormat="1" applyFont="1" applyFill="1" applyBorder="1" applyAlignment="1">
      <alignment horizontal="center"/>
    </xf>
    <xf numFmtId="49" fontId="0" fillId="0" borderId="16" xfId="42" applyNumberFormat="1" applyFont="1" applyFill="1" applyBorder="1" applyAlignment="1" applyProtection="1">
      <alignment horizontal="center"/>
      <protection/>
    </xf>
    <xf numFmtId="49" fontId="0" fillId="0" borderId="20" xfId="42" applyNumberFormat="1" applyFont="1" applyFill="1" applyBorder="1" applyAlignment="1" applyProtection="1">
      <alignment horizontal="center"/>
      <protection/>
    </xf>
    <xf numFmtId="49" fontId="0" fillId="0" borderId="26" xfId="42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3" fillId="0" borderId="0" xfId="0" applyFont="1" applyAlignment="1">
      <alignment/>
    </xf>
    <xf numFmtId="49" fontId="4" fillId="0" borderId="3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1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top"/>
      <protection/>
    </xf>
    <xf numFmtId="0" fontId="25" fillId="0" borderId="53" xfId="42" applyFont="1" applyFill="1" applyBorder="1" applyAlignment="1" applyProtection="1">
      <alignment horizontal="left" vertical="center" wrapText="1"/>
      <protection/>
    </xf>
    <xf numFmtId="0" fontId="27" fillId="0" borderId="54" xfId="0" applyFont="1" applyFill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5" fillId="0" borderId="57" xfId="42" applyFont="1" applyFill="1" applyBorder="1" applyAlignment="1" applyProtection="1">
      <alignment horizontal="left" vertical="center" wrapText="1"/>
      <protection/>
    </xf>
    <xf numFmtId="0" fontId="27" fillId="0" borderId="57" xfId="0" applyFont="1" applyFill="1" applyBorder="1" applyAlignment="1">
      <alignment horizontal="left" vertical="center" wrapText="1"/>
    </xf>
    <xf numFmtId="49" fontId="4" fillId="0" borderId="58" xfId="42" applyNumberFormat="1" applyFont="1" applyFill="1" applyBorder="1" applyAlignment="1" applyProtection="1">
      <alignment horizontal="center" vertical="center" wrapText="1"/>
      <protection/>
    </xf>
    <xf numFmtId="49" fontId="6" fillId="0" borderId="59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60" xfId="42" applyFont="1" applyFill="1" applyBorder="1" applyAlignment="1" applyProtection="1">
      <alignment horizontal="left" vertical="center" wrapText="1"/>
      <protection/>
    </xf>
    <xf numFmtId="0" fontId="6" fillId="0" borderId="57" xfId="0" applyFont="1" applyFill="1" applyBorder="1" applyAlignment="1">
      <alignment horizontal="left" vertical="center" wrapText="1"/>
    </xf>
    <xf numFmtId="49" fontId="25" fillId="0" borderId="60" xfId="42" applyNumberFormat="1" applyFont="1" applyFill="1" applyBorder="1" applyAlignment="1" applyProtection="1">
      <alignment horizontal="left" vertical="center" wrapText="1"/>
      <protection/>
    </xf>
    <xf numFmtId="49" fontId="27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57" xfId="42" applyFont="1" applyFill="1" applyBorder="1" applyAlignment="1" applyProtection="1">
      <alignment horizontal="left" vertical="center" wrapText="1"/>
      <protection/>
    </xf>
    <xf numFmtId="49" fontId="12" fillId="0" borderId="0" xfId="42" applyNumberFormat="1" applyFont="1" applyBorder="1" applyAlignment="1" applyProtection="1">
      <alignment horizontal="center" vertical="center" wrapText="1"/>
      <protection/>
    </xf>
    <xf numFmtId="49" fontId="4" fillId="0" borderId="62" xfId="42" applyNumberFormat="1" applyFont="1" applyFill="1" applyBorder="1" applyAlignment="1" applyProtection="1">
      <alignment horizontal="center" vertical="center" wrapText="1"/>
      <protection/>
    </xf>
    <xf numFmtId="49" fontId="6" fillId="0" borderId="63" xfId="0" applyNumberFormat="1" applyFont="1" applyFill="1" applyBorder="1" applyAlignment="1">
      <alignment horizontal="center" vertical="center" wrapText="1"/>
    </xf>
    <xf numFmtId="49" fontId="25" fillId="0" borderId="57" xfId="42" applyNumberFormat="1" applyFont="1" applyFill="1" applyBorder="1" applyAlignment="1" applyProtection="1">
      <alignment horizontal="left" vertical="center" wrapText="1"/>
      <protection/>
    </xf>
    <xf numFmtId="0" fontId="2" fillId="0" borderId="6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 vertical="center" wrapText="1"/>
    </xf>
    <xf numFmtId="49" fontId="4" fillId="0" borderId="57" xfId="42" applyNumberFormat="1" applyFont="1" applyFill="1" applyBorder="1" applyAlignment="1" applyProtection="1">
      <alignment horizontal="center" vertical="center" wrapText="1"/>
      <protection/>
    </xf>
    <xf numFmtId="49" fontId="6" fillId="0" borderId="57" xfId="0" applyNumberFormat="1" applyFont="1" applyFill="1" applyBorder="1" applyAlignment="1">
      <alignment horizontal="center" vertical="center" wrapText="1"/>
    </xf>
    <xf numFmtId="0" fontId="12" fillId="0" borderId="48" xfId="42" applyFont="1" applyBorder="1" applyAlignment="1" applyProtection="1">
      <alignment horizontal="center" vertical="center" wrapText="1"/>
      <protection/>
    </xf>
    <xf numFmtId="49" fontId="2" fillId="0" borderId="65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57" xfId="42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27" fillId="0" borderId="61" xfId="0" applyNumberFormat="1" applyFont="1" applyFill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4" fillId="0" borderId="57" xfId="42" applyFont="1" applyFill="1" applyBorder="1" applyAlignment="1" applyProtection="1">
      <alignment horizontal="left" vertical="center" wrapText="1"/>
      <protection/>
    </xf>
    <xf numFmtId="0" fontId="29" fillId="0" borderId="61" xfId="0" applyFont="1" applyFill="1" applyBorder="1" applyAlignment="1">
      <alignment horizontal="left" vertical="center" wrapText="1"/>
    </xf>
    <xf numFmtId="0" fontId="27" fillId="0" borderId="61" xfId="0" applyFont="1" applyFill="1" applyBorder="1" applyAlignment="1">
      <alignment horizontal="left" vertical="center" wrapText="1"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6" fillId="0" borderId="54" xfId="0" applyFont="1" applyFill="1" applyBorder="1" applyAlignment="1">
      <alignment horizontal="left" vertical="center" wrapText="1"/>
    </xf>
    <xf numFmtId="0" fontId="4" fillId="0" borderId="53" xfId="42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>
      <alignment horizontal="center" vertical="center" wrapText="1"/>
    </xf>
    <xf numFmtId="0" fontId="24" fillId="0" borderId="60" xfId="42" applyFont="1" applyFill="1" applyBorder="1" applyAlignment="1" applyProtection="1">
      <alignment horizontal="left" vertical="center" wrapText="1"/>
      <protection/>
    </xf>
    <xf numFmtId="0" fontId="29" fillId="0" borderId="66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63" xfId="42" applyFont="1" applyFill="1" applyBorder="1" applyAlignment="1" applyProtection="1">
      <alignment horizontal="left" vertical="center" wrapText="1"/>
      <protection/>
    </xf>
    <xf numFmtId="0" fontId="4" fillId="0" borderId="63" xfId="42" applyFont="1" applyFill="1" applyBorder="1" applyAlignment="1" applyProtection="1">
      <alignment horizontal="center" vertical="center" wrapText="1"/>
      <protection/>
    </xf>
    <xf numFmtId="0" fontId="24" fillId="0" borderId="63" xfId="42" applyFont="1" applyFill="1" applyBorder="1" applyAlignment="1" applyProtection="1">
      <alignment horizontal="left" vertical="center" wrapText="1"/>
      <protection/>
    </xf>
    <xf numFmtId="0" fontId="29" fillId="0" borderId="57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5" fillId="0" borderId="60" xfId="42" applyFont="1" applyFill="1" applyBorder="1" applyAlignment="1" applyProtection="1">
      <alignment horizontal="left" vertical="center" wrapText="1"/>
      <protection/>
    </xf>
    <xf numFmtId="0" fontId="4" fillId="0" borderId="60" xfId="42" applyFont="1" applyFill="1" applyBorder="1" applyAlignment="1" applyProtection="1">
      <alignment horizontal="center" vertical="center" wrapText="1"/>
      <protection/>
    </xf>
    <xf numFmtId="0" fontId="4" fillId="0" borderId="54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11" fillId="35" borderId="55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3" fillId="36" borderId="55" xfId="42" applyNumberFormat="1" applyFont="1" applyFill="1" applyBorder="1" applyAlignment="1" applyProtection="1">
      <alignment horizontal="center" vertical="center" wrapText="1"/>
      <protection/>
    </xf>
    <xf numFmtId="0" fontId="23" fillId="36" borderId="51" xfId="42" applyNumberFormat="1" applyFont="1" applyFill="1" applyBorder="1" applyAlignment="1" applyProtection="1">
      <alignment horizontal="center" vertical="center" wrapText="1"/>
      <protection/>
    </xf>
    <xf numFmtId="0" fontId="23" fillId="36" borderId="56" xfId="42" applyNumberFormat="1" applyFont="1" applyFill="1" applyBorder="1" applyAlignment="1" applyProtection="1">
      <alignment horizontal="center" vertical="center" wrapText="1"/>
      <protection/>
    </xf>
    <xf numFmtId="0" fontId="4" fillId="0" borderId="58" xfId="42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4" fillId="0" borderId="62" xfId="42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49" fontId="4" fillId="0" borderId="52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59" xfId="42" applyFont="1" applyFill="1" applyBorder="1" applyAlignment="1" applyProtection="1">
      <alignment horizontal="left" vertical="center" wrapText="1"/>
      <protection/>
    </xf>
    <xf numFmtId="0" fontId="29" fillId="0" borderId="59" xfId="0" applyFont="1" applyFill="1" applyBorder="1" applyAlignment="1">
      <alignment horizontal="left" vertical="center" wrapText="1"/>
    </xf>
    <xf numFmtId="0" fontId="4" fillId="0" borderId="54" xfId="42" applyFont="1" applyFill="1" applyBorder="1" applyAlignment="1" applyProtection="1">
      <alignment horizontal="left" vertical="center" wrapText="1"/>
      <protection/>
    </xf>
    <xf numFmtId="0" fontId="4" fillId="0" borderId="53" xfId="0" applyFont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4" fillId="0" borderId="52" xfId="42" applyFont="1" applyFill="1" applyBorder="1" applyAlignment="1" applyProtection="1">
      <alignment horizontal="center" vertical="center" wrapText="1"/>
      <protection/>
    </xf>
    <xf numFmtId="0" fontId="25" fillId="0" borderId="52" xfId="42" applyFont="1" applyFill="1" applyBorder="1" applyAlignment="1" applyProtection="1">
      <alignment horizontal="left" vertical="center" wrapText="1"/>
      <protection/>
    </xf>
    <xf numFmtId="0" fontId="25" fillId="0" borderId="63" xfId="42" applyFont="1" applyFill="1" applyBorder="1" applyAlignment="1" applyProtection="1">
      <alignment horizontal="left" vertical="center" wrapText="1"/>
      <protection/>
    </xf>
    <xf numFmtId="0" fontId="6" fillId="0" borderId="62" xfId="0" applyFont="1" applyFill="1" applyBorder="1" applyAlignment="1">
      <alignment horizontal="left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5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5" fillId="0" borderId="54" xfId="42" applyFont="1" applyFill="1" applyBorder="1" applyAlignment="1" applyProtection="1">
      <alignment horizontal="left" vertical="center" wrapText="1"/>
      <protection/>
    </xf>
    <xf numFmtId="0" fontId="4" fillId="0" borderId="60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2" fillId="0" borderId="0" xfId="42" applyFont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5" fillId="0" borderId="62" xfId="42" applyFont="1" applyFill="1" applyBorder="1" applyAlignment="1" applyProtection="1">
      <alignment horizontal="left" vertical="center" wrapText="1"/>
      <protection/>
    </xf>
    <xf numFmtId="49" fontId="14" fillId="0" borderId="74" xfId="0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left" vertical="center" wrapText="1"/>
    </xf>
    <xf numFmtId="0" fontId="16" fillId="0" borderId="74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40" fillId="0" borderId="74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left" vertical="center" wrapText="1"/>
    </xf>
    <xf numFmtId="0" fontId="39" fillId="0" borderId="74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17" xfId="42" applyFont="1" applyBorder="1" applyAlignment="1" applyProtection="1">
      <alignment horizontal="center" vertical="center" wrapText="1"/>
      <protection/>
    </xf>
    <xf numFmtId="0" fontId="20" fillId="36" borderId="55" xfId="42" applyNumberFormat="1" applyFont="1" applyFill="1" applyBorder="1" applyAlignment="1" applyProtection="1">
      <alignment horizontal="center" vertical="center" wrapText="1"/>
      <protection/>
    </xf>
    <xf numFmtId="0" fontId="20" fillId="36" borderId="51" xfId="42" applyNumberFormat="1" applyFont="1" applyFill="1" applyBorder="1" applyAlignment="1" applyProtection="1">
      <alignment horizontal="center" vertical="center" wrapText="1"/>
      <protection/>
    </xf>
    <xf numFmtId="0" fontId="20" fillId="36" borderId="56" xfId="42" applyNumberFormat="1" applyFont="1" applyFill="1" applyBorder="1" applyAlignment="1" applyProtection="1">
      <alignment horizontal="center" vertical="center" wrapText="1"/>
      <protection/>
    </xf>
    <xf numFmtId="0" fontId="11" fillId="35" borderId="32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left" vertical="center" wrapText="1"/>
    </xf>
    <xf numFmtId="0" fontId="80" fillId="0" borderId="75" xfId="0" applyFont="1" applyBorder="1" applyAlignment="1">
      <alignment horizontal="left" vertical="center" wrapText="1"/>
    </xf>
    <xf numFmtId="0" fontId="77" fillId="0" borderId="76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82" fillId="0" borderId="79" xfId="0" applyFont="1" applyBorder="1" applyAlignment="1">
      <alignment horizontal="center" vertical="center"/>
    </xf>
    <xf numFmtId="0" fontId="77" fillId="0" borderId="75" xfId="42" applyFont="1" applyBorder="1" applyAlignment="1" applyProtection="1">
      <alignment horizontal="left" vertical="center" wrapText="1"/>
      <protection/>
    </xf>
    <xf numFmtId="0" fontId="77" fillId="0" borderId="75" xfId="42" applyFont="1" applyBorder="1" applyAlignment="1" applyProtection="1">
      <alignment horizontal="center" vertical="center" wrapText="1"/>
      <protection/>
    </xf>
    <xf numFmtId="0" fontId="80" fillId="0" borderId="75" xfId="42" applyFont="1" applyBorder="1" applyAlignment="1" applyProtection="1">
      <alignment horizontal="left" vertical="center" wrapText="1"/>
      <protection/>
    </xf>
    <xf numFmtId="0" fontId="77" fillId="37" borderId="75" xfId="0" applyFont="1" applyFill="1" applyBorder="1" applyAlignment="1">
      <alignment horizontal="center" vertical="center" wrapText="1"/>
    </xf>
    <xf numFmtId="0" fontId="77" fillId="0" borderId="75" xfId="42" applyFont="1" applyFill="1" applyBorder="1" applyAlignment="1" applyProtection="1">
      <alignment horizontal="left" vertical="center" wrapText="1"/>
      <protection/>
    </xf>
    <xf numFmtId="0" fontId="77" fillId="0" borderId="75" xfId="42" applyFont="1" applyFill="1" applyBorder="1" applyAlignment="1" applyProtection="1">
      <alignment horizontal="center" vertical="center" wrapText="1"/>
      <protection/>
    </xf>
    <xf numFmtId="0" fontId="80" fillId="0" borderId="75" xfId="42" applyFont="1" applyFill="1" applyBorder="1" applyAlignment="1" applyProtection="1">
      <alignment horizontal="left" vertical="center" wrapText="1"/>
      <protection/>
    </xf>
    <xf numFmtId="49" fontId="77" fillId="0" borderId="75" xfId="0" applyNumberFormat="1" applyFont="1" applyBorder="1" applyAlignment="1">
      <alignment horizontal="center" vertical="center" wrapText="1"/>
    </xf>
    <xf numFmtId="0" fontId="77" fillId="38" borderId="75" xfId="0" applyFont="1" applyFill="1" applyBorder="1" applyAlignment="1">
      <alignment horizontal="center" vertical="center" wrapText="1"/>
    </xf>
    <xf numFmtId="0" fontId="84" fillId="0" borderId="75" xfId="0" applyFont="1" applyBorder="1" applyAlignment="1">
      <alignment horizontal="left" vertical="center" wrapText="1"/>
    </xf>
    <xf numFmtId="0" fontId="76" fillId="0" borderId="75" xfId="0" applyFont="1" applyBorder="1" applyAlignment="1">
      <alignment horizontal="center" vertical="center" wrapText="1"/>
    </xf>
    <xf numFmtId="0" fontId="77" fillId="34" borderId="75" xfId="0" applyFont="1" applyFill="1" applyBorder="1" applyAlignment="1">
      <alignment horizontal="center" vertical="center" wrapText="1"/>
    </xf>
    <xf numFmtId="0" fontId="76" fillId="0" borderId="75" xfId="42" applyFont="1" applyBorder="1" applyAlignment="1" applyProtection="1">
      <alignment horizontal="left" vertical="center" wrapText="1"/>
      <protection/>
    </xf>
    <xf numFmtId="0" fontId="76" fillId="0" borderId="75" xfId="0" applyFont="1" applyBorder="1" applyAlignment="1">
      <alignment horizontal="left" vertical="center" wrapText="1"/>
    </xf>
    <xf numFmtId="0" fontId="76" fillId="0" borderId="75" xfId="42" applyFont="1" applyBorder="1" applyAlignment="1" applyProtection="1">
      <alignment horizontal="center" vertical="center" wrapText="1"/>
      <protection/>
    </xf>
    <xf numFmtId="0" fontId="78" fillId="0" borderId="75" xfId="42" applyFont="1" applyBorder="1" applyAlignment="1" applyProtection="1">
      <alignment horizontal="left" vertical="center" wrapText="1"/>
      <protection/>
    </xf>
    <xf numFmtId="0" fontId="78" fillId="0" borderId="75" xfId="0" applyFont="1" applyBorder="1" applyAlignment="1">
      <alignment horizontal="left" vertical="center" wrapText="1"/>
    </xf>
    <xf numFmtId="49" fontId="76" fillId="0" borderId="75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74" xfId="0" applyFont="1" applyBorder="1" applyAlignment="1">
      <alignment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left" vertical="center" wrapText="1"/>
    </xf>
    <xf numFmtId="0" fontId="22" fillId="0" borderId="74" xfId="0" applyFont="1" applyBorder="1" applyAlignment="1">
      <alignment vertical="center" wrapText="1"/>
    </xf>
    <xf numFmtId="49" fontId="22" fillId="0" borderId="74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2" fillId="0" borderId="7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28575</xdr:rowOff>
    </xdr:from>
    <xdr:to>
      <xdr:col>14</xdr:col>
      <xdr:colOff>57150</xdr:colOff>
      <xdr:row>0</xdr:row>
      <xdr:rowOff>323850</xdr:rowOff>
    </xdr:to>
    <xdr:sp>
      <xdr:nvSpPr>
        <xdr:cNvPr id="1" name="WordArt 34"/>
        <xdr:cNvSpPr>
          <a:spLocks/>
        </xdr:cNvSpPr>
      </xdr:nvSpPr>
      <xdr:spPr>
        <a:xfrm>
          <a:off x="2095500" y="28575"/>
          <a:ext cx="6229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2</xdr:col>
      <xdr:colOff>485775</xdr:colOff>
      <xdr:row>37</xdr:row>
      <xdr:rowOff>38100</xdr:rowOff>
    </xdr:from>
    <xdr:to>
      <xdr:col>14</xdr:col>
      <xdr:colOff>190500</xdr:colOff>
      <xdr:row>37</xdr:row>
      <xdr:rowOff>266700</xdr:rowOff>
    </xdr:to>
    <xdr:sp>
      <xdr:nvSpPr>
        <xdr:cNvPr id="2" name="WordArt 35"/>
        <xdr:cNvSpPr>
          <a:spLocks/>
        </xdr:cNvSpPr>
      </xdr:nvSpPr>
      <xdr:spPr>
        <a:xfrm>
          <a:off x="2133600" y="6848475"/>
          <a:ext cx="6324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0</xdr:col>
      <xdr:colOff>104775</xdr:colOff>
      <xdr:row>37</xdr:row>
      <xdr:rowOff>142875</xdr:rowOff>
    </xdr:from>
    <xdr:to>
      <xdr:col>1</xdr:col>
      <xdr:colOff>381000</xdr:colOff>
      <xdr:row>39</xdr:row>
      <xdr:rowOff>9525</xdr:rowOff>
    </xdr:to>
    <xdr:pic>
      <xdr:nvPicPr>
        <xdr:cNvPr id="3" name="Picture 3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9532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361950</xdr:colOff>
      <xdr:row>1</xdr:row>
      <xdr:rowOff>276225</xdr:rowOff>
    </xdr:to>
    <xdr:pic>
      <xdr:nvPicPr>
        <xdr:cNvPr id="4" name="Picture 3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72</xdr:row>
      <xdr:rowOff>152400</xdr:rowOff>
    </xdr:from>
    <xdr:to>
      <xdr:col>16</xdr:col>
      <xdr:colOff>9525</xdr:colOff>
      <xdr:row>75</xdr:row>
      <xdr:rowOff>133350</xdr:rowOff>
    </xdr:to>
    <xdr:pic>
      <xdr:nvPicPr>
        <xdr:cNvPr id="5" name="Рисунок 5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13173075"/>
          <a:ext cx="1381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76</xdr:row>
      <xdr:rowOff>114300</xdr:rowOff>
    </xdr:from>
    <xdr:to>
      <xdr:col>16</xdr:col>
      <xdr:colOff>19050</xdr:colOff>
      <xdr:row>80</xdr:row>
      <xdr:rowOff>19050</xdr:rowOff>
    </xdr:to>
    <xdr:pic>
      <xdr:nvPicPr>
        <xdr:cNvPr id="6" name="Рисунок 6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839825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666750</xdr:colOff>
      <xdr:row>68</xdr:row>
      <xdr:rowOff>133350</xdr:rowOff>
    </xdr:from>
    <xdr:to>
      <xdr:col>13</xdr:col>
      <xdr:colOff>333375</xdr:colOff>
      <xdr:row>78</xdr:row>
      <xdr:rowOff>95250</xdr:rowOff>
    </xdr:to>
    <xdr:pic>
      <xdr:nvPicPr>
        <xdr:cNvPr id="7" name="Рисунок 7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12553950"/>
          <a:ext cx="1628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1" name="Picture 1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2" name="Picture 1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55</xdr:row>
      <xdr:rowOff>142875</xdr:rowOff>
    </xdr:from>
    <xdr:to>
      <xdr:col>5</xdr:col>
      <xdr:colOff>504825</xdr:colOff>
      <xdr:row>57</xdr:row>
      <xdr:rowOff>161925</xdr:rowOff>
    </xdr:to>
    <xdr:pic>
      <xdr:nvPicPr>
        <xdr:cNvPr id="3" name="Рисунок 3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8820150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58</xdr:row>
      <xdr:rowOff>66675</xdr:rowOff>
    </xdr:from>
    <xdr:to>
      <xdr:col>5</xdr:col>
      <xdr:colOff>523875</xdr:colOff>
      <xdr:row>62</xdr:row>
      <xdr:rowOff>76200</xdr:rowOff>
    </xdr:to>
    <xdr:pic>
      <xdr:nvPicPr>
        <xdr:cNvPr id="4" name="Рисунок 5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934402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55</xdr:row>
      <xdr:rowOff>19050</xdr:rowOff>
    </xdr:from>
    <xdr:to>
      <xdr:col>3</xdr:col>
      <xdr:colOff>695325</xdr:colOff>
      <xdr:row>63</xdr:row>
      <xdr:rowOff>47625</xdr:rowOff>
    </xdr:to>
    <xdr:pic>
      <xdr:nvPicPr>
        <xdr:cNvPr id="5" name="Рисунок 6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8696325"/>
          <a:ext cx="1428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5;&#1077;&#1088;&#1074;&#1077;&#1085;&#1089;&#1090;&#1074;&#1086;%20&#1056;&#1086;&#1089;&#1089;&#1080;&#1080;%20&#1089;&#1088;&#1077;&#1076;&#1080;&#1076;&#1077;&#1074;.92-93%20&#1056;&#1078;&#1077;&#1074;%202008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Temp\Rar$DI46.012\1%20&#1076;&#1077;&#1085;&#1100;\&#1056;&#1046;&#1045;&#1042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1994 - 95 г.р.</v>
          </cell>
        </row>
        <row r="6">
          <cell r="A6" t="str">
            <v>Гл. судья, судья МК</v>
          </cell>
        </row>
        <row r="7">
          <cell r="G7" t="str">
            <v>/Краснокамск/</v>
          </cell>
        </row>
        <row r="8"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6"/>
  <sheetViews>
    <sheetView zoomScalePageLayoutView="0" workbookViewId="0" topLeftCell="A61">
      <selection activeCell="T38" sqref="A38:T79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0.00390625" style="0" customWidth="1"/>
    <col min="4" max="4" width="12.8515625" style="0" customWidth="1"/>
    <col min="5" max="9" width="4.7109375" style="0" customWidth="1"/>
    <col min="10" max="10" width="5.7109375" style="0" customWidth="1"/>
    <col min="11" max="11" width="4.00390625" style="0" customWidth="1"/>
    <col min="12" max="12" width="20.7109375" style="0" customWidth="1"/>
    <col min="13" max="13" width="8.7109375" style="0" customWidth="1"/>
    <col min="14" max="14" width="13.7109375" style="0" customWidth="1"/>
    <col min="15" max="18" width="4.7109375" style="0" customWidth="1"/>
    <col min="19" max="19" width="5.28125" style="0" customWidth="1"/>
    <col min="20" max="20" width="5.7109375" style="0" customWidth="1"/>
  </cols>
  <sheetData>
    <row r="1" spans="1:21" ht="29.25" customHeight="1" thickBot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36"/>
    </row>
    <row r="2" spans="1:20" ht="28.5" customHeight="1" thickBot="1">
      <c r="A2" s="32"/>
      <c r="B2" s="196" t="s">
        <v>26</v>
      </c>
      <c r="C2" s="197"/>
      <c r="D2" s="197"/>
      <c r="E2" s="197"/>
      <c r="F2" s="197"/>
      <c r="G2" s="197"/>
      <c r="H2" s="197"/>
      <c r="I2" s="197"/>
      <c r="J2" s="197"/>
      <c r="K2" s="254" t="str">
        <f>HYPERLINK('[2]реквизиты'!$A$2)</f>
        <v>Первенство России по самбо среди девушек 1994 - 95 г.р.</v>
      </c>
      <c r="L2" s="255"/>
      <c r="M2" s="255"/>
      <c r="N2" s="255"/>
      <c r="O2" s="255"/>
      <c r="P2" s="255"/>
      <c r="Q2" s="255"/>
      <c r="R2" s="255"/>
      <c r="S2" s="255"/>
      <c r="T2" s="256"/>
    </row>
    <row r="3" spans="1:20" ht="23.25" customHeight="1" thickBot="1">
      <c r="A3" s="2"/>
      <c r="B3" s="182" t="s">
        <v>57</v>
      </c>
      <c r="C3" s="182"/>
      <c r="D3" s="182"/>
      <c r="E3" s="182"/>
      <c r="F3" s="182"/>
      <c r="G3" s="182"/>
      <c r="H3" s="182"/>
      <c r="I3" s="182"/>
      <c r="J3" s="182"/>
      <c r="K3" s="182"/>
      <c r="L3" s="2"/>
      <c r="M3" s="2"/>
      <c r="O3" s="241" t="s">
        <v>154</v>
      </c>
      <c r="P3" s="242"/>
      <c r="Q3" s="242"/>
      <c r="R3" s="242"/>
      <c r="S3" s="242"/>
      <c r="T3" s="242"/>
    </row>
    <row r="4" spans="1:19" ht="19.5" customHeight="1">
      <c r="A4" s="303" t="s">
        <v>18</v>
      </c>
      <c r="B4" s="303"/>
      <c r="C4" s="303"/>
      <c r="D4" s="10"/>
      <c r="E4" s="10"/>
      <c r="F4" s="10"/>
      <c r="G4" s="10"/>
      <c r="H4" s="10"/>
      <c r="I4" s="10"/>
      <c r="J4" s="10"/>
      <c r="K4" s="303" t="s">
        <v>21</v>
      </c>
      <c r="L4" s="303"/>
      <c r="M4" s="10"/>
      <c r="N4" s="10"/>
      <c r="O4" s="10"/>
      <c r="P4" s="10"/>
      <c r="Q4" s="10"/>
      <c r="R4" s="10"/>
      <c r="S4" s="10"/>
    </row>
    <row r="5" spans="1:11" ht="16.5" customHeight="1" thickBot="1">
      <c r="A5" s="5" t="s">
        <v>7</v>
      </c>
      <c r="K5" s="5" t="s">
        <v>9</v>
      </c>
    </row>
    <row r="6" spans="1:21" ht="13.5" customHeight="1" thickBot="1">
      <c r="A6" s="232" t="s">
        <v>0</v>
      </c>
      <c r="B6" s="200" t="s">
        <v>1</v>
      </c>
      <c r="C6" s="306" t="s">
        <v>2</v>
      </c>
      <c r="D6" s="200" t="s">
        <v>3</v>
      </c>
      <c r="E6" s="162" t="s">
        <v>4</v>
      </c>
      <c r="F6" s="162"/>
      <c r="G6" s="162"/>
      <c r="H6" s="163"/>
      <c r="I6" s="200" t="s">
        <v>5</v>
      </c>
      <c r="J6" s="200" t="s">
        <v>6</v>
      </c>
      <c r="K6" s="304" t="s">
        <v>0</v>
      </c>
      <c r="L6" s="200" t="s">
        <v>1</v>
      </c>
      <c r="M6" s="200" t="s">
        <v>2</v>
      </c>
      <c r="N6" s="200" t="s">
        <v>3</v>
      </c>
      <c r="O6" s="161" t="s">
        <v>4</v>
      </c>
      <c r="P6" s="162"/>
      <c r="Q6" s="163"/>
      <c r="R6" s="248"/>
      <c r="S6" s="200" t="s">
        <v>5</v>
      </c>
      <c r="T6" s="200" t="s">
        <v>6</v>
      </c>
      <c r="U6" s="13"/>
    </row>
    <row r="7" spans="1:21" ht="13.5" thickBot="1">
      <c r="A7" s="233"/>
      <c r="B7" s="231"/>
      <c r="C7" s="248"/>
      <c r="D7" s="231"/>
      <c r="E7" s="127">
        <v>1</v>
      </c>
      <c r="F7" s="48">
        <v>2</v>
      </c>
      <c r="G7" s="48">
        <v>3</v>
      </c>
      <c r="H7" s="48">
        <v>4</v>
      </c>
      <c r="I7" s="201"/>
      <c r="J7" s="231"/>
      <c r="K7" s="305"/>
      <c r="L7" s="231"/>
      <c r="M7" s="231"/>
      <c r="N7" s="233"/>
      <c r="O7" s="48">
        <v>1</v>
      </c>
      <c r="P7" s="127">
        <v>2</v>
      </c>
      <c r="Q7" s="48">
        <v>3</v>
      </c>
      <c r="R7" s="248"/>
      <c r="S7" s="201"/>
      <c r="T7" s="231"/>
      <c r="U7" s="13"/>
    </row>
    <row r="8" spans="1:21" ht="12.75" customHeight="1">
      <c r="A8" s="297">
        <v>1</v>
      </c>
      <c r="B8" s="300" t="str">
        <f>'пр.взвешивания'!C6</f>
        <v>КОВАЛЕНКО Диана Анатольевна</v>
      </c>
      <c r="C8" s="301" t="str">
        <f>'пр.взвешивания'!D6</f>
        <v>10.08.96                     1 юн.р.</v>
      </c>
      <c r="D8" s="268" t="str">
        <f>'пр.взвешивания'!E6</f>
        <v>Москва, ГОУ ДОДСН СДЮСШОР №9</v>
      </c>
      <c r="E8" s="55"/>
      <c r="F8" s="56" t="s">
        <v>43</v>
      </c>
      <c r="G8" s="101" t="s">
        <v>157</v>
      </c>
      <c r="H8" s="128" t="s">
        <v>157</v>
      </c>
      <c r="I8" s="176" t="s">
        <v>43</v>
      </c>
      <c r="J8" s="178" t="s">
        <v>43</v>
      </c>
      <c r="K8" s="234">
        <v>14</v>
      </c>
      <c r="L8" s="236" t="str">
        <f>VLOOKUP(K8,'пр.взвешивания'!$B$6:$E$47,2,FALSE)</f>
        <v>ВОТАНОВСКАЯ Виктория Олеговна</v>
      </c>
      <c r="M8" s="272" t="str">
        <f>VLOOKUP(K8,'пр.взвешивания'!$B$6:$E$47,3,FALSE)</f>
        <v>01.05.94                 1 р.</v>
      </c>
      <c r="N8" s="249" t="str">
        <f>VLOOKUP(K8,'пр.взвешивания'!$B$6:$E$47,4,FALSE)</f>
        <v>Московская обл., Каширский р-н, г. Ожерелье</v>
      </c>
      <c r="O8" s="55"/>
      <c r="P8" s="56" t="s">
        <v>158</v>
      </c>
      <c r="Q8" s="57" t="s">
        <v>157</v>
      </c>
      <c r="R8" s="62"/>
      <c r="S8" s="176" t="s">
        <v>158</v>
      </c>
      <c r="T8" s="178" t="s">
        <v>41</v>
      </c>
      <c r="U8" s="13"/>
    </row>
    <row r="9" spans="1:21" ht="12.75" customHeight="1">
      <c r="A9" s="298"/>
      <c r="B9" s="264"/>
      <c r="C9" s="174"/>
      <c r="D9" s="250"/>
      <c r="E9" s="59"/>
      <c r="F9" s="60" t="s">
        <v>156</v>
      </c>
      <c r="G9" s="103" t="s">
        <v>166</v>
      </c>
      <c r="H9" s="129" t="s">
        <v>156</v>
      </c>
      <c r="I9" s="177"/>
      <c r="J9" s="179"/>
      <c r="K9" s="235"/>
      <c r="L9" s="225"/>
      <c r="M9" s="227"/>
      <c r="N9" s="175"/>
      <c r="O9" s="76"/>
      <c r="P9" s="60" t="s">
        <v>161</v>
      </c>
      <c r="Q9" s="61" t="s">
        <v>167</v>
      </c>
      <c r="R9" s="62"/>
      <c r="S9" s="177"/>
      <c r="T9" s="179"/>
      <c r="U9" s="13"/>
    </row>
    <row r="10" spans="1:21" ht="12.75" customHeight="1">
      <c r="A10" s="298">
        <v>2</v>
      </c>
      <c r="B10" s="264" t="str">
        <f>'пр.взвешивания'!C8</f>
        <v>ЛУЖНОВА Юлия Владимировна</v>
      </c>
      <c r="C10" s="174" t="str">
        <f>'пр.взвешивания'!D8</f>
        <v>09.09.94                    1 р.</v>
      </c>
      <c r="D10" s="250" t="str">
        <f>'пр.взвешивания'!E8</f>
        <v>Тульская область, МО</v>
      </c>
      <c r="E10" s="63" t="s">
        <v>157</v>
      </c>
      <c r="F10" s="64"/>
      <c r="G10" s="104" t="s">
        <v>157</v>
      </c>
      <c r="H10" s="130" t="s">
        <v>157</v>
      </c>
      <c r="I10" s="177" t="s">
        <v>157</v>
      </c>
      <c r="J10" s="179" t="s">
        <v>158</v>
      </c>
      <c r="K10" s="235">
        <v>15</v>
      </c>
      <c r="L10" s="225" t="str">
        <f>VLOOKUP(K10,'пр.взвешивания'!$B$6:$E$47,2,FALSE)</f>
        <v>ЕМЕЛЬЯНОВА Софья Сергеевна</v>
      </c>
      <c r="M10" s="227" t="str">
        <f>VLOOKUP(K10,'пр.взвешивания'!$B$6:$E$47,3,FALSE)</f>
        <v>27.10.94                1 р.</v>
      </c>
      <c r="N10" s="175" t="str">
        <f>VLOOKUP(K10,'пр.взвешивания'!$B$6:$E$47,4,FALSE)</f>
        <v>Курская обл., МО</v>
      </c>
      <c r="O10" s="70" t="s">
        <v>157</v>
      </c>
      <c r="P10" s="64"/>
      <c r="Q10" s="65" t="s">
        <v>157</v>
      </c>
      <c r="R10" s="62"/>
      <c r="S10" s="177" t="s">
        <v>157</v>
      </c>
      <c r="T10" s="179" t="s">
        <v>43</v>
      </c>
      <c r="U10" s="13"/>
    </row>
    <row r="11" spans="1:21" ht="12.75" customHeight="1">
      <c r="A11" s="298"/>
      <c r="B11" s="264"/>
      <c r="C11" s="174"/>
      <c r="D11" s="250"/>
      <c r="E11" s="66" t="s">
        <v>156</v>
      </c>
      <c r="F11" s="64"/>
      <c r="G11" s="103" t="s">
        <v>168</v>
      </c>
      <c r="H11" s="129" t="s">
        <v>176</v>
      </c>
      <c r="I11" s="177"/>
      <c r="J11" s="179"/>
      <c r="K11" s="235"/>
      <c r="L11" s="225"/>
      <c r="M11" s="227"/>
      <c r="N11" s="175"/>
      <c r="O11" s="66" t="s">
        <v>161</v>
      </c>
      <c r="P11" s="64"/>
      <c r="Q11" s="61" t="s">
        <v>171</v>
      </c>
      <c r="R11" s="62"/>
      <c r="S11" s="177"/>
      <c r="T11" s="179"/>
      <c r="U11" s="13"/>
    </row>
    <row r="12" spans="1:21" ht="12.75" customHeight="1">
      <c r="A12" s="169">
        <v>3</v>
      </c>
      <c r="B12" s="264" t="str">
        <f>'пр.взвешивания'!C10</f>
        <v>ТИМОФЕЕВА Виктория Игоревна</v>
      </c>
      <c r="C12" s="174" t="str">
        <f>'пр.взвешивания'!D10</f>
        <v>22.07.94         КМС</v>
      </c>
      <c r="D12" s="250" t="str">
        <f>'пр.взвешивания'!E10</f>
        <v>Приморский край, г. Владивосток, УФКиС</v>
      </c>
      <c r="E12" s="67" t="s">
        <v>158</v>
      </c>
      <c r="F12" s="68" t="s">
        <v>158</v>
      </c>
      <c r="G12" s="131"/>
      <c r="H12" s="106" t="s">
        <v>158</v>
      </c>
      <c r="I12" s="177" t="s">
        <v>177</v>
      </c>
      <c r="J12" s="180" t="s">
        <v>40</v>
      </c>
      <c r="K12" s="276">
        <v>16</v>
      </c>
      <c r="L12" s="225" t="str">
        <f>VLOOKUP(K12,'пр.взвешивания'!$B$6:$E$47,2,FALSE)</f>
        <v>ПЕТРОВА Татьяна Викторовна</v>
      </c>
      <c r="M12" s="227" t="str">
        <f>VLOOKUP(K12,'пр.взвешивания'!$B$6:$E$47,3,FALSE)</f>
        <v>25.01.95              1 р.</v>
      </c>
      <c r="N12" s="250" t="str">
        <f>VLOOKUP(K12,'пр.взвешивания'!$B$6:$E$47,4,FALSE)</f>
        <v>Пермский край, г. Березники, МО</v>
      </c>
      <c r="O12" s="77" t="s">
        <v>158</v>
      </c>
      <c r="P12" s="68" t="s">
        <v>158</v>
      </c>
      <c r="Q12" s="69"/>
      <c r="R12" s="88"/>
      <c r="S12" s="177" t="s">
        <v>170</v>
      </c>
      <c r="T12" s="180" t="s">
        <v>40</v>
      </c>
      <c r="U12" s="13"/>
    </row>
    <row r="13" spans="1:21" ht="12.75" customHeight="1" thickBot="1">
      <c r="A13" s="293"/>
      <c r="B13" s="294"/>
      <c r="C13" s="295"/>
      <c r="D13" s="296"/>
      <c r="E13" s="63" t="s">
        <v>166</v>
      </c>
      <c r="F13" s="60" t="s">
        <v>176</v>
      </c>
      <c r="G13" s="93"/>
      <c r="H13" s="103" t="s">
        <v>159</v>
      </c>
      <c r="I13" s="307"/>
      <c r="J13" s="273"/>
      <c r="K13" s="277"/>
      <c r="L13" s="226"/>
      <c r="M13" s="228"/>
      <c r="N13" s="251"/>
      <c r="O13" s="83" t="s">
        <v>167</v>
      </c>
      <c r="P13" s="72" t="s">
        <v>171</v>
      </c>
      <c r="Q13" s="73"/>
      <c r="R13" s="88"/>
      <c r="S13" s="181"/>
      <c r="T13" s="193"/>
      <c r="U13" s="13"/>
    </row>
    <row r="14" spans="1:21" ht="12.75" customHeight="1">
      <c r="A14" s="169">
        <v>4</v>
      </c>
      <c r="B14" s="287" t="str">
        <f>'пр.взвешивания'!C12</f>
        <v>ОСТАШ Анастасия Юрьевна</v>
      </c>
      <c r="C14" s="289" t="str">
        <f>'пр.взвешивания'!D12</f>
        <v>30.05.95                   1 юн.р.</v>
      </c>
      <c r="D14" s="291" t="str">
        <f>'пр.взвешивания'!E12</f>
        <v>Московская обл., г. Воскресенск, МО</v>
      </c>
      <c r="E14" s="67" t="s">
        <v>43</v>
      </c>
      <c r="F14" s="120" t="s">
        <v>158</v>
      </c>
      <c r="G14" s="120" t="s">
        <v>157</v>
      </c>
      <c r="H14" s="121"/>
      <c r="I14" s="307" t="s">
        <v>178</v>
      </c>
      <c r="J14" s="309" t="s">
        <v>41</v>
      </c>
      <c r="K14" s="115"/>
      <c r="L14" s="98"/>
      <c r="M14" s="99"/>
      <c r="N14" s="118"/>
      <c r="O14" s="70"/>
      <c r="P14" s="70"/>
      <c r="Q14" s="119"/>
      <c r="R14" s="70"/>
      <c r="S14" s="116"/>
      <c r="T14" s="117"/>
      <c r="U14" s="13"/>
    </row>
    <row r="15" spans="1:21" ht="12.75" customHeight="1" thickBot="1">
      <c r="A15" s="188"/>
      <c r="B15" s="288"/>
      <c r="C15" s="290"/>
      <c r="D15" s="292"/>
      <c r="E15" s="71" t="s">
        <v>156</v>
      </c>
      <c r="F15" s="72" t="s">
        <v>168</v>
      </c>
      <c r="G15" s="72" t="s">
        <v>159</v>
      </c>
      <c r="H15" s="122"/>
      <c r="I15" s="308"/>
      <c r="J15" s="310"/>
      <c r="K15" s="115"/>
      <c r="L15" s="98"/>
      <c r="M15" s="99"/>
      <c r="N15" s="118"/>
      <c r="O15" s="70"/>
      <c r="P15" s="70"/>
      <c r="Q15" s="119"/>
      <c r="R15" s="70"/>
      <c r="S15" s="116"/>
      <c r="T15" s="117"/>
      <c r="U15" s="13"/>
    </row>
    <row r="16" spans="1:21" ht="12.75" customHeight="1" thickBot="1">
      <c r="A16" s="5" t="s">
        <v>8</v>
      </c>
      <c r="C16" s="47"/>
      <c r="D16" s="135"/>
      <c r="E16" s="74"/>
      <c r="F16" s="74"/>
      <c r="G16" s="74"/>
      <c r="H16" s="75"/>
      <c r="I16" s="74"/>
      <c r="J16" s="74"/>
      <c r="K16" s="5" t="s">
        <v>10</v>
      </c>
      <c r="L16" s="37"/>
      <c r="M16" s="49"/>
      <c r="N16" s="50"/>
      <c r="O16" s="86"/>
      <c r="P16" s="86"/>
      <c r="Q16" s="86"/>
      <c r="R16" s="86"/>
      <c r="S16" s="86"/>
      <c r="T16" s="86"/>
      <c r="U16" s="13"/>
    </row>
    <row r="17" spans="1:21" ht="12.75" customHeight="1">
      <c r="A17" s="194">
        <v>5</v>
      </c>
      <c r="B17" s="210" t="str">
        <f>VLOOKUP(A17,'пр.взвешивания'!B6:E35,2,FALSE)</f>
        <v>ЛЯШЕНКО Яна Вячеславовна</v>
      </c>
      <c r="C17" s="224" t="str">
        <f>VLOOKUP(B17,'пр.взвешивания'!C6:F35,2,FALSE)</f>
        <v>08.06.95               1 р.</v>
      </c>
      <c r="D17" s="214" t="str">
        <f>VLOOKUP(C17,'пр.взвешивания'!D6:G35,2,FALSE)</f>
        <v>Тверская обл., г. Ржев, МО</v>
      </c>
      <c r="E17" s="78"/>
      <c r="F17" s="56" t="s">
        <v>157</v>
      </c>
      <c r="G17" s="57" t="s">
        <v>40</v>
      </c>
      <c r="H17" s="62"/>
      <c r="I17" s="176" t="s">
        <v>40</v>
      </c>
      <c r="J17" s="282" t="s">
        <v>43</v>
      </c>
      <c r="K17" s="252">
        <v>17</v>
      </c>
      <c r="L17" s="170" t="str">
        <f>VLOOKUP(K17,'пр.взвешивания'!$B$6:$E$47,2,FALSE)</f>
        <v>КРУГЛАЯ Елена Евгеньевна</v>
      </c>
      <c r="M17" s="278" t="str">
        <f>VLOOKUP(K17,'пр.взвешивания'!$B$6:$E$47,3,FALSE)</f>
        <v>15.08.94            1 р.</v>
      </c>
      <c r="N17" s="279" t="str">
        <f>VLOOKUP(K17,'пр.взвешивания'!$B$6:$E$47,4,FALSE)</f>
        <v>Краснодарский край, г. Усть - Лабинск, МО</v>
      </c>
      <c r="O17" s="78"/>
      <c r="P17" s="56" t="s">
        <v>157</v>
      </c>
      <c r="Q17" s="89" t="s">
        <v>165</v>
      </c>
      <c r="R17" s="62"/>
      <c r="S17" s="247" t="s">
        <v>165</v>
      </c>
      <c r="T17" s="240" t="s">
        <v>41</v>
      </c>
      <c r="U17" s="13"/>
    </row>
    <row r="18" spans="1:21" ht="12.75" customHeight="1">
      <c r="A18" s="195"/>
      <c r="B18" s="211"/>
      <c r="C18" s="199"/>
      <c r="D18" s="220"/>
      <c r="E18" s="79"/>
      <c r="F18" s="60" t="s">
        <v>160</v>
      </c>
      <c r="G18" s="61" t="s">
        <v>156</v>
      </c>
      <c r="H18" s="62"/>
      <c r="I18" s="177"/>
      <c r="J18" s="283"/>
      <c r="K18" s="239"/>
      <c r="L18" s="171"/>
      <c r="M18" s="218"/>
      <c r="N18" s="280"/>
      <c r="O18" s="79"/>
      <c r="P18" s="60" t="s">
        <v>162</v>
      </c>
      <c r="Q18" s="90" t="s">
        <v>156</v>
      </c>
      <c r="R18" s="62"/>
      <c r="S18" s="245"/>
      <c r="T18" s="238"/>
      <c r="U18" s="13"/>
    </row>
    <row r="19" spans="1:21" ht="12.75" customHeight="1">
      <c r="A19" s="195">
        <v>6</v>
      </c>
      <c r="B19" s="271" t="str">
        <f>VLOOKUP(A19,'пр.взвешивания'!B8:E37,2,FALSE)</f>
        <v>ФЕДОРОВА Екатерина Андреевна</v>
      </c>
      <c r="C19" s="198" t="str">
        <f>VLOOKUP(B19,'пр.взвешивания'!C8:F37,2,FALSE)</f>
        <v>17.03.94             1 р.</v>
      </c>
      <c r="D19" s="207" t="str">
        <f>VLOOKUP(C19,'пр.взвешивания'!D8:G37,2,FALSE)</f>
        <v>Оренбургская обл., г. Орск</v>
      </c>
      <c r="E19" s="80" t="s">
        <v>158</v>
      </c>
      <c r="F19" s="64"/>
      <c r="G19" s="65" t="s">
        <v>158</v>
      </c>
      <c r="H19" s="62"/>
      <c r="I19" s="177" t="s">
        <v>170</v>
      </c>
      <c r="J19" s="283" t="s">
        <v>40</v>
      </c>
      <c r="K19" s="239">
        <v>18</v>
      </c>
      <c r="L19" s="183" t="str">
        <f>VLOOKUP(K19,'пр.взвешивания'!$B$6:$E$47,2,FALSE)</f>
        <v>ЛЕТАВИНА Василиса Евгеньевна</v>
      </c>
      <c r="M19" s="262" t="str">
        <f>VLOOKUP(K19,'пр.взвешивания'!$B$6:$E$47,3,FALSE)</f>
        <v>06.07.94                  КМС</v>
      </c>
      <c r="N19" s="317" t="str">
        <f>VLOOKUP(K19,'пр.взвешивания'!$B$6:$E$47,4,FALSE)</f>
        <v>Нижегородская обл., г. Кстово</v>
      </c>
      <c r="O19" s="80" t="s">
        <v>158</v>
      </c>
      <c r="P19" s="64"/>
      <c r="Q19" s="91" t="s">
        <v>158</v>
      </c>
      <c r="R19" s="62"/>
      <c r="S19" s="245" t="s">
        <v>170</v>
      </c>
      <c r="T19" s="238" t="s">
        <v>40</v>
      </c>
      <c r="U19" s="13"/>
    </row>
    <row r="20" spans="1:21" ht="12.75" customHeight="1">
      <c r="A20" s="195"/>
      <c r="B20" s="211"/>
      <c r="C20" s="199"/>
      <c r="D20" s="220"/>
      <c r="E20" s="81" t="s">
        <v>160</v>
      </c>
      <c r="F20" s="64"/>
      <c r="G20" s="61" t="s">
        <v>180</v>
      </c>
      <c r="H20" s="58"/>
      <c r="I20" s="177"/>
      <c r="J20" s="283"/>
      <c r="K20" s="316"/>
      <c r="L20" s="281"/>
      <c r="M20" s="218"/>
      <c r="N20" s="280"/>
      <c r="O20" s="92" t="s">
        <v>162</v>
      </c>
      <c r="P20" s="93"/>
      <c r="Q20" s="90" t="s">
        <v>172</v>
      </c>
      <c r="R20" s="62"/>
      <c r="S20" s="246"/>
      <c r="T20" s="243"/>
      <c r="U20" s="13"/>
    </row>
    <row r="21" spans="1:21" ht="12.75" customHeight="1">
      <c r="A21" s="195">
        <v>7</v>
      </c>
      <c r="B21" s="225" t="str">
        <f>'пр.взвешивания'!C18</f>
        <v>ТУРЧАКОВА Елена Сергеевна</v>
      </c>
      <c r="C21" s="227" t="str">
        <f>'пр.взвешивания'!D18</f>
        <v>19.11.94                  1 р.</v>
      </c>
      <c r="D21" s="250" t="str">
        <f>'пр.взвешивания'!E18</f>
        <v>Архангельская обл., г. Архангельск</v>
      </c>
      <c r="E21" s="123" t="s">
        <v>43</v>
      </c>
      <c r="F21" s="68" t="s">
        <v>157</v>
      </c>
      <c r="G21" s="69"/>
      <c r="H21" s="70"/>
      <c r="I21" s="177" t="s">
        <v>43</v>
      </c>
      <c r="J21" s="274" t="s">
        <v>41</v>
      </c>
      <c r="K21" s="195">
        <v>19</v>
      </c>
      <c r="L21" s="183" t="str">
        <f>'пр.взвешивания'!C42</f>
        <v>ДЕГТЯРЕВА Кристина Игоревна</v>
      </c>
      <c r="M21" s="198" t="str">
        <f>'пр.взвешивания'!D42</f>
        <v>23.11.96                1 юн.р.</v>
      </c>
      <c r="N21" s="164" t="str">
        <f>'пр.взвешивания'!E42</f>
        <v>Москва, ГОУ ДОДСН СДЮСШОР №9</v>
      </c>
      <c r="O21" s="94" t="s">
        <v>157</v>
      </c>
      <c r="P21" s="95" t="s">
        <v>157</v>
      </c>
      <c r="Q21" s="87"/>
      <c r="R21" s="62"/>
      <c r="S21" s="246" t="s">
        <v>157</v>
      </c>
      <c r="T21" s="243" t="s">
        <v>43</v>
      </c>
      <c r="U21" s="13"/>
    </row>
    <row r="22" spans="1:21" ht="12.75" customHeight="1" thickBot="1">
      <c r="A22" s="260"/>
      <c r="B22" s="226"/>
      <c r="C22" s="228"/>
      <c r="D22" s="251"/>
      <c r="E22" s="83" t="s">
        <v>156</v>
      </c>
      <c r="F22" s="72" t="s">
        <v>180</v>
      </c>
      <c r="G22" s="73"/>
      <c r="H22" s="70"/>
      <c r="I22" s="181"/>
      <c r="J22" s="275"/>
      <c r="K22" s="260"/>
      <c r="L22" s="189"/>
      <c r="M22" s="206"/>
      <c r="N22" s="209"/>
      <c r="O22" s="96" t="s">
        <v>156</v>
      </c>
      <c r="P22" s="97" t="s">
        <v>172</v>
      </c>
      <c r="Q22" s="73"/>
      <c r="R22" s="62"/>
      <c r="S22" s="259"/>
      <c r="T22" s="244"/>
      <c r="U22" s="13"/>
    </row>
    <row r="23" spans="1:21" ht="12.75" customHeight="1" thickBot="1">
      <c r="A23" s="5" t="s">
        <v>19</v>
      </c>
      <c r="C23" s="47"/>
      <c r="D23" s="135"/>
      <c r="E23" s="74"/>
      <c r="F23" s="74"/>
      <c r="G23" s="74"/>
      <c r="H23" s="75"/>
      <c r="I23" s="74"/>
      <c r="J23" s="74"/>
      <c r="K23" s="31" t="s">
        <v>22</v>
      </c>
      <c r="L23" s="25"/>
      <c r="M23" s="30"/>
      <c r="N23" s="51"/>
      <c r="O23" s="86"/>
      <c r="P23" s="86"/>
      <c r="Q23" s="86"/>
      <c r="R23" s="86"/>
      <c r="S23" s="86"/>
      <c r="T23" s="86"/>
      <c r="U23" s="13"/>
    </row>
    <row r="24" spans="1:21" ht="12.75" customHeight="1">
      <c r="A24" s="194">
        <v>8</v>
      </c>
      <c r="B24" s="236" t="str">
        <f>'пр.взвешивания'!C20</f>
        <v>БАЙГАЗИНА Альфина Маратовна</v>
      </c>
      <c r="C24" s="272" t="str">
        <f>'пр.взвешивания'!D20</f>
        <v>02.01.94                  1 р.</v>
      </c>
      <c r="D24" s="286" t="str">
        <f>'пр.взвешивания'!E20</f>
        <v>Республика Татарстан, г. Казань</v>
      </c>
      <c r="E24" s="78"/>
      <c r="F24" s="56" t="s">
        <v>40</v>
      </c>
      <c r="G24" s="57" t="s">
        <v>157</v>
      </c>
      <c r="H24" s="62"/>
      <c r="I24" s="176" t="s">
        <v>40</v>
      </c>
      <c r="J24" s="178" t="s">
        <v>43</v>
      </c>
      <c r="K24" s="168">
        <v>20</v>
      </c>
      <c r="L24" s="170" t="str">
        <f>VLOOKUP(K24,'пр.взвешивания'!$B$6:$E$47,2,FALSE)</f>
        <v>НАЧКАЕВА Наталья Юрьевна</v>
      </c>
      <c r="M24" s="257" t="str">
        <f>VLOOKUP(K24,'пр.взвешивания'!$B$6:$E$47,3,FALSE)</f>
        <v>05.03.94                КМС</v>
      </c>
      <c r="N24" s="223" t="str">
        <f>VLOOKUP(K24,'пр.взвешивания'!$B$6:$E$47,4,FALSE)</f>
        <v>Астраханска обл., "Динамо"</v>
      </c>
      <c r="O24" s="55"/>
      <c r="P24" s="56" t="s">
        <v>158</v>
      </c>
      <c r="Q24" s="57" t="s">
        <v>158</v>
      </c>
      <c r="R24" s="62"/>
      <c r="S24" s="176" t="s">
        <v>170</v>
      </c>
      <c r="T24" s="178" t="s">
        <v>40</v>
      </c>
      <c r="U24" s="13"/>
    </row>
    <row r="25" spans="1:21" ht="12.75" customHeight="1">
      <c r="A25" s="195"/>
      <c r="B25" s="225"/>
      <c r="C25" s="227"/>
      <c r="D25" s="284"/>
      <c r="E25" s="79"/>
      <c r="F25" s="60" t="s">
        <v>156</v>
      </c>
      <c r="G25" s="61" t="s">
        <v>175</v>
      </c>
      <c r="H25" s="62"/>
      <c r="I25" s="177"/>
      <c r="J25" s="179"/>
      <c r="K25" s="169"/>
      <c r="L25" s="171"/>
      <c r="M25" s="258"/>
      <c r="N25" s="165"/>
      <c r="O25" s="76"/>
      <c r="P25" s="60" t="s">
        <v>163</v>
      </c>
      <c r="Q25" s="61" t="s">
        <v>169</v>
      </c>
      <c r="R25" s="62"/>
      <c r="S25" s="177"/>
      <c r="T25" s="179"/>
      <c r="U25" s="13"/>
    </row>
    <row r="26" spans="1:21" ht="12.75" customHeight="1">
      <c r="A26" s="195">
        <v>9</v>
      </c>
      <c r="B26" s="271" t="str">
        <f>VLOOKUP(A26,'пр.взвешивания'!B8:E37,2,FALSE)</f>
        <v>ЦУВАРЕВА Надежда Михайловна</v>
      </c>
      <c r="C26" s="198" t="str">
        <f>VLOOKUP(B26,'пр.взвешивания'!C8:F37,2,FALSE)</f>
        <v>19.12.95            1 юн.р.</v>
      </c>
      <c r="D26" s="269" t="str">
        <f>VLOOKUP(C26,'пр.взвешивания'!D8:G37,2,FALSE)</f>
        <v>Москва, СДЮСШОР №45</v>
      </c>
      <c r="E26" s="80" t="s">
        <v>43</v>
      </c>
      <c r="F26" s="64"/>
      <c r="G26" s="65" t="s">
        <v>157</v>
      </c>
      <c r="H26" s="62"/>
      <c r="I26" s="177" t="s">
        <v>43</v>
      </c>
      <c r="J26" s="179" t="s">
        <v>41</v>
      </c>
      <c r="K26" s="169">
        <v>21</v>
      </c>
      <c r="L26" s="183" t="str">
        <f>VLOOKUP(K26,'пр.взвешивания'!$B$6:$E$47,2,FALSE)</f>
        <v>ДАВЫДОВА Александра Вячеславовна</v>
      </c>
      <c r="M26" s="198" t="str">
        <f>VLOOKUP(K26,'пр.взвешивания'!$B$6:$E$47,3,FALSE)</f>
        <v>17.06.95                  1 юн.р.</v>
      </c>
      <c r="N26" s="164" t="str">
        <f>VLOOKUP(K26,'пр.взвешивания'!$B$6:$E$47,4,FALSE)</f>
        <v>Хабаровский край, п. Хор, "Профсоюзы</v>
      </c>
      <c r="O26" s="70" t="s">
        <v>157</v>
      </c>
      <c r="P26" s="64"/>
      <c r="Q26" s="65" t="s">
        <v>158</v>
      </c>
      <c r="R26" s="62"/>
      <c r="S26" s="177" t="s">
        <v>158</v>
      </c>
      <c r="T26" s="179" t="s">
        <v>41</v>
      </c>
      <c r="U26" s="13"/>
    </row>
    <row r="27" spans="1:21" ht="12.75" customHeight="1">
      <c r="A27" s="195"/>
      <c r="B27" s="211"/>
      <c r="C27" s="199"/>
      <c r="D27" s="270"/>
      <c r="E27" s="81" t="s">
        <v>156</v>
      </c>
      <c r="F27" s="64"/>
      <c r="G27" s="61" t="s">
        <v>179</v>
      </c>
      <c r="H27" s="58"/>
      <c r="I27" s="177"/>
      <c r="J27" s="179"/>
      <c r="K27" s="169"/>
      <c r="L27" s="171"/>
      <c r="M27" s="199"/>
      <c r="N27" s="165"/>
      <c r="O27" s="66" t="s">
        <v>163</v>
      </c>
      <c r="P27" s="64"/>
      <c r="Q27" s="61" t="s">
        <v>183</v>
      </c>
      <c r="R27" s="58"/>
      <c r="S27" s="177"/>
      <c r="T27" s="179"/>
      <c r="U27" s="13"/>
    </row>
    <row r="28" spans="1:21" ht="12.75" customHeight="1">
      <c r="A28" s="195">
        <v>10</v>
      </c>
      <c r="B28" s="225" t="str">
        <f>'пр.взвешивания'!C24</f>
        <v>РЫБАКОВА Венера Сергеевна</v>
      </c>
      <c r="C28" s="227" t="str">
        <f>'пр.взвешивания'!D24</f>
        <v>28.04.95        КМС</v>
      </c>
      <c r="D28" s="284" t="str">
        <f>'пр.взвешивания'!E24</f>
        <v>Пермский край, г. Краснокамск, Профсоюзы</v>
      </c>
      <c r="E28" s="82" t="s">
        <v>158</v>
      </c>
      <c r="F28" s="68" t="s">
        <v>158</v>
      </c>
      <c r="G28" s="69"/>
      <c r="H28" s="70"/>
      <c r="I28" s="177" t="s">
        <v>170</v>
      </c>
      <c r="J28" s="238" t="s">
        <v>40</v>
      </c>
      <c r="K28" s="169">
        <v>22</v>
      </c>
      <c r="L28" s="183" t="str">
        <f>'пр.взвешивания'!C48</f>
        <v>ЗАДОРОЖНАЯ Валерия Дмитриевна</v>
      </c>
      <c r="M28" s="198" t="str">
        <f>'пр.взвешивания'!D48</f>
        <v>01.06.95                         1 р.</v>
      </c>
      <c r="N28" s="164" t="str">
        <f>'пр.взвешивания'!E48</f>
        <v>Тверская обл., г. Тверь, МО</v>
      </c>
      <c r="O28" s="77" t="s">
        <v>157</v>
      </c>
      <c r="P28" s="68" t="s">
        <v>157</v>
      </c>
      <c r="Q28" s="69"/>
      <c r="R28" s="70"/>
      <c r="S28" s="177" t="s">
        <v>157</v>
      </c>
      <c r="T28" s="180" t="s">
        <v>43</v>
      </c>
      <c r="U28" s="13"/>
    </row>
    <row r="29" spans="1:21" ht="12.75" customHeight="1" thickBot="1">
      <c r="A29" s="260"/>
      <c r="B29" s="226"/>
      <c r="C29" s="228"/>
      <c r="D29" s="285"/>
      <c r="E29" s="83" t="s">
        <v>175</v>
      </c>
      <c r="F29" s="72" t="s">
        <v>179</v>
      </c>
      <c r="G29" s="73"/>
      <c r="H29" s="70"/>
      <c r="I29" s="181"/>
      <c r="J29" s="261"/>
      <c r="K29" s="188"/>
      <c r="L29" s="189"/>
      <c r="M29" s="206"/>
      <c r="N29" s="209"/>
      <c r="O29" s="83" t="s">
        <v>169</v>
      </c>
      <c r="P29" s="72" t="s">
        <v>183</v>
      </c>
      <c r="Q29" s="73"/>
      <c r="R29" s="88"/>
      <c r="S29" s="181"/>
      <c r="T29" s="193"/>
      <c r="U29" s="13"/>
    </row>
    <row r="30" spans="1:21" ht="12.75" customHeight="1" thickBot="1">
      <c r="A30" s="31" t="s">
        <v>20</v>
      </c>
      <c r="B30" s="25"/>
      <c r="C30" s="30"/>
      <c r="D30" s="136"/>
      <c r="E30" s="84"/>
      <c r="F30" s="84"/>
      <c r="G30" s="84"/>
      <c r="H30" s="85"/>
      <c r="I30" s="86"/>
      <c r="J30" s="86"/>
      <c r="K30" s="31" t="s">
        <v>23</v>
      </c>
      <c r="L30" s="25"/>
      <c r="M30" s="30"/>
      <c r="N30" s="51"/>
      <c r="O30" s="84"/>
      <c r="P30" s="84"/>
      <c r="Q30" s="84"/>
      <c r="R30" s="84"/>
      <c r="S30" s="86"/>
      <c r="T30" s="86"/>
      <c r="U30" s="13"/>
    </row>
    <row r="31" spans="1:21" ht="12.75" customHeight="1">
      <c r="A31" s="168">
        <v>11</v>
      </c>
      <c r="B31" s="300" t="str">
        <f>'пр.взвешивания'!C26</f>
        <v>ФИСЮК Анна Александровна</v>
      </c>
      <c r="C31" s="301" t="str">
        <f>'пр.взвешивания'!D26</f>
        <v>17.08.94                      1 р.</v>
      </c>
      <c r="D31" s="268" t="str">
        <f>'пр.взвешивания'!E26</f>
        <v>Краснодарский край, г. Анапа, МО</v>
      </c>
      <c r="E31" s="55"/>
      <c r="F31" s="101" t="s">
        <v>43</v>
      </c>
      <c r="G31" s="132" t="s">
        <v>157</v>
      </c>
      <c r="H31" s="62"/>
      <c r="I31" s="240" t="s">
        <v>43</v>
      </c>
      <c r="J31" s="240" t="s">
        <v>41</v>
      </c>
      <c r="K31" s="194">
        <v>23</v>
      </c>
      <c r="L31" s="170" t="str">
        <f>'пр.взвешивания'!C50</f>
        <v>НОВИКОВА Анастасия Дмитриевна</v>
      </c>
      <c r="M31" s="224" t="str">
        <f>'пр.взвешивания'!D50</f>
        <v>01.12.96                           1 р.</v>
      </c>
      <c r="N31" s="223" t="str">
        <f>'пр.взвешивания'!E50</f>
        <v>Брянская обл., г. Брянск, "Динамо"</v>
      </c>
      <c r="O31" s="55"/>
      <c r="P31" s="101" t="s">
        <v>164</v>
      </c>
      <c r="Q31" s="132" t="s">
        <v>157</v>
      </c>
      <c r="R31" s="62"/>
      <c r="S31" s="240" t="s">
        <v>164</v>
      </c>
      <c r="T31" s="240" t="s">
        <v>43</v>
      </c>
      <c r="U31" s="13"/>
    </row>
    <row r="32" spans="1:21" ht="12.75" customHeight="1">
      <c r="A32" s="169"/>
      <c r="B32" s="264"/>
      <c r="C32" s="174"/>
      <c r="D32" s="250"/>
      <c r="E32" s="76"/>
      <c r="F32" s="103" t="s">
        <v>156</v>
      </c>
      <c r="G32" s="133" t="s">
        <v>156</v>
      </c>
      <c r="H32" s="62"/>
      <c r="I32" s="238"/>
      <c r="J32" s="238"/>
      <c r="K32" s="195"/>
      <c r="L32" s="171"/>
      <c r="M32" s="199"/>
      <c r="N32" s="165"/>
      <c r="O32" s="76"/>
      <c r="P32" s="103" t="s">
        <v>156</v>
      </c>
      <c r="Q32" s="133" t="s">
        <v>184</v>
      </c>
      <c r="R32" s="62"/>
      <c r="S32" s="238"/>
      <c r="T32" s="238"/>
      <c r="U32" s="13"/>
    </row>
    <row r="33" spans="1:21" ht="12.75" customHeight="1">
      <c r="A33" s="169">
        <v>12</v>
      </c>
      <c r="B33" s="264" t="str">
        <f>'пр.взвешивания'!C28</f>
        <v>НИКОЛАЕВА Ксения Константинова</v>
      </c>
      <c r="C33" s="174" t="str">
        <f>'пр.взвешивания'!D28</f>
        <v>07.05.94               1 юн.р.</v>
      </c>
      <c r="D33" s="250" t="str">
        <f>'пр.взвешивания'!E28</f>
        <v>Московская обл., г. Воскресенск, МО</v>
      </c>
      <c r="E33" s="77" t="s">
        <v>40</v>
      </c>
      <c r="F33" s="131"/>
      <c r="G33" s="134" t="s">
        <v>157</v>
      </c>
      <c r="H33" s="62"/>
      <c r="I33" s="238" t="s">
        <v>40</v>
      </c>
      <c r="J33" s="238" t="s">
        <v>43</v>
      </c>
      <c r="K33" s="239">
        <v>24</v>
      </c>
      <c r="L33" s="264" t="str">
        <f>'пр.взвешивания'!C52</f>
        <v>КАНАТЬЕВА Валерия Валерьевна</v>
      </c>
      <c r="M33" s="174" t="str">
        <f>'пр.взвешивания'!D52</f>
        <v>08.06.95                             1 юн.р.</v>
      </c>
      <c r="N33" s="175" t="str">
        <f>'пр.взвешивания'!E52</f>
        <v>Москва, ГОУ ДОДСН СДЮСШОР №9</v>
      </c>
      <c r="O33" s="77" t="s">
        <v>165</v>
      </c>
      <c r="P33" s="131"/>
      <c r="Q33" s="134" t="s">
        <v>157</v>
      </c>
      <c r="R33" s="62"/>
      <c r="S33" s="238" t="s">
        <v>165</v>
      </c>
      <c r="T33" s="238" t="s">
        <v>41</v>
      </c>
      <c r="U33" s="27"/>
    </row>
    <row r="34" spans="1:21" ht="12.75" customHeight="1">
      <c r="A34" s="169"/>
      <c r="B34" s="264"/>
      <c r="C34" s="174"/>
      <c r="D34" s="250"/>
      <c r="E34" s="66" t="s">
        <v>156</v>
      </c>
      <c r="F34" s="93"/>
      <c r="G34" s="133" t="s">
        <v>181</v>
      </c>
      <c r="H34" s="62"/>
      <c r="I34" s="243"/>
      <c r="J34" s="238"/>
      <c r="K34" s="239"/>
      <c r="L34" s="264"/>
      <c r="M34" s="174"/>
      <c r="N34" s="175"/>
      <c r="O34" s="66" t="s">
        <v>156</v>
      </c>
      <c r="P34" s="93"/>
      <c r="Q34" s="133" t="s">
        <v>156</v>
      </c>
      <c r="R34" s="62"/>
      <c r="S34" s="238"/>
      <c r="T34" s="238"/>
      <c r="U34" s="27"/>
    </row>
    <row r="35" spans="1:21" ht="12.75" customHeight="1">
      <c r="A35" s="302">
        <v>13</v>
      </c>
      <c r="B35" s="287" t="str">
        <f>'пр.взвешивания'!C30</f>
        <v>КИЯШКО Надежда Валентиновна</v>
      </c>
      <c r="C35" s="289" t="str">
        <f>'пр.взвешивания'!D30</f>
        <v>19.05.94                     1 р.</v>
      </c>
      <c r="D35" s="291" t="str">
        <f>'пр.взвешивания'!E30</f>
        <v>Брянская обл., г. Брянск, "Юность России"</v>
      </c>
      <c r="E35" s="63" t="s">
        <v>165</v>
      </c>
      <c r="F35" s="120" t="s">
        <v>158</v>
      </c>
      <c r="G35" s="69"/>
      <c r="H35" s="62"/>
      <c r="I35" s="243" t="s">
        <v>182</v>
      </c>
      <c r="J35" s="312" t="s">
        <v>40</v>
      </c>
      <c r="K35" s="313">
        <v>25</v>
      </c>
      <c r="L35" s="287" t="str">
        <f>'пр.взвешивания'!C54</f>
        <v>ИСАЕВА Юлия Владимировна</v>
      </c>
      <c r="M35" s="289" t="str">
        <f>'пр.взвешивания'!D54</f>
        <v>18.01.95                 КМС</v>
      </c>
      <c r="N35" s="314" t="str">
        <f>'пр.взвешивания'!E54</f>
        <v>Московская обл., г. Можайск</v>
      </c>
      <c r="O35" s="63" t="s">
        <v>158</v>
      </c>
      <c r="P35" s="120" t="s">
        <v>43</v>
      </c>
      <c r="Q35" s="69"/>
      <c r="R35" s="62"/>
      <c r="S35" s="311" t="s">
        <v>178</v>
      </c>
      <c r="T35" s="311" t="s">
        <v>40</v>
      </c>
      <c r="U35" s="27"/>
    </row>
    <row r="36" spans="1:21" ht="12.75" customHeight="1" thickBot="1">
      <c r="A36" s="188"/>
      <c r="B36" s="288"/>
      <c r="C36" s="290"/>
      <c r="D36" s="292"/>
      <c r="E36" s="71" t="s">
        <v>156</v>
      </c>
      <c r="F36" s="72" t="s">
        <v>181</v>
      </c>
      <c r="G36" s="73"/>
      <c r="H36" s="62"/>
      <c r="I36" s="244"/>
      <c r="J36" s="244"/>
      <c r="K36" s="260"/>
      <c r="L36" s="288"/>
      <c r="M36" s="290"/>
      <c r="N36" s="315"/>
      <c r="O36" s="71" t="s">
        <v>184</v>
      </c>
      <c r="P36" s="72" t="s">
        <v>156</v>
      </c>
      <c r="Q36" s="73"/>
      <c r="R36" s="62"/>
      <c r="S36" s="261"/>
      <c r="T36" s="261"/>
      <c r="U36" s="27"/>
    </row>
    <row r="37" spans="1:21" ht="22.5" customHeight="1">
      <c r="A37" s="25"/>
      <c r="B37" s="25"/>
      <c r="C37" s="25"/>
      <c r="D37" s="25"/>
      <c r="E37" s="25"/>
      <c r="F37" s="25"/>
      <c r="G37" s="25"/>
      <c r="H37" s="25"/>
      <c r="I37" s="25"/>
      <c r="J37" s="46"/>
      <c r="K37" s="11"/>
      <c r="L37" s="28"/>
      <c r="M37" s="11"/>
      <c r="N37" s="3"/>
      <c r="O37" s="20"/>
      <c r="P37" s="21"/>
      <c r="Q37" s="21"/>
      <c r="R37" s="3"/>
      <c r="T37" s="19"/>
      <c r="U37" s="3"/>
    </row>
    <row r="38" spans="1:21" ht="23.25" customHeight="1" thickBo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25.5" customHeight="1" thickBot="1">
      <c r="A39" s="32"/>
      <c r="B39" s="196" t="s">
        <v>26</v>
      </c>
      <c r="C39" s="197"/>
      <c r="D39" s="197"/>
      <c r="E39" s="197"/>
      <c r="F39" s="197"/>
      <c r="G39" s="197"/>
      <c r="H39" s="197"/>
      <c r="I39" s="197"/>
      <c r="J39" s="197"/>
      <c r="K39" s="254" t="str">
        <f>HYPERLINK('[2]реквизиты'!$A$2)</f>
        <v>Первенство России по самбо среди девушек 1994 - 95 г.р.</v>
      </c>
      <c r="L39" s="255"/>
      <c r="M39" s="255"/>
      <c r="N39" s="255"/>
      <c r="O39" s="255"/>
      <c r="P39" s="255"/>
      <c r="Q39" s="255"/>
      <c r="R39" s="255"/>
      <c r="S39" s="255"/>
      <c r="T39" s="256"/>
      <c r="U39" s="26"/>
    </row>
    <row r="40" spans="1:21" ht="19.5" customHeight="1" thickBot="1">
      <c r="A40" s="2"/>
      <c r="B40" s="182" t="s">
        <v>57</v>
      </c>
      <c r="C40" s="182"/>
      <c r="D40" s="182"/>
      <c r="E40" s="182"/>
      <c r="F40" s="182"/>
      <c r="G40" s="182"/>
      <c r="H40" s="182"/>
      <c r="I40" s="182"/>
      <c r="J40" s="182"/>
      <c r="K40" s="182"/>
      <c r="L40" s="2"/>
      <c r="M40" s="2"/>
      <c r="O40" s="241" t="s">
        <v>154</v>
      </c>
      <c r="P40" s="242"/>
      <c r="Q40" s="242"/>
      <c r="R40" s="242"/>
      <c r="S40" s="242"/>
      <c r="T40" s="242"/>
      <c r="U40" s="26"/>
    </row>
    <row r="41" spans="1:15" ht="20.25" customHeight="1" thickBot="1">
      <c r="A41" s="38" t="s">
        <v>27</v>
      </c>
      <c r="C41" s="192" t="s">
        <v>18</v>
      </c>
      <c r="D41" s="192"/>
      <c r="E41" s="192"/>
      <c r="K41" s="38" t="s">
        <v>29</v>
      </c>
      <c r="M41" s="266" t="s">
        <v>21</v>
      </c>
      <c r="N41" s="266"/>
      <c r="O41" s="266"/>
    </row>
    <row r="42" spans="1:21" ht="13.5" customHeight="1" thickBot="1">
      <c r="A42" s="200" t="s">
        <v>0</v>
      </c>
      <c r="B42" s="200" t="s">
        <v>1</v>
      </c>
      <c r="C42" s="200" t="s">
        <v>2</v>
      </c>
      <c r="D42" s="200" t="s">
        <v>3</v>
      </c>
      <c r="E42" s="161" t="s">
        <v>4</v>
      </c>
      <c r="F42" s="162"/>
      <c r="G42" s="162"/>
      <c r="H42" s="163"/>
      <c r="I42" s="200" t="s">
        <v>5</v>
      </c>
      <c r="J42" s="232" t="s">
        <v>6</v>
      </c>
      <c r="K42" s="200" t="s">
        <v>0</v>
      </c>
      <c r="L42" s="200" t="s">
        <v>1</v>
      </c>
      <c r="M42" s="200" t="s">
        <v>2</v>
      </c>
      <c r="N42" s="200" t="s">
        <v>3</v>
      </c>
      <c r="O42" s="161" t="s">
        <v>4</v>
      </c>
      <c r="P42" s="162"/>
      <c r="Q42" s="162"/>
      <c r="R42" s="163"/>
      <c r="S42" s="200" t="s">
        <v>5</v>
      </c>
      <c r="T42" s="200" t="s">
        <v>6</v>
      </c>
      <c r="U42" s="13"/>
    </row>
    <row r="43" spans="1:21" ht="13.5" customHeight="1" thickBot="1">
      <c r="A43" s="231"/>
      <c r="B43" s="231"/>
      <c r="C43" s="231"/>
      <c r="D43" s="233"/>
      <c r="E43" s="7">
        <v>1</v>
      </c>
      <c r="F43" s="8">
        <v>2</v>
      </c>
      <c r="G43" s="8">
        <v>3</v>
      </c>
      <c r="H43" s="9">
        <v>4</v>
      </c>
      <c r="I43" s="231"/>
      <c r="J43" s="233"/>
      <c r="K43" s="201"/>
      <c r="L43" s="201"/>
      <c r="M43" s="201"/>
      <c r="N43" s="267"/>
      <c r="O43" s="7">
        <v>1</v>
      </c>
      <c r="P43" s="8">
        <v>2</v>
      </c>
      <c r="Q43" s="8">
        <v>3</v>
      </c>
      <c r="R43" s="9">
        <v>4</v>
      </c>
      <c r="S43" s="201"/>
      <c r="T43" s="201"/>
      <c r="U43" s="13"/>
    </row>
    <row r="44" spans="1:21" ht="12.75" customHeight="1">
      <c r="A44" s="297">
        <v>3</v>
      </c>
      <c r="B44" s="170" t="str">
        <f>VLOOKUP(A44,'пр.взвешивания'!B6:E47,2,FALSE)</f>
        <v>ТИМОФЕЕВА Виктория Игоревна</v>
      </c>
      <c r="C44" s="224" t="str">
        <f>VLOOKUP(B44,'пр.взвешивания'!C6:F47,2,FALSE)</f>
        <v>22.07.94         КМС</v>
      </c>
      <c r="D44" s="159" t="str">
        <f>VLOOKUP(C44,'пр.взвешивания'!D6:G47,2,FALSE)</f>
        <v>Приморский край, г. Владивосток, УФКиС</v>
      </c>
      <c r="E44" s="78"/>
      <c r="F44" s="56" t="s">
        <v>157</v>
      </c>
      <c r="G44" s="100" t="s">
        <v>158</v>
      </c>
      <c r="H44" s="57" t="s">
        <v>158</v>
      </c>
      <c r="I44" s="176" t="s">
        <v>170</v>
      </c>
      <c r="J44" s="178" t="s">
        <v>41</v>
      </c>
      <c r="K44" s="168">
        <v>16</v>
      </c>
      <c r="L44" s="170" t="str">
        <f>VLOOKUP(K44,'пр.взвешивания'!$B$6:$E$47,2,FALSE)</f>
        <v>ПЕТРОВА Татьяна Викторовна</v>
      </c>
      <c r="M44" s="265" t="str">
        <f>VLOOKUP(K44,'пр.взвешивания'!$B$6:$E$47,3,FALSE)</f>
        <v>25.01.95              1 р.</v>
      </c>
      <c r="N44" s="172" t="str">
        <f>VLOOKUP(K44,'пр.взвешивания'!$B$6:$E$47,4,FALSE)</f>
        <v>Пермский край, г. Березники, МО</v>
      </c>
      <c r="O44" s="55"/>
      <c r="P44" s="56" t="s">
        <v>43</v>
      </c>
      <c r="Q44" s="100" t="s">
        <v>43</v>
      </c>
      <c r="R44" s="101" t="s">
        <v>158</v>
      </c>
      <c r="S44" s="176" t="s">
        <v>195</v>
      </c>
      <c r="T44" s="178" t="s">
        <v>40</v>
      </c>
      <c r="U44" s="13"/>
    </row>
    <row r="45" spans="1:21" ht="12.75" customHeight="1">
      <c r="A45" s="298"/>
      <c r="B45" s="171"/>
      <c r="C45" s="199"/>
      <c r="D45" s="160"/>
      <c r="E45" s="79"/>
      <c r="F45" s="60" t="s">
        <v>156</v>
      </c>
      <c r="G45" s="102" t="s">
        <v>185</v>
      </c>
      <c r="H45" s="61" t="s">
        <v>159</v>
      </c>
      <c r="I45" s="177"/>
      <c r="J45" s="179"/>
      <c r="K45" s="169"/>
      <c r="L45" s="171"/>
      <c r="M45" s="186"/>
      <c r="N45" s="173"/>
      <c r="O45" s="76"/>
      <c r="P45" s="60" t="s">
        <v>156</v>
      </c>
      <c r="Q45" s="102" t="s">
        <v>156</v>
      </c>
      <c r="R45" s="103" t="s">
        <v>167</v>
      </c>
      <c r="S45" s="177"/>
      <c r="T45" s="179"/>
      <c r="U45" s="13"/>
    </row>
    <row r="46" spans="1:21" ht="12.75" customHeight="1">
      <c r="A46" s="298">
        <v>6</v>
      </c>
      <c r="B46" s="183" t="str">
        <f>VLOOKUP(A46,'пр.взвешивания'!B8:E49,2,FALSE)</f>
        <v>ФЕДОРОВА Екатерина Андреевна</v>
      </c>
      <c r="C46" s="198" t="str">
        <f>VLOOKUP(B46,'пр.взвешивания'!C8:F49,2,FALSE)</f>
        <v>17.03.94             1 р.</v>
      </c>
      <c r="D46" s="299" t="str">
        <f>VLOOKUP(C46,'пр.взвешивания'!D8:G49,2,FALSE)</f>
        <v>Оренбургская обл., г. Орск</v>
      </c>
      <c r="E46" s="80" t="s">
        <v>165</v>
      </c>
      <c r="F46" s="64"/>
      <c r="G46" s="70" t="s">
        <v>158</v>
      </c>
      <c r="H46" s="65" t="s">
        <v>158</v>
      </c>
      <c r="I46" s="177" t="s">
        <v>187</v>
      </c>
      <c r="J46" s="179" t="s">
        <v>40</v>
      </c>
      <c r="K46" s="169">
        <v>18</v>
      </c>
      <c r="L46" s="183" t="str">
        <f>VLOOKUP(K46,'пр.взвешивания'!$B$6:$E$47,2,FALSE)</f>
        <v>ЛЕТАВИНА Василиса Евгеньевна</v>
      </c>
      <c r="M46" s="190" t="str">
        <f>VLOOKUP(K46,'пр.взвешивания'!$B$6:$E$47,3,FALSE)</f>
        <v>06.07.94                  КМС</v>
      </c>
      <c r="N46" s="187" t="str">
        <f>VLOOKUP(K46,'пр.взвешивания'!$B$6:$E$47,4,FALSE)</f>
        <v>Нижегородская обл., г. Кстово</v>
      </c>
      <c r="O46" s="70" t="s">
        <v>40</v>
      </c>
      <c r="P46" s="64"/>
      <c r="Q46" s="70" t="s">
        <v>158</v>
      </c>
      <c r="R46" s="104" t="s">
        <v>43</v>
      </c>
      <c r="S46" s="177" t="s">
        <v>170</v>
      </c>
      <c r="T46" s="179" t="s">
        <v>41</v>
      </c>
      <c r="U46" s="13"/>
    </row>
    <row r="47" spans="1:21" ht="12.75" customHeight="1">
      <c r="A47" s="298"/>
      <c r="B47" s="171"/>
      <c r="C47" s="199"/>
      <c r="D47" s="160"/>
      <c r="E47" s="81" t="s">
        <v>156</v>
      </c>
      <c r="F47" s="64"/>
      <c r="G47" s="60" t="s">
        <v>180</v>
      </c>
      <c r="H47" s="61" t="s">
        <v>186</v>
      </c>
      <c r="I47" s="177"/>
      <c r="J47" s="179"/>
      <c r="K47" s="169"/>
      <c r="L47" s="171"/>
      <c r="M47" s="191"/>
      <c r="N47" s="173"/>
      <c r="O47" s="66" t="s">
        <v>156</v>
      </c>
      <c r="P47" s="64"/>
      <c r="Q47" s="60" t="s">
        <v>162</v>
      </c>
      <c r="R47" s="103" t="s">
        <v>156</v>
      </c>
      <c r="S47" s="177"/>
      <c r="T47" s="179"/>
      <c r="U47" s="13"/>
    </row>
    <row r="48" spans="1:21" ht="12.75" customHeight="1">
      <c r="A48" s="169">
        <v>7</v>
      </c>
      <c r="B48" s="264" t="str">
        <f>B21</f>
        <v>ТУРЧАКОВА Елена Сергеевна</v>
      </c>
      <c r="C48" s="174" t="str">
        <f>C21</f>
        <v>19.11.94                  1 р.</v>
      </c>
      <c r="D48" s="175" t="str">
        <f>D21</f>
        <v>Архангельская обл., г. Архангельск</v>
      </c>
      <c r="E48" s="123" t="s">
        <v>157</v>
      </c>
      <c r="F48" s="68" t="s">
        <v>157</v>
      </c>
      <c r="G48" s="105"/>
      <c r="H48" s="124" t="s">
        <v>157</v>
      </c>
      <c r="I48" s="177" t="s">
        <v>157</v>
      </c>
      <c r="J48" s="180" t="s">
        <v>158</v>
      </c>
      <c r="K48" s="169">
        <v>17</v>
      </c>
      <c r="L48" s="183" t="str">
        <f>VLOOKUP(K48,'пр.взвешивания'!$B$6:$E$47,2,FALSE)</f>
        <v>КРУГЛАЯ Елена Евгеньевна</v>
      </c>
      <c r="M48" s="190" t="str">
        <f>VLOOKUP(K48,'пр.взвешивания'!$B$6:$E$47,3,FALSE)</f>
        <v>15.08.94            1 р.</v>
      </c>
      <c r="N48" s="187" t="str">
        <f>VLOOKUP(K48,'пр.взвешивания'!$B$6:$E$47,4,FALSE)</f>
        <v>Краснодарский край, г. Усть - Лабинск, МО</v>
      </c>
      <c r="O48" s="77" t="s">
        <v>157</v>
      </c>
      <c r="P48" s="68" t="s">
        <v>157</v>
      </c>
      <c r="Q48" s="105"/>
      <c r="R48" s="106" t="s">
        <v>158</v>
      </c>
      <c r="S48" s="177" t="s">
        <v>158</v>
      </c>
      <c r="T48" s="180" t="s">
        <v>43</v>
      </c>
      <c r="U48" s="13"/>
    </row>
    <row r="49" spans="1:21" ht="12.75" customHeight="1">
      <c r="A49" s="169"/>
      <c r="B49" s="264"/>
      <c r="C49" s="174"/>
      <c r="D49" s="175"/>
      <c r="E49" s="81" t="s">
        <v>185</v>
      </c>
      <c r="F49" s="60" t="s">
        <v>180</v>
      </c>
      <c r="G49" s="107"/>
      <c r="H49" s="61" t="s">
        <v>156</v>
      </c>
      <c r="I49" s="177"/>
      <c r="J49" s="180"/>
      <c r="K49" s="169"/>
      <c r="L49" s="171"/>
      <c r="M49" s="191"/>
      <c r="N49" s="173"/>
      <c r="O49" s="66" t="s">
        <v>156</v>
      </c>
      <c r="P49" s="60" t="s">
        <v>162</v>
      </c>
      <c r="Q49" s="107"/>
      <c r="R49" s="103" t="s">
        <v>196</v>
      </c>
      <c r="S49" s="177"/>
      <c r="T49" s="180"/>
      <c r="U49" s="13"/>
    </row>
    <row r="50" spans="1:21" ht="12.75" customHeight="1">
      <c r="A50" s="169">
        <v>4</v>
      </c>
      <c r="B50" s="183" t="str">
        <f>B14</f>
        <v>ОСТАШ Анастасия Юрьевна</v>
      </c>
      <c r="C50" s="198" t="str">
        <f>C14</f>
        <v>30.05.95                   1 юн.р.</v>
      </c>
      <c r="D50" s="164" t="str">
        <f>D14</f>
        <v>Московская обл., г. Воскресенск, МО</v>
      </c>
      <c r="E50" s="80" t="s">
        <v>157</v>
      </c>
      <c r="F50" s="104" t="s">
        <v>157</v>
      </c>
      <c r="G50" s="68" t="s">
        <v>43</v>
      </c>
      <c r="H50" s="125"/>
      <c r="I50" s="177" t="s">
        <v>43</v>
      </c>
      <c r="J50" s="180" t="s">
        <v>43</v>
      </c>
      <c r="K50" s="169">
        <v>14</v>
      </c>
      <c r="L50" s="183" t="str">
        <f>VLOOKUP(K50,'пр.взвешивания'!$B$6:$E$47,2,FALSE)</f>
        <v>ВОТАНОВСКАЯ Виктория Олеговна</v>
      </c>
      <c r="M50" s="190" t="str">
        <f>VLOOKUP(K50,'пр.взвешивания'!$B$6:$E$47,3,FALSE)</f>
        <v>01.05.94                 1 р.</v>
      </c>
      <c r="N50" s="187" t="str">
        <f>VLOOKUP(K50,'пр.взвешивания'!$B$6:$E$47,4,FALSE)</f>
        <v>Московская обл., Каширский р-н, г. Ожерелье</v>
      </c>
      <c r="O50" s="70" t="s">
        <v>157</v>
      </c>
      <c r="P50" s="104" t="s">
        <v>157</v>
      </c>
      <c r="Q50" s="68" t="s">
        <v>157</v>
      </c>
      <c r="R50" s="107"/>
      <c r="S50" s="177" t="s">
        <v>157</v>
      </c>
      <c r="T50" s="180" t="s">
        <v>158</v>
      </c>
      <c r="U50" s="13"/>
    </row>
    <row r="51" spans="1:21" ht="12.75" customHeight="1" thickBot="1">
      <c r="A51" s="188"/>
      <c r="B51" s="189"/>
      <c r="C51" s="206"/>
      <c r="D51" s="209"/>
      <c r="E51" s="83" t="s">
        <v>159</v>
      </c>
      <c r="F51" s="108" t="s">
        <v>186</v>
      </c>
      <c r="G51" s="72" t="s">
        <v>156</v>
      </c>
      <c r="H51" s="126"/>
      <c r="I51" s="181"/>
      <c r="J51" s="193"/>
      <c r="K51" s="188"/>
      <c r="L51" s="189"/>
      <c r="M51" s="202"/>
      <c r="N51" s="203"/>
      <c r="O51" s="71" t="s">
        <v>167</v>
      </c>
      <c r="P51" s="108" t="s">
        <v>156</v>
      </c>
      <c r="Q51" s="72" t="s">
        <v>196</v>
      </c>
      <c r="R51" s="109"/>
      <c r="S51" s="181"/>
      <c r="T51" s="193"/>
      <c r="U51" s="13"/>
    </row>
    <row r="52" spans="1:21" ht="12.75" customHeight="1" thickBot="1">
      <c r="A52" s="31" t="s">
        <v>28</v>
      </c>
      <c r="B52" s="25"/>
      <c r="C52" s="25"/>
      <c r="D52" s="25"/>
      <c r="E52" s="12"/>
      <c r="F52" s="12"/>
      <c r="G52" s="12"/>
      <c r="H52" s="12"/>
      <c r="I52" s="110"/>
      <c r="J52" s="110"/>
      <c r="K52" s="14" t="s">
        <v>30</v>
      </c>
      <c r="L52" s="17"/>
      <c r="M52" s="17"/>
      <c r="N52" s="12"/>
      <c r="O52" s="12"/>
      <c r="P52" s="12"/>
      <c r="Q52" s="12"/>
      <c r="R52" s="12"/>
      <c r="S52" s="110"/>
      <c r="T52" s="110"/>
      <c r="U52" s="13"/>
    </row>
    <row r="53" spans="1:21" ht="12.75" customHeight="1">
      <c r="A53" s="168">
        <v>10</v>
      </c>
      <c r="B53" s="170" t="str">
        <f>VLOOKUP(A53,'пр.взвешивания'!B6:E47,2,FALSE)</f>
        <v>РЫБАКОВА Венера Сергеевна</v>
      </c>
      <c r="C53" s="224" t="str">
        <f>VLOOKUP(B53,'пр.взвешивания'!C6:F47,2,FALSE)</f>
        <v>28.04.95        КМС</v>
      </c>
      <c r="D53" s="223" t="str">
        <f>VLOOKUP(C53,'пр.взвешивания'!D6:G47,2,FALSE)</f>
        <v>Пермский край, г. Краснокамск, Профсоюзы</v>
      </c>
      <c r="E53" s="55"/>
      <c r="F53" s="56" t="s">
        <v>43</v>
      </c>
      <c r="G53" s="100" t="s">
        <v>40</v>
      </c>
      <c r="H53" s="101" t="s">
        <v>158</v>
      </c>
      <c r="I53" s="176" t="s">
        <v>170</v>
      </c>
      <c r="J53" s="178" t="s">
        <v>40</v>
      </c>
      <c r="K53" s="168">
        <v>20</v>
      </c>
      <c r="L53" s="170" t="str">
        <f>VLOOKUP(K53,'пр.взвешивания'!$B$6:$E$47,2,FALSE)</f>
        <v>НАЧКАЕВА Наталья Юрьевна</v>
      </c>
      <c r="M53" s="166" t="str">
        <f>VLOOKUP(K53,'пр.взвешивания'!$B$6:$E$47,3,FALSE)</f>
        <v>05.03.94                КМС</v>
      </c>
      <c r="N53" s="172" t="str">
        <f>VLOOKUP(K53,'пр.взвешивания'!$B$6:$E$47,4,FALSE)</f>
        <v>Астраханска обл., "Динамо"</v>
      </c>
      <c r="O53" s="55"/>
      <c r="P53" s="56" t="s">
        <v>43</v>
      </c>
      <c r="Q53" s="100" t="s">
        <v>165</v>
      </c>
      <c r="R53" s="101" t="s">
        <v>158</v>
      </c>
      <c r="S53" s="176" t="s">
        <v>197</v>
      </c>
      <c r="T53" s="178" t="s">
        <v>40</v>
      </c>
      <c r="U53" s="13"/>
    </row>
    <row r="54" spans="1:21" ht="12.75" customHeight="1">
      <c r="A54" s="169"/>
      <c r="B54" s="171"/>
      <c r="C54" s="199"/>
      <c r="D54" s="165"/>
      <c r="E54" s="76"/>
      <c r="F54" s="60" t="s">
        <v>156</v>
      </c>
      <c r="G54" s="102" t="s">
        <v>156</v>
      </c>
      <c r="H54" s="103" t="s">
        <v>179</v>
      </c>
      <c r="I54" s="177"/>
      <c r="J54" s="179"/>
      <c r="K54" s="169"/>
      <c r="L54" s="171"/>
      <c r="M54" s="167"/>
      <c r="N54" s="173"/>
      <c r="O54" s="76"/>
      <c r="P54" s="60" t="s">
        <v>156</v>
      </c>
      <c r="Q54" s="102" t="s">
        <v>156</v>
      </c>
      <c r="R54" s="103" t="s">
        <v>163</v>
      </c>
      <c r="S54" s="177"/>
      <c r="T54" s="179"/>
      <c r="U54" s="13"/>
    </row>
    <row r="55" spans="1:21" ht="12.75" customHeight="1">
      <c r="A55" s="169">
        <v>13</v>
      </c>
      <c r="B55" s="183" t="str">
        <f>VLOOKUP(A55,'пр.взвешивания'!B8:E49,2,FALSE)</f>
        <v>КИЯШКО Надежда Валентиновна</v>
      </c>
      <c r="C55" s="198" t="str">
        <f>VLOOKUP(B55,'пр.взвешивания'!C8:F49,2,FALSE)</f>
        <v>19.05.94                     1 р.</v>
      </c>
      <c r="D55" s="164" t="str">
        <f>VLOOKUP(C55,'пр.взвешивания'!D8:G49,2,FALSE)</f>
        <v>Брянская обл., г. Брянск, "Юность России"</v>
      </c>
      <c r="E55" s="70" t="s">
        <v>40</v>
      </c>
      <c r="F55" s="64"/>
      <c r="G55" s="70" t="s">
        <v>165</v>
      </c>
      <c r="H55" s="104" t="s">
        <v>157</v>
      </c>
      <c r="I55" s="177" t="s">
        <v>189</v>
      </c>
      <c r="J55" s="179" t="s">
        <v>158</v>
      </c>
      <c r="K55" s="169">
        <v>25</v>
      </c>
      <c r="L55" s="183" t="str">
        <f>'пр.взвешивания'!C54</f>
        <v>ИСАЕВА Юлия Владимировна</v>
      </c>
      <c r="M55" s="185" t="str">
        <f>M33</f>
        <v>08.06.95                             1 юн.р.</v>
      </c>
      <c r="N55" s="187" t="str">
        <f>N33</f>
        <v>Москва, ГОУ ДОДСН СДЮСШОР №9</v>
      </c>
      <c r="O55" s="70" t="s">
        <v>157</v>
      </c>
      <c r="P55" s="64"/>
      <c r="Q55" s="70" t="s">
        <v>43</v>
      </c>
      <c r="R55" s="104" t="s">
        <v>165</v>
      </c>
      <c r="S55" s="177" t="s">
        <v>198</v>
      </c>
      <c r="T55" s="179" t="s">
        <v>41</v>
      </c>
      <c r="U55" s="13"/>
    </row>
    <row r="56" spans="1:21" ht="12.75" customHeight="1">
      <c r="A56" s="169"/>
      <c r="B56" s="171"/>
      <c r="C56" s="199"/>
      <c r="D56" s="165"/>
      <c r="E56" s="66" t="s">
        <v>156</v>
      </c>
      <c r="F56" s="64"/>
      <c r="G56" s="60" t="s">
        <v>156</v>
      </c>
      <c r="H56" s="103" t="s">
        <v>188</v>
      </c>
      <c r="I56" s="177"/>
      <c r="J56" s="179"/>
      <c r="K56" s="169"/>
      <c r="L56" s="171"/>
      <c r="M56" s="186"/>
      <c r="N56" s="173"/>
      <c r="O56" s="66" t="s">
        <v>156</v>
      </c>
      <c r="P56" s="64"/>
      <c r="Q56" s="60" t="s">
        <v>156</v>
      </c>
      <c r="R56" s="103" t="s">
        <v>156</v>
      </c>
      <c r="S56" s="177"/>
      <c r="T56" s="179"/>
      <c r="U56" s="13"/>
    </row>
    <row r="57" spans="1:21" ht="12.75" customHeight="1">
      <c r="A57" s="169">
        <v>11</v>
      </c>
      <c r="B57" s="183" t="str">
        <f>VLOOKUP(A57,'пр.взвешивания'!B10:E51,2,FALSE)</f>
        <v>ФИСЮК Анна Александровна</v>
      </c>
      <c r="C57" s="198" t="str">
        <f>VLOOKUP(B57,'пр.взвешивания'!C10:F51,2,FALSE)</f>
        <v>17.08.94                      1 р.</v>
      </c>
      <c r="D57" s="164" t="str">
        <f>VLOOKUP(A57,'пр.взвешивания'!B6:E47,4,FALSE)</f>
        <v>Краснодарский край, г. Анапа, МО</v>
      </c>
      <c r="E57" s="77" t="s">
        <v>43</v>
      </c>
      <c r="F57" s="68" t="s">
        <v>157</v>
      </c>
      <c r="G57" s="105"/>
      <c r="H57" s="106" t="s">
        <v>43</v>
      </c>
      <c r="I57" s="177" t="s">
        <v>190</v>
      </c>
      <c r="J57" s="180" t="s">
        <v>41</v>
      </c>
      <c r="K57" s="169">
        <v>24</v>
      </c>
      <c r="L57" s="183" t="str">
        <f>'пр.взвешивания'!C52</f>
        <v>КАНАТЬЕВА Валерия Валерьевна</v>
      </c>
      <c r="M57" s="198" t="str">
        <f>'пр.взвешивания'!D52</f>
        <v>08.06.95                             1 юн.р.</v>
      </c>
      <c r="N57" s="164" t="str">
        <f>'пр.взвешивания'!E52</f>
        <v>Москва, ГОУ ДОДСН СДЮСШОР №9</v>
      </c>
      <c r="O57" s="77" t="s">
        <v>157</v>
      </c>
      <c r="P57" s="68" t="s">
        <v>157</v>
      </c>
      <c r="Q57" s="105"/>
      <c r="R57" s="106" t="s">
        <v>43</v>
      </c>
      <c r="S57" s="177" t="s">
        <v>43</v>
      </c>
      <c r="T57" s="180" t="s">
        <v>43</v>
      </c>
      <c r="U57" s="13"/>
    </row>
    <row r="58" spans="1:21" ht="12.75" customHeight="1">
      <c r="A58" s="169"/>
      <c r="B58" s="171"/>
      <c r="C58" s="199"/>
      <c r="D58" s="165"/>
      <c r="E58" s="66" t="s">
        <v>156</v>
      </c>
      <c r="F58" s="60" t="s">
        <v>156</v>
      </c>
      <c r="G58" s="107"/>
      <c r="H58" s="103" t="s">
        <v>156</v>
      </c>
      <c r="I58" s="177"/>
      <c r="J58" s="180"/>
      <c r="K58" s="169"/>
      <c r="L58" s="171"/>
      <c r="M58" s="199"/>
      <c r="N58" s="165"/>
      <c r="O58" s="66" t="s">
        <v>156</v>
      </c>
      <c r="P58" s="60" t="s">
        <v>156</v>
      </c>
      <c r="Q58" s="107"/>
      <c r="R58" s="103" t="s">
        <v>156</v>
      </c>
      <c r="S58" s="177"/>
      <c r="T58" s="180"/>
      <c r="U58" s="13"/>
    </row>
    <row r="59" spans="1:21" ht="12.75" customHeight="1">
      <c r="A59" s="169">
        <v>9</v>
      </c>
      <c r="B59" s="183" t="str">
        <f>VLOOKUP(A59,'пр.взвешивания'!B12:E53,2,FALSE)</f>
        <v>ЦУВАРЕВА Надежда Михайловна</v>
      </c>
      <c r="C59" s="198" t="str">
        <f>VLOOKUP(B59,'пр.взвешивания'!C12:F53,2,FALSE)</f>
        <v>19.12.95            1 юн.р.</v>
      </c>
      <c r="D59" s="164" t="str">
        <f>VLOOKUP(C59,'пр.взвешивания'!D12:G53,2,FALSE)</f>
        <v>Москва, СДЮСШОР №45</v>
      </c>
      <c r="E59" s="70" t="s">
        <v>157</v>
      </c>
      <c r="F59" s="104" t="s">
        <v>158</v>
      </c>
      <c r="G59" s="68" t="s">
        <v>40</v>
      </c>
      <c r="H59" s="107"/>
      <c r="I59" s="177" t="s">
        <v>191</v>
      </c>
      <c r="J59" s="180" t="s">
        <v>43</v>
      </c>
      <c r="K59" s="169">
        <v>21</v>
      </c>
      <c r="L59" s="183" t="str">
        <f>VLOOKUP(K59,'пр.взвешивания'!$B$6:$E$47,2,FALSE)</f>
        <v>ДАВЫДОВА Александра Вячеславовна</v>
      </c>
      <c r="M59" s="190" t="str">
        <f>VLOOKUP(K59,'пр.взвешивания'!$B$6:$E$47,3,FALSE)</f>
        <v>17.06.95                  1 юн.р.</v>
      </c>
      <c r="N59" s="187" t="str">
        <f>VLOOKUP(K59,'пр.взвешивания'!$B$6:$E$47,4,FALSE)</f>
        <v>Хабаровский край, п. Хор, "Профсоюзы</v>
      </c>
      <c r="O59" s="70" t="s">
        <v>157</v>
      </c>
      <c r="P59" s="104" t="s">
        <v>164</v>
      </c>
      <c r="Q59" s="68" t="s">
        <v>157</v>
      </c>
      <c r="R59" s="107"/>
      <c r="S59" s="177" t="s">
        <v>164</v>
      </c>
      <c r="T59" s="180" t="s">
        <v>158</v>
      </c>
      <c r="U59" s="13"/>
    </row>
    <row r="60" spans="1:21" ht="12.75" customHeight="1" thickBot="1">
      <c r="A60" s="188"/>
      <c r="B60" s="189"/>
      <c r="C60" s="206"/>
      <c r="D60" s="209"/>
      <c r="E60" s="71" t="s">
        <v>179</v>
      </c>
      <c r="F60" s="108" t="s">
        <v>188</v>
      </c>
      <c r="G60" s="72" t="s">
        <v>156</v>
      </c>
      <c r="H60" s="109"/>
      <c r="I60" s="181"/>
      <c r="J60" s="193"/>
      <c r="K60" s="188"/>
      <c r="L60" s="189"/>
      <c r="M60" s="202"/>
      <c r="N60" s="203"/>
      <c r="O60" s="71" t="s">
        <v>163</v>
      </c>
      <c r="P60" s="108" t="s">
        <v>156</v>
      </c>
      <c r="Q60" s="72" t="s">
        <v>156</v>
      </c>
      <c r="R60" s="109"/>
      <c r="S60" s="181"/>
      <c r="T60" s="193"/>
      <c r="U60" s="13"/>
    </row>
    <row r="61" spans="1:22" ht="20.25" customHeight="1" thickBot="1">
      <c r="A61" s="38"/>
      <c r="C61" s="192" t="s">
        <v>18</v>
      </c>
      <c r="D61" s="192"/>
      <c r="E61" s="192"/>
      <c r="K61" s="38"/>
      <c r="M61" s="184" t="s">
        <v>21</v>
      </c>
      <c r="N61" s="184"/>
      <c r="O61" s="184"/>
      <c r="P61" s="74"/>
      <c r="Q61" s="74"/>
      <c r="R61" s="74"/>
      <c r="S61" s="74"/>
      <c r="T61" s="74"/>
      <c r="U61" s="1"/>
      <c r="V61" s="1"/>
    </row>
    <row r="62" spans="1:22" ht="12.75" customHeight="1">
      <c r="A62" s="168">
        <v>6</v>
      </c>
      <c r="B62" s="170" t="str">
        <f>B46</f>
        <v>ФЕДОРОВА Екатерина Андреевна</v>
      </c>
      <c r="C62" s="224" t="str">
        <f>C46</f>
        <v>17.03.94             1 р.</v>
      </c>
      <c r="D62" s="223" t="str">
        <f>D46</f>
        <v>Оренбургская обл., г. Орск</v>
      </c>
      <c r="E62" s="55"/>
      <c r="F62" s="56" t="s">
        <v>158</v>
      </c>
      <c r="G62" s="100" t="s">
        <v>158</v>
      </c>
      <c r="H62" s="101" t="s">
        <v>165</v>
      </c>
      <c r="I62" s="176" t="s">
        <v>187</v>
      </c>
      <c r="J62" s="178" t="s">
        <v>40</v>
      </c>
      <c r="K62" s="168">
        <v>16</v>
      </c>
      <c r="L62" s="170" t="str">
        <f>VLOOKUP(K62,'пр.взвешивания'!$B$6:$E$47,2,FALSE)</f>
        <v>ПЕТРОВА Татьяна Викторовна</v>
      </c>
      <c r="M62" s="166" t="str">
        <f>VLOOKUP(K62,'пр.взвешивания'!$B$6:$E$47,3,FALSE)</f>
        <v>25.01.95              1 р.</v>
      </c>
      <c r="N62" s="172" t="str">
        <f>VLOOKUP(K62,'пр.взвешивания'!$B$6:$E$47,4,FALSE)</f>
        <v>Пермский край, г. Березники, МО</v>
      </c>
      <c r="O62" s="55"/>
      <c r="P62" s="56" t="s">
        <v>40</v>
      </c>
      <c r="Q62" s="100" t="s">
        <v>158</v>
      </c>
      <c r="R62" s="101" t="s">
        <v>43</v>
      </c>
      <c r="S62" s="176" t="s">
        <v>178</v>
      </c>
      <c r="T62" s="178" t="s">
        <v>41</v>
      </c>
      <c r="U62" s="1"/>
      <c r="V62" s="1"/>
    </row>
    <row r="63" spans="1:22" ht="12.75" customHeight="1">
      <c r="A63" s="169"/>
      <c r="B63" s="171"/>
      <c r="C63" s="199"/>
      <c r="D63" s="165"/>
      <c r="E63" s="76"/>
      <c r="F63" s="60" t="s">
        <v>201</v>
      </c>
      <c r="G63" s="102" t="s">
        <v>200</v>
      </c>
      <c r="H63" s="103" t="s">
        <v>156</v>
      </c>
      <c r="I63" s="177"/>
      <c r="J63" s="179"/>
      <c r="K63" s="169"/>
      <c r="L63" s="171"/>
      <c r="M63" s="167"/>
      <c r="N63" s="173"/>
      <c r="O63" s="76"/>
      <c r="P63" s="60" t="s">
        <v>156</v>
      </c>
      <c r="Q63" s="102" t="s">
        <v>202</v>
      </c>
      <c r="R63" s="103" t="s">
        <v>156</v>
      </c>
      <c r="S63" s="177"/>
      <c r="T63" s="179"/>
      <c r="U63" s="1"/>
      <c r="V63" s="1"/>
    </row>
    <row r="64" spans="1:22" ht="12.75" customHeight="1">
      <c r="A64" s="169">
        <v>10</v>
      </c>
      <c r="B64" s="183" t="str">
        <f>VLOOKUP(A64,'пр.взвешивания'!B17:E58,2,FALSE)</f>
        <v>РЫБАКОВА Венера Сергеевна</v>
      </c>
      <c r="C64" s="198" t="str">
        <f>VLOOKUP(B64,'пр.взвешивания'!C17:F58,2,FALSE)</f>
        <v>28.04.95        КМС</v>
      </c>
      <c r="D64" s="164" t="str">
        <f>VLOOKUP(C64,'пр.взвешивания'!D17:G58,2,FALSE)</f>
        <v>Пермский край, г. Краснокамск, Профсоюзы</v>
      </c>
      <c r="E64" s="70" t="s">
        <v>157</v>
      </c>
      <c r="F64" s="64"/>
      <c r="G64" s="70" t="s">
        <v>40</v>
      </c>
      <c r="H64" s="104" t="s">
        <v>40</v>
      </c>
      <c r="I64" s="177" t="s">
        <v>41</v>
      </c>
      <c r="J64" s="179" t="s">
        <v>158</v>
      </c>
      <c r="K64" s="169">
        <v>20</v>
      </c>
      <c r="L64" s="183" t="str">
        <f>VLOOKUP(K64,'пр.взвешивания'!$B$6:$E$47,2,FALSE)</f>
        <v>НАЧКАЕВА Наталья Юрьевна</v>
      </c>
      <c r="M64" s="190" t="str">
        <f>VLOOKUP(K64,'пр.взвешивания'!$B$6:$E$47,3,FALSE)</f>
        <v>05.03.94                КМС</v>
      </c>
      <c r="N64" s="187" t="str">
        <f>VLOOKUP(K64,'пр.взвешивания'!$B$6:$E$47,4,FALSE)</f>
        <v>Астраханска обл., "Динамо"</v>
      </c>
      <c r="O64" s="70" t="s">
        <v>43</v>
      </c>
      <c r="P64" s="64"/>
      <c r="Q64" s="70" t="s">
        <v>43</v>
      </c>
      <c r="R64" s="104" t="s">
        <v>43</v>
      </c>
      <c r="S64" s="177" t="s">
        <v>204</v>
      </c>
      <c r="T64" s="179" t="s">
        <v>40</v>
      </c>
      <c r="U64" s="1"/>
      <c r="V64" s="1"/>
    </row>
    <row r="65" spans="1:22" ht="12.75" customHeight="1">
      <c r="A65" s="169"/>
      <c r="B65" s="171"/>
      <c r="C65" s="199"/>
      <c r="D65" s="165"/>
      <c r="E65" s="66" t="s">
        <v>201</v>
      </c>
      <c r="F65" s="64"/>
      <c r="G65" s="60" t="s">
        <v>156</v>
      </c>
      <c r="H65" s="103" t="s">
        <v>156</v>
      </c>
      <c r="I65" s="177"/>
      <c r="J65" s="179"/>
      <c r="K65" s="169"/>
      <c r="L65" s="171"/>
      <c r="M65" s="191"/>
      <c r="N65" s="173"/>
      <c r="O65" s="66" t="s">
        <v>156</v>
      </c>
      <c r="P65" s="64"/>
      <c r="Q65" s="60" t="s">
        <v>156</v>
      </c>
      <c r="R65" s="103" t="s">
        <v>156</v>
      </c>
      <c r="S65" s="177"/>
      <c r="T65" s="179"/>
      <c r="U65" s="1"/>
      <c r="V65" s="1"/>
    </row>
    <row r="66" spans="1:20" ht="12.75" customHeight="1">
      <c r="A66" s="169">
        <v>11</v>
      </c>
      <c r="B66" s="183" t="str">
        <f>VLOOKUP(A66,'пр.взвешивания'!B19:E60,2,FALSE)</f>
        <v>ФИСЮК Анна Александровна</v>
      </c>
      <c r="C66" s="198" t="str">
        <f>VLOOKUP(B66,'пр.взвешивания'!C19:F60,2,FALSE)</f>
        <v>17.08.94                      1 р.</v>
      </c>
      <c r="D66" s="164" t="str">
        <f>VLOOKUP(A66,'пр.взвешивания'!B15:E56,4,FALSE)</f>
        <v>Краснодарский край, г. Анапа, МО</v>
      </c>
      <c r="E66" s="77" t="s">
        <v>157</v>
      </c>
      <c r="F66" s="68" t="s">
        <v>43</v>
      </c>
      <c r="G66" s="105"/>
      <c r="H66" s="106" t="s">
        <v>43</v>
      </c>
      <c r="I66" s="177" t="s">
        <v>190</v>
      </c>
      <c r="J66" s="180" t="s">
        <v>41</v>
      </c>
      <c r="K66" s="169">
        <v>25</v>
      </c>
      <c r="L66" s="183" t="str">
        <f>L55</f>
        <v>ИСАЕВА Юлия Владимировна</v>
      </c>
      <c r="M66" s="262" t="str">
        <f>M55</f>
        <v>08.06.95                             1 юн.р.</v>
      </c>
      <c r="N66" s="164" t="str">
        <f>N55</f>
        <v>Москва, ГОУ ДОДСН СДЮСШОР №9</v>
      </c>
      <c r="O66" s="77" t="s">
        <v>157</v>
      </c>
      <c r="P66" s="68" t="s">
        <v>157</v>
      </c>
      <c r="Q66" s="105"/>
      <c r="R66" s="106" t="s">
        <v>157</v>
      </c>
      <c r="S66" s="177" t="s">
        <v>157</v>
      </c>
      <c r="T66" s="180" t="s">
        <v>158</v>
      </c>
    </row>
    <row r="67" spans="1:20" ht="12.75" customHeight="1">
      <c r="A67" s="169"/>
      <c r="B67" s="171"/>
      <c r="C67" s="199"/>
      <c r="D67" s="165"/>
      <c r="E67" s="66" t="s">
        <v>200</v>
      </c>
      <c r="F67" s="60" t="s">
        <v>156</v>
      </c>
      <c r="G67" s="107"/>
      <c r="H67" s="103" t="s">
        <v>156</v>
      </c>
      <c r="I67" s="177"/>
      <c r="J67" s="180"/>
      <c r="K67" s="169"/>
      <c r="L67" s="171"/>
      <c r="M67" s="263"/>
      <c r="N67" s="165"/>
      <c r="O67" s="66" t="s">
        <v>202</v>
      </c>
      <c r="P67" s="60" t="s">
        <v>156</v>
      </c>
      <c r="Q67" s="107"/>
      <c r="R67" s="103" t="s">
        <v>203</v>
      </c>
      <c r="S67" s="177"/>
      <c r="T67" s="180"/>
    </row>
    <row r="68" spans="1:20" ht="12.75" customHeight="1">
      <c r="A68" s="169">
        <v>3</v>
      </c>
      <c r="B68" s="183" t="str">
        <f>B44</f>
        <v>ТИМОФЕЕВА Виктория Игоревна</v>
      </c>
      <c r="C68" s="198" t="str">
        <f>C44</f>
        <v>22.07.94         КМС</v>
      </c>
      <c r="D68" s="164" t="str">
        <f>D44</f>
        <v>Приморский край, г. Владивосток, УФКиС</v>
      </c>
      <c r="E68" s="70" t="s">
        <v>157</v>
      </c>
      <c r="F68" s="104" t="s">
        <v>43</v>
      </c>
      <c r="G68" s="68" t="s">
        <v>40</v>
      </c>
      <c r="H68" s="107"/>
      <c r="I68" s="177" t="s">
        <v>158</v>
      </c>
      <c r="J68" s="180" t="s">
        <v>43</v>
      </c>
      <c r="K68" s="169">
        <v>18</v>
      </c>
      <c r="L68" s="183" t="str">
        <f>VLOOKUP(K68,'пр.взвешивания'!$B$6:$E$47,2,FALSE)</f>
        <v>ЛЕТАВИНА Василиса Евгеньевна</v>
      </c>
      <c r="M68" s="190" t="str">
        <f>VLOOKUP(K68,'пр.взвешивания'!$B$6:$E$47,3,FALSE)</f>
        <v>06.07.94                  КМС</v>
      </c>
      <c r="N68" s="187" t="str">
        <f>VLOOKUP(K68,'пр.взвешивания'!$B$6:$E$47,4,FALSE)</f>
        <v>Нижегородская обл., г. Кстово</v>
      </c>
      <c r="O68" s="70" t="s">
        <v>40</v>
      </c>
      <c r="P68" s="104" t="s">
        <v>157</v>
      </c>
      <c r="Q68" s="68" t="s">
        <v>158</v>
      </c>
      <c r="R68" s="107"/>
      <c r="S68" s="177" t="s">
        <v>191</v>
      </c>
      <c r="T68" s="180" t="s">
        <v>43</v>
      </c>
    </row>
    <row r="69" spans="1:20" ht="12.75" customHeight="1" thickBot="1">
      <c r="A69" s="188"/>
      <c r="B69" s="189"/>
      <c r="C69" s="206"/>
      <c r="D69" s="209"/>
      <c r="E69" s="71" t="s">
        <v>156</v>
      </c>
      <c r="F69" s="108" t="s">
        <v>156</v>
      </c>
      <c r="G69" s="72" t="s">
        <v>156</v>
      </c>
      <c r="H69" s="109"/>
      <c r="I69" s="181"/>
      <c r="J69" s="193"/>
      <c r="K69" s="188"/>
      <c r="L69" s="189"/>
      <c r="M69" s="202"/>
      <c r="N69" s="203"/>
      <c r="O69" s="71" t="s">
        <v>156</v>
      </c>
      <c r="P69" s="108" t="s">
        <v>156</v>
      </c>
      <c r="Q69" s="72" t="s">
        <v>203</v>
      </c>
      <c r="R69" s="109"/>
      <c r="S69" s="181"/>
      <c r="T69" s="193"/>
    </row>
    <row r="70" spans="1:18" ht="9" customHeight="1">
      <c r="A70" s="16"/>
      <c r="B70" s="34"/>
      <c r="C70" s="34"/>
      <c r="D70" s="34"/>
      <c r="E70" s="6"/>
      <c r="F70" s="6"/>
      <c r="G70" s="6"/>
      <c r="H70" s="29"/>
      <c r="I70" s="35"/>
      <c r="J70" s="16"/>
      <c r="K70" s="1"/>
      <c r="L70" s="1"/>
      <c r="M70" s="1"/>
      <c r="N70" s="1"/>
      <c r="O70" s="1"/>
      <c r="P70" s="1"/>
      <c r="Q70" s="1"/>
      <c r="R70" s="1"/>
    </row>
    <row r="71" spans="1:18" ht="12.75" customHeight="1" thickBot="1">
      <c r="A71" s="3"/>
      <c r="B71" s="53" t="s">
        <v>31</v>
      </c>
      <c r="C71" s="39"/>
      <c r="D71" s="39"/>
      <c r="E71" s="3"/>
      <c r="F71" s="54" t="s">
        <v>16</v>
      </c>
      <c r="G71" s="3"/>
      <c r="H71" s="3"/>
      <c r="I71" s="35"/>
      <c r="J71" s="16"/>
      <c r="K71" s="1"/>
      <c r="L71" s="1"/>
      <c r="M71" s="1"/>
      <c r="N71" s="1"/>
      <c r="O71" s="1"/>
      <c r="P71" s="1"/>
      <c r="Q71" s="1"/>
      <c r="R71" s="1"/>
    </row>
    <row r="72" spans="1:18" ht="12.75" customHeight="1" thickBot="1">
      <c r="A72" s="237">
        <v>6</v>
      </c>
      <c r="B72" s="210" t="str">
        <f>B62</f>
        <v>ФЕДОРОВА Екатерина Андреевна</v>
      </c>
      <c r="C72" s="212" t="str">
        <f>C62</f>
        <v>17.03.94             1 р.</v>
      </c>
      <c r="D72" s="214" t="str">
        <f>D62</f>
        <v>Оренбургская обл., г. Орск</v>
      </c>
      <c r="E72" s="3"/>
      <c r="F72" s="3"/>
      <c r="G72" s="3"/>
      <c r="H72" s="3"/>
      <c r="I72" s="33"/>
      <c r="J72" s="16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221"/>
      <c r="B73" s="211"/>
      <c r="C73" s="213"/>
      <c r="D73" s="215"/>
      <c r="E73" s="149" t="s">
        <v>190</v>
      </c>
      <c r="F73" s="150"/>
      <c r="G73" s="150"/>
      <c r="H73" s="150"/>
      <c r="I73" s="35"/>
      <c r="J73" s="13"/>
      <c r="K73" s="1"/>
      <c r="L73" s="1"/>
      <c r="M73" s="1"/>
      <c r="N73" s="1"/>
      <c r="O73" s="1"/>
      <c r="P73" s="1"/>
      <c r="Q73" s="1"/>
      <c r="R73" s="1"/>
    </row>
    <row r="74" spans="1:11" ht="12.75" customHeight="1" thickBot="1">
      <c r="A74" s="221">
        <v>16</v>
      </c>
      <c r="B74" s="225" t="str">
        <f>L62</f>
        <v>ПЕТРОВА Татьяна Викторовна</v>
      </c>
      <c r="C74" s="227" t="str">
        <f>M62</f>
        <v>25.01.95              1 р.</v>
      </c>
      <c r="D74" s="229" t="str">
        <f>N62</f>
        <v>Пермский край, г. Березники, МО</v>
      </c>
      <c r="E74" s="111" t="s">
        <v>207</v>
      </c>
      <c r="F74" s="151"/>
      <c r="G74" s="152"/>
      <c r="H74" s="150"/>
      <c r="I74" s="35"/>
      <c r="J74" s="16"/>
      <c r="K74" s="1"/>
    </row>
    <row r="75" spans="1:18" ht="16.5" thickBot="1">
      <c r="A75" s="222"/>
      <c r="B75" s="226"/>
      <c r="C75" s="228"/>
      <c r="D75" s="230"/>
      <c r="E75" s="150"/>
      <c r="F75" s="153"/>
      <c r="G75" s="153"/>
      <c r="H75" s="154" t="s">
        <v>190</v>
      </c>
      <c r="I75" s="35"/>
      <c r="J75" s="52" t="s">
        <v>59</v>
      </c>
      <c r="K75" s="52"/>
      <c r="L75" s="52"/>
      <c r="M75" s="52"/>
      <c r="N75" s="113"/>
      <c r="O75" s="43"/>
      <c r="P75" s="44"/>
      <c r="Q75" s="40" t="s">
        <v>64</v>
      </c>
      <c r="R75" s="32"/>
    </row>
    <row r="76" spans="1:18" ht="13.5" customHeight="1" thickBot="1">
      <c r="A76" s="216">
        <v>20</v>
      </c>
      <c r="B76" s="217" t="str">
        <f>L64</f>
        <v>НАЧКАЕВА Наталья Юрьевна</v>
      </c>
      <c r="C76" s="218" t="str">
        <f>M64</f>
        <v>05.03.94                КМС</v>
      </c>
      <c r="D76" s="219" t="str">
        <f>N64</f>
        <v>Астраханска обл., "Динамо"</v>
      </c>
      <c r="E76" s="150"/>
      <c r="F76" s="153"/>
      <c r="G76" s="153"/>
      <c r="H76" s="112" t="s">
        <v>208</v>
      </c>
      <c r="I76" s="35"/>
      <c r="J76" s="16"/>
      <c r="K76" s="1"/>
      <c r="L76" s="114"/>
      <c r="M76" s="114"/>
      <c r="N76" s="113"/>
      <c r="O76" s="43"/>
      <c r="P76" s="44"/>
      <c r="Q76" s="41" t="s">
        <v>61</v>
      </c>
      <c r="R76" s="32"/>
    </row>
    <row r="77" spans="1:17" ht="12.75">
      <c r="A77" s="204"/>
      <c r="B77" s="171"/>
      <c r="C77" s="199"/>
      <c r="D77" s="220"/>
      <c r="E77" s="149" t="s">
        <v>205</v>
      </c>
      <c r="F77" s="155"/>
      <c r="G77" s="156"/>
      <c r="H77" s="150"/>
      <c r="I77" s="35"/>
      <c r="J77" s="16"/>
      <c r="K77" s="1"/>
      <c r="L77" s="4"/>
      <c r="M77" s="4"/>
      <c r="N77" s="42"/>
      <c r="O77" s="1"/>
      <c r="P77" s="43"/>
      <c r="Q77" s="32"/>
    </row>
    <row r="78" spans="1:18" ht="16.5" customHeight="1" thickBot="1">
      <c r="A78" s="204">
        <v>11</v>
      </c>
      <c r="B78" s="183" t="str">
        <f>B66</f>
        <v>ФИСЮК Анна Александровна</v>
      </c>
      <c r="C78" s="198" t="str">
        <f>C66</f>
        <v>17.08.94                      1 р.</v>
      </c>
      <c r="D78" s="207" t="str">
        <f>D66</f>
        <v>Краснодарский край, г. Анапа, МО</v>
      </c>
      <c r="E78" s="111" t="s">
        <v>206</v>
      </c>
      <c r="F78" s="150"/>
      <c r="G78" s="150"/>
      <c r="H78" s="150"/>
      <c r="I78" s="35"/>
      <c r="J78" s="52" t="s">
        <v>60</v>
      </c>
      <c r="K78" s="52"/>
      <c r="L78" s="52"/>
      <c r="M78" s="114"/>
      <c r="N78" s="113"/>
      <c r="O78" s="43"/>
      <c r="P78" s="44"/>
      <c r="Q78" s="40" t="s">
        <v>62</v>
      </c>
      <c r="R78" s="32"/>
    </row>
    <row r="79" spans="1:18" ht="13.5" thickBot="1">
      <c r="A79" s="205"/>
      <c r="B79" s="189"/>
      <c r="C79" s="206"/>
      <c r="D79" s="208"/>
      <c r="E79" s="3"/>
      <c r="F79" s="3"/>
      <c r="G79" s="3"/>
      <c r="H79" s="3"/>
      <c r="I79" s="35"/>
      <c r="J79" s="16"/>
      <c r="K79" s="1"/>
      <c r="L79" s="4"/>
      <c r="M79" s="4"/>
      <c r="N79" s="4"/>
      <c r="O79" s="32"/>
      <c r="P79" s="32"/>
      <c r="Q79" s="41" t="s">
        <v>63</v>
      </c>
      <c r="R79" s="32"/>
    </row>
    <row r="80" spans="1:18" ht="12.75">
      <c r="A80" s="16"/>
      <c r="B80" s="15"/>
      <c r="C80" s="15"/>
      <c r="D80" s="15"/>
      <c r="E80" s="6"/>
      <c r="F80" s="6"/>
      <c r="G80" s="6"/>
      <c r="H80" s="29"/>
      <c r="I80" s="35"/>
      <c r="J80" s="16"/>
      <c r="K80" s="1"/>
      <c r="L80" s="1"/>
      <c r="M80" s="1"/>
      <c r="N80" s="1"/>
      <c r="O80" s="1"/>
      <c r="P80" s="1"/>
      <c r="Q80" s="1"/>
      <c r="R80" s="1"/>
    </row>
    <row r="81" spans="1:18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"/>
      <c r="L81" s="1"/>
      <c r="M81" s="1"/>
      <c r="N81" s="1"/>
      <c r="O81" s="1"/>
      <c r="P81" s="1"/>
      <c r="Q81" s="1"/>
      <c r="R81" s="1"/>
    </row>
    <row r="82" spans="1:18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"/>
      <c r="L82" s="1"/>
      <c r="M82" s="1"/>
      <c r="N82" s="1"/>
      <c r="O82" s="1"/>
      <c r="P82" s="1"/>
      <c r="Q82" s="1"/>
      <c r="R82" s="1"/>
    </row>
    <row r="83" spans="1:18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"/>
      <c r="L83" s="1"/>
      <c r="M83" s="1"/>
      <c r="N83" s="1"/>
      <c r="O83" s="1"/>
      <c r="P83" s="1"/>
      <c r="Q83" s="1"/>
      <c r="R83" s="1"/>
    </row>
    <row r="84" spans="11:18" ht="12.75">
      <c r="K84" s="1"/>
      <c r="L84" s="1"/>
      <c r="M84" s="1"/>
      <c r="N84" s="1"/>
      <c r="O84" s="1"/>
      <c r="P84" s="1"/>
      <c r="Q84" s="1"/>
      <c r="R84" s="1"/>
    </row>
    <row r="85" spans="11:18" ht="12.75">
      <c r="K85" s="1"/>
      <c r="L85" s="1"/>
      <c r="M85" s="1"/>
      <c r="N85" s="1"/>
      <c r="O85" s="1"/>
      <c r="P85" s="1"/>
      <c r="Q85" s="1"/>
      <c r="R85" s="1"/>
    </row>
    <row r="86" spans="11:18" ht="12.75">
      <c r="K86" s="1"/>
      <c r="L86" s="1"/>
      <c r="M86" s="1"/>
      <c r="N86" s="1"/>
      <c r="O86" s="1"/>
      <c r="P86" s="1"/>
      <c r="Q86" s="1"/>
      <c r="R86" s="1"/>
    </row>
    <row r="87" spans="11:18" ht="12.75">
      <c r="K87" s="1"/>
      <c r="L87" s="1"/>
      <c r="M87" s="1"/>
      <c r="N87" s="1"/>
      <c r="O87" s="1"/>
      <c r="P87" s="1"/>
      <c r="Q87" s="1"/>
      <c r="R87" s="1"/>
    </row>
    <row r="88" spans="11:18" ht="12.75">
      <c r="K88" s="1"/>
      <c r="L88" s="1"/>
      <c r="M88" s="1"/>
      <c r="N88" s="1"/>
      <c r="O88" s="1"/>
      <c r="P88" s="1"/>
      <c r="Q88" s="1"/>
      <c r="R88" s="1"/>
    </row>
    <row r="89" spans="11:18" ht="12.75">
      <c r="K89" s="1"/>
      <c r="L89" s="1"/>
      <c r="M89" s="1"/>
      <c r="N89" s="1"/>
      <c r="O89" s="1"/>
      <c r="P89" s="1"/>
      <c r="Q89" s="1"/>
      <c r="R89" s="1"/>
    </row>
    <row r="90" spans="11:18" ht="12.75">
      <c r="K90" s="1"/>
      <c r="L90" s="1"/>
      <c r="M90" s="1"/>
      <c r="N90" s="1"/>
      <c r="O90" s="1"/>
      <c r="P90" s="1"/>
      <c r="Q90" s="1"/>
      <c r="R90" s="1"/>
    </row>
    <row r="91" spans="11:18" ht="12.75">
      <c r="K91" s="1"/>
      <c r="L91" s="1"/>
      <c r="M91" s="1"/>
      <c r="N91" s="1"/>
      <c r="O91" s="1"/>
      <c r="P91" s="1"/>
      <c r="Q91" s="1"/>
      <c r="R91" s="1"/>
    </row>
    <row r="92" spans="11:18" ht="12.75">
      <c r="K92" s="1"/>
      <c r="L92" s="1"/>
      <c r="M92" s="1"/>
      <c r="N92" s="1"/>
      <c r="O92" s="1"/>
      <c r="P92" s="1"/>
      <c r="Q92" s="1"/>
      <c r="R92" s="1"/>
    </row>
    <row r="93" spans="11:18" ht="12.75">
      <c r="K93" s="1"/>
      <c r="L93" s="1"/>
      <c r="M93" s="1"/>
      <c r="N93" s="1"/>
      <c r="O93" s="1"/>
      <c r="P93" s="1"/>
      <c r="Q93" s="1"/>
      <c r="R93" s="1"/>
    </row>
    <row r="94" spans="11:18" ht="12.75">
      <c r="K94" s="1"/>
      <c r="L94" s="1"/>
      <c r="M94" s="1"/>
      <c r="N94" s="1"/>
      <c r="O94" s="1"/>
      <c r="P94" s="1"/>
      <c r="Q94" s="1"/>
      <c r="R94" s="1"/>
    </row>
    <row r="95" spans="11:18" ht="12.75">
      <c r="K95" s="1"/>
      <c r="L95" s="1"/>
      <c r="M95" s="1"/>
      <c r="N95" s="1"/>
      <c r="O95" s="1"/>
      <c r="P95" s="1"/>
      <c r="Q95" s="1"/>
      <c r="R95" s="1"/>
    </row>
    <row r="96" spans="11:18" ht="12.75">
      <c r="K96" s="1"/>
      <c r="L96" s="1"/>
      <c r="M96" s="1"/>
      <c r="N96" s="1"/>
      <c r="O96" s="1"/>
      <c r="P96" s="1"/>
      <c r="Q96" s="1"/>
      <c r="R96" s="1"/>
    </row>
  </sheetData>
  <sheetProtection/>
  <mergeCells count="354">
    <mergeCell ref="J14:J15"/>
    <mergeCell ref="S35:S36"/>
    <mergeCell ref="T35:T36"/>
    <mergeCell ref="I35:I36"/>
    <mergeCell ref="J35:J36"/>
    <mergeCell ref="K35:K36"/>
    <mergeCell ref="L35:L36"/>
    <mergeCell ref="M35:M36"/>
    <mergeCell ref="N35:N36"/>
    <mergeCell ref="K19:K20"/>
    <mergeCell ref="J19:J20"/>
    <mergeCell ref="N19:N20"/>
    <mergeCell ref="J24:J25"/>
    <mergeCell ref="J26:J27"/>
    <mergeCell ref="S24:S25"/>
    <mergeCell ref="T31:T32"/>
    <mergeCell ref="I10:I11"/>
    <mergeCell ref="I12:I13"/>
    <mergeCell ref="I17:I18"/>
    <mergeCell ref="I19:I20"/>
    <mergeCell ref="D19:D20"/>
    <mergeCell ref="E6:H6"/>
    <mergeCell ref="I21:I22"/>
    <mergeCell ref="A31:A32"/>
    <mergeCell ref="B31:B32"/>
    <mergeCell ref="C31:C32"/>
    <mergeCell ref="C26:C27"/>
    <mergeCell ref="I14:I15"/>
    <mergeCell ref="K4:L4"/>
    <mergeCell ref="K6:K7"/>
    <mergeCell ref="L6:L7"/>
    <mergeCell ref="A4:C4"/>
    <mergeCell ref="J6:J7"/>
    <mergeCell ref="A6:A7"/>
    <mergeCell ref="B6:B7"/>
    <mergeCell ref="C6:C7"/>
    <mergeCell ref="D8:D9"/>
    <mergeCell ref="L46:L47"/>
    <mergeCell ref="T6:T7"/>
    <mergeCell ref="A46:A47"/>
    <mergeCell ref="B46:B47"/>
    <mergeCell ref="C46:C47"/>
    <mergeCell ref="D46:D47"/>
    <mergeCell ref="J33:J34"/>
    <mergeCell ref="I33:I34"/>
    <mergeCell ref="I26:I27"/>
    <mergeCell ref="I28:I29"/>
    <mergeCell ref="I31:I32"/>
    <mergeCell ref="I24:I25"/>
    <mergeCell ref="I6:I7"/>
    <mergeCell ref="A10:A11"/>
    <mergeCell ref="B10:B11"/>
    <mergeCell ref="C33:C34"/>
    <mergeCell ref="D33:D34"/>
    <mergeCell ref="D42:D43"/>
    <mergeCell ref="I8:I9"/>
    <mergeCell ref="D6:D7"/>
    <mergeCell ref="A8:A9"/>
    <mergeCell ref="B8:B9"/>
    <mergeCell ref="C8:C9"/>
    <mergeCell ref="A35:A36"/>
    <mergeCell ref="B2:J2"/>
    <mergeCell ref="A55:A56"/>
    <mergeCell ref="B55:B56"/>
    <mergeCell ref="C55:C56"/>
    <mergeCell ref="D55:D56"/>
    <mergeCell ref="I53:I54"/>
    <mergeCell ref="J53:J54"/>
    <mergeCell ref="A53:A54"/>
    <mergeCell ref="B53:B54"/>
    <mergeCell ref="C53:C54"/>
    <mergeCell ref="D53:D54"/>
    <mergeCell ref="B42:B43"/>
    <mergeCell ref="C42:C43"/>
    <mergeCell ref="C44:C45"/>
    <mergeCell ref="A44:A45"/>
    <mergeCell ref="B44:B45"/>
    <mergeCell ref="A50:A51"/>
    <mergeCell ref="B50:B51"/>
    <mergeCell ref="C50:C51"/>
    <mergeCell ref="A28:A29"/>
    <mergeCell ref="B28:B29"/>
    <mergeCell ref="C28:C29"/>
    <mergeCell ref="A33:A34"/>
    <mergeCell ref="B33:B34"/>
    <mergeCell ref="C10:C11"/>
    <mergeCell ref="D50:D51"/>
    <mergeCell ref="B48:B49"/>
    <mergeCell ref="A14:A15"/>
    <mergeCell ref="B14:B15"/>
    <mergeCell ref="C14:C15"/>
    <mergeCell ref="D14:D15"/>
    <mergeCell ref="D10:D11"/>
    <mergeCell ref="A19:A20"/>
    <mergeCell ref="B19:B20"/>
    <mergeCell ref="C19:C20"/>
    <mergeCell ref="A12:A13"/>
    <mergeCell ref="B12:B13"/>
    <mergeCell ref="C12:C13"/>
    <mergeCell ref="A17:A18"/>
    <mergeCell ref="B17:B18"/>
    <mergeCell ref="C17:C18"/>
    <mergeCell ref="D12:D13"/>
    <mergeCell ref="D17:D18"/>
    <mergeCell ref="B35:B36"/>
    <mergeCell ref="C35:C36"/>
    <mergeCell ref="D35:D36"/>
    <mergeCell ref="D21:D22"/>
    <mergeCell ref="A24:A25"/>
    <mergeCell ref="B24:B25"/>
    <mergeCell ref="C24:C25"/>
    <mergeCell ref="D28:D29"/>
    <mergeCell ref="D24:D25"/>
    <mergeCell ref="D59:D60"/>
    <mergeCell ref="A57:A58"/>
    <mergeCell ref="B57:B58"/>
    <mergeCell ref="C57:C58"/>
    <mergeCell ref="D57:D58"/>
    <mergeCell ref="D31:D32"/>
    <mergeCell ref="D26:D27"/>
    <mergeCell ref="B26:B27"/>
    <mergeCell ref="J8:J9"/>
    <mergeCell ref="M8:M9"/>
    <mergeCell ref="L10:L11"/>
    <mergeCell ref="M10:M11"/>
    <mergeCell ref="N10:N11"/>
    <mergeCell ref="J12:J13"/>
    <mergeCell ref="J21:J22"/>
    <mergeCell ref="N21:N22"/>
    <mergeCell ref="L31:L32"/>
    <mergeCell ref="M31:M32"/>
    <mergeCell ref="J10:J11"/>
    <mergeCell ref="K12:K13"/>
    <mergeCell ref="J31:J32"/>
    <mergeCell ref="N31:N32"/>
    <mergeCell ref="L17:L18"/>
    <mergeCell ref="M17:M18"/>
    <mergeCell ref="N17:N18"/>
    <mergeCell ref="M19:M20"/>
    <mergeCell ref="L19:L20"/>
    <mergeCell ref="L21:L22"/>
    <mergeCell ref="J17:J18"/>
    <mergeCell ref="M66:M67"/>
    <mergeCell ref="L33:L34"/>
    <mergeCell ref="M33:M34"/>
    <mergeCell ref="K39:T39"/>
    <mergeCell ref="S42:S43"/>
    <mergeCell ref="T42:T43"/>
    <mergeCell ref="L44:L45"/>
    <mergeCell ref="M44:M45"/>
    <mergeCell ref="N44:N45"/>
    <mergeCell ref="S44:S45"/>
    <mergeCell ref="T44:T45"/>
    <mergeCell ref="M41:O41"/>
    <mergeCell ref="L42:L43"/>
    <mergeCell ref="S55:S56"/>
    <mergeCell ref="S33:S34"/>
    <mergeCell ref="M42:M43"/>
    <mergeCell ref="N42:N43"/>
    <mergeCell ref="K46:K47"/>
    <mergeCell ref="K48:K49"/>
    <mergeCell ref="K53:K54"/>
    <mergeCell ref="T55:T56"/>
    <mergeCell ref="S53:S54"/>
    <mergeCell ref="T48:T49"/>
    <mergeCell ref="S50:S51"/>
    <mergeCell ref="M21:M22"/>
    <mergeCell ref="M28:M29"/>
    <mergeCell ref="A1:T1"/>
    <mergeCell ref="K2:T2"/>
    <mergeCell ref="O3:T3"/>
    <mergeCell ref="S28:S29"/>
    <mergeCell ref="N28:N29"/>
    <mergeCell ref="K28:K29"/>
    <mergeCell ref="L28:L29"/>
    <mergeCell ref="T12:T13"/>
    <mergeCell ref="M26:M27"/>
    <mergeCell ref="S26:S27"/>
    <mergeCell ref="K24:K25"/>
    <mergeCell ref="L24:L25"/>
    <mergeCell ref="M24:M25"/>
    <mergeCell ref="K26:K27"/>
    <mergeCell ref="L26:L27"/>
    <mergeCell ref="S21:S22"/>
    <mergeCell ref="K21:K22"/>
    <mergeCell ref="J28:J29"/>
    <mergeCell ref="A26:A27"/>
    <mergeCell ref="A21:A22"/>
    <mergeCell ref="B21:B22"/>
    <mergeCell ref="C21:C22"/>
    <mergeCell ref="S8:S9"/>
    <mergeCell ref="T8:T9"/>
    <mergeCell ref="K10:K11"/>
    <mergeCell ref="T28:T29"/>
    <mergeCell ref="M6:M7"/>
    <mergeCell ref="N24:N25"/>
    <mergeCell ref="T24:T25"/>
    <mergeCell ref="N26:N27"/>
    <mergeCell ref="T26:T27"/>
    <mergeCell ref="T21:T22"/>
    <mergeCell ref="T17:T18"/>
    <mergeCell ref="S19:S20"/>
    <mergeCell ref="T19:T20"/>
    <mergeCell ref="S17:S18"/>
    <mergeCell ref="N6:N7"/>
    <mergeCell ref="S6:S7"/>
    <mergeCell ref="R6:R7"/>
    <mergeCell ref="O6:Q6"/>
    <mergeCell ref="N8:N9"/>
    <mergeCell ref="S12:S13"/>
    <mergeCell ref="L12:L13"/>
    <mergeCell ref="M12:M13"/>
    <mergeCell ref="N12:N13"/>
    <mergeCell ref="K17:K18"/>
    <mergeCell ref="I42:I43"/>
    <mergeCell ref="J42:J43"/>
    <mergeCell ref="S10:S11"/>
    <mergeCell ref="T10:T11"/>
    <mergeCell ref="K8:K9"/>
    <mergeCell ref="L8:L9"/>
    <mergeCell ref="A42:A43"/>
    <mergeCell ref="A72:A73"/>
    <mergeCell ref="N33:N34"/>
    <mergeCell ref="T33:T34"/>
    <mergeCell ref="K33:K34"/>
    <mergeCell ref="S31:S32"/>
    <mergeCell ref="A59:A60"/>
    <mergeCell ref="B59:B60"/>
    <mergeCell ref="C59:C60"/>
    <mergeCell ref="S46:S47"/>
    <mergeCell ref="T46:T47"/>
    <mergeCell ref="L48:L49"/>
    <mergeCell ref="M48:M49"/>
    <mergeCell ref="N48:N49"/>
    <mergeCell ref="S48:S49"/>
    <mergeCell ref="O40:T40"/>
    <mergeCell ref="O42:R42"/>
    <mergeCell ref="J55:J56"/>
    <mergeCell ref="B62:B63"/>
    <mergeCell ref="C62:C63"/>
    <mergeCell ref="J64:J65"/>
    <mergeCell ref="I57:I58"/>
    <mergeCell ref="J57:J58"/>
    <mergeCell ref="I59:I60"/>
    <mergeCell ref="B74:B75"/>
    <mergeCell ref="C74:C75"/>
    <mergeCell ref="D74:D75"/>
    <mergeCell ref="J66:J67"/>
    <mergeCell ref="A78:A79"/>
    <mergeCell ref="B78:B79"/>
    <mergeCell ref="C78:C79"/>
    <mergeCell ref="D78:D79"/>
    <mergeCell ref="J62:J63"/>
    <mergeCell ref="A68:A69"/>
    <mergeCell ref="B68:B69"/>
    <mergeCell ref="C68:C69"/>
    <mergeCell ref="D68:D69"/>
    <mergeCell ref="A66:A67"/>
    <mergeCell ref="B66:B67"/>
    <mergeCell ref="C66:C67"/>
    <mergeCell ref="D66:D67"/>
    <mergeCell ref="I68:I69"/>
    <mergeCell ref="J68:J69"/>
    <mergeCell ref="B72:B73"/>
    <mergeCell ref="C72:C73"/>
    <mergeCell ref="D72:D73"/>
    <mergeCell ref="A76:A77"/>
    <mergeCell ref="B76:B77"/>
    <mergeCell ref="C76:C77"/>
    <mergeCell ref="D76:D77"/>
    <mergeCell ref="A74:A75"/>
    <mergeCell ref="D62:D63"/>
    <mergeCell ref="T50:T51"/>
    <mergeCell ref="M57:M58"/>
    <mergeCell ref="N57:N58"/>
    <mergeCell ref="T53:T54"/>
    <mergeCell ref="S57:S58"/>
    <mergeCell ref="T57:T58"/>
    <mergeCell ref="M50:M51"/>
    <mergeCell ref="N50:N51"/>
    <mergeCell ref="M53:M54"/>
    <mergeCell ref="N53:N54"/>
    <mergeCell ref="S66:S67"/>
    <mergeCell ref="T66:T67"/>
    <mergeCell ref="K68:K69"/>
    <mergeCell ref="L68:L69"/>
    <mergeCell ref="M68:M69"/>
    <mergeCell ref="N68:N69"/>
    <mergeCell ref="S68:S69"/>
    <mergeCell ref="T68:T69"/>
    <mergeCell ref="K57:K58"/>
    <mergeCell ref="L57:L58"/>
    <mergeCell ref="S62:S63"/>
    <mergeCell ref="T62:T63"/>
    <mergeCell ref="K64:K65"/>
    <mergeCell ref="L64:L65"/>
    <mergeCell ref="M64:M65"/>
    <mergeCell ref="N64:N65"/>
    <mergeCell ref="S64:S65"/>
    <mergeCell ref="T64:T65"/>
    <mergeCell ref="K59:K60"/>
    <mergeCell ref="L59:L60"/>
    <mergeCell ref="M59:M60"/>
    <mergeCell ref="N59:N60"/>
    <mergeCell ref="S59:S60"/>
    <mergeCell ref="T59:T60"/>
    <mergeCell ref="B3:K3"/>
    <mergeCell ref="B40:K40"/>
    <mergeCell ref="K66:K67"/>
    <mergeCell ref="L66:L67"/>
    <mergeCell ref="M61:O61"/>
    <mergeCell ref="K55:K56"/>
    <mergeCell ref="L55:L56"/>
    <mergeCell ref="M55:M56"/>
    <mergeCell ref="N55:N56"/>
    <mergeCell ref="K50:K51"/>
    <mergeCell ref="L50:L51"/>
    <mergeCell ref="L53:L54"/>
    <mergeCell ref="M46:M47"/>
    <mergeCell ref="N46:N47"/>
    <mergeCell ref="K44:K45"/>
    <mergeCell ref="C41:E41"/>
    <mergeCell ref="C61:E61"/>
    <mergeCell ref="I62:I63"/>
    <mergeCell ref="J50:J51"/>
    <mergeCell ref="K31:K32"/>
    <mergeCell ref="B39:J39"/>
    <mergeCell ref="B64:B65"/>
    <mergeCell ref="C64:C65"/>
    <mergeCell ref="K42:K43"/>
    <mergeCell ref="D44:D45"/>
    <mergeCell ref="E42:H42"/>
    <mergeCell ref="N66:N67"/>
    <mergeCell ref="M62:M63"/>
    <mergeCell ref="K62:K63"/>
    <mergeCell ref="L62:L63"/>
    <mergeCell ref="N62:N63"/>
    <mergeCell ref="A62:A63"/>
    <mergeCell ref="A64:A65"/>
    <mergeCell ref="D64:D65"/>
    <mergeCell ref="A48:A49"/>
    <mergeCell ref="C48:C49"/>
    <mergeCell ref="D48:D49"/>
    <mergeCell ref="I44:I45"/>
    <mergeCell ref="J44:J45"/>
    <mergeCell ref="J48:J49"/>
    <mergeCell ref="I50:I51"/>
    <mergeCell ref="I64:I65"/>
    <mergeCell ref="I48:I49"/>
    <mergeCell ref="I66:I67"/>
    <mergeCell ref="I46:I47"/>
    <mergeCell ref="J46:J47"/>
    <mergeCell ref="I55:I56"/>
    <mergeCell ref="J59:J60"/>
  </mergeCells>
  <printOptions horizontalCentered="1" verticalCentered="1"/>
  <pageMargins left="0" right="0" top="0" bottom="0" header="0.5118110236220472" footer="0.5118110236220472"/>
  <pageSetup fitToHeight="2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1"/>
  <sheetViews>
    <sheetView tabSelected="1" zoomScalePageLayoutView="0" workbookViewId="0" topLeftCell="A1">
      <selection activeCell="G63" sqref="A1:G63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30.00390625" style="0" customWidth="1"/>
    <col min="4" max="4" width="11.421875" style="0" customWidth="1"/>
    <col min="5" max="5" width="20.140625" style="0" customWidth="1"/>
    <col min="6" max="6" width="8.140625" style="0" customWidth="1"/>
    <col min="7" max="7" width="24.00390625" style="0" customWidth="1"/>
  </cols>
  <sheetData>
    <row r="1" spans="1:7" ht="20.25" customHeight="1" thickBot="1">
      <c r="A1" s="332" t="s">
        <v>39</v>
      </c>
      <c r="B1" s="332"/>
      <c r="C1" s="332"/>
      <c r="D1" s="332"/>
      <c r="E1" s="332"/>
      <c r="F1" s="332"/>
      <c r="G1" s="332"/>
    </row>
    <row r="2" spans="1:7" ht="17.25" customHeight="1" thickBot="1">
      <c r="A2" s="333" t="s">
        <v>32</v>
      </c>
      <c r="B2" s="333"/>
      <c r="C2" s="334"/>
      <c r="D2" s="335" t="str">
        <f>HYPERLINK('[3]реквизиты'!$A$2)</f>
        <v>Первенство России по самбо среди девушек 1993-94 г.р.</v>
      </c>
      <c r="E2" s="336"/>
      <c r="F2" s="336"/>
      <c r="G2" s="337"/>
    </row>
    <row r="3" spans="1:7" ht="20.25" customHeight="1">
      <c r="A3" s="325" t="s">
        <v>65</v>
      </c>
      <c r="B3" s="325"/>
      <c r="C3" s="325"/>
      <c r="D3" s="325"/>
      <c r="E3" s="326"/>
      <c r="F3" s="338" t="s">
        <v>153</v>
      </c>
      <c r="G3" s="339"/>
    </row>
    <row r="4" spans="1:7" ht="12.75" customHeight="1">
      <c r="A4" s="324" t="s">
        <v>17</v>
      </c>
      <c r="B4" s="322" t="s">
        <v>0</v>
      </c>
      <c r="C4" s="322" t="s">
        <v>1</v>
      </c>
      <c r="D4" s="322" t="s">
        <v>12</v>
      </c>
      <c r="E4" s="322" t="s">
        <v>13</v>
      </c>
      <c r="F4" s="322" t="s">
        <v>14</v>
      </c>
      <c r="G4" s="322" t="s">
        <v>15</v>
      </c>
    </row>
    <row r="5" spans="1:7" ht="12.75" customHeight="1">
      <c r="A5" s="324"/>
      <c r="B5" s="322"/>
      <c r="C5" s="322"/>
      <c r="D5" s="322"/>
      <c r="E5" s="322"/>
      <c r="F5" s="322"/>
      <c r="G5" s="322"/>
    </row>
    <row r="6" spans="1:7" ht="12" customHeight="1">
      <c r="A6" s="318" t="s">
        <v>40</v>
      </c>
      <c r="B6" s="340">
        <v>6</v>
      </c>
      <c r="C6" s="321" t="str">
        <f>'пр.взвешивания'!C16</f>
        <v>ФЕДОРОВА Екатерина Андреевна</v>
      </c>
      <c r="D6" s="322" t="str">
        <f>'пр.взвешивания'!D16</f>
        <v>17.03.94             1 р.</v>
      </c>
      <c r="E6" s="323" t="str">
        <f>'пр.взвешивания'!E16</f>
        <v>Оренбургская обл., г. Орск</v>
      </c>
      <c r="F6" s="324"/>
      <c r="G6" s="321" t="str">
        <f>'пр.взвешивания'!G16</f>
        <v>Задворнов</v>
      </c>
    </row>
    <row r="7" spans="1:7" ht="12" customHeight="1">
      <c r="A7" s="318"/>
      <c r="B7" s="340"/>
      <c r="C7" s="321"/>
      <c r="D7" s="322"/>
      <c r="E7" s="323"/>
      <c r="F7" s="324"/>
      <c r="G7" s="321"/>
    </row>
    <row r="8" spans="1:7" ht="12" customHeight="1">
      <c r="A8" s="318" t="s">
        <v>41</v>
      </c>
      <c r="B8" s="319">
        <v>20</v>
      </c>
      <c r="C8" s="321" t="str">
        <f>'пр.взвешивания'!C44</f>
        <v>НАЧКАЕВА Наталья Юрьевна</v>
      </c>
      <c r="D8" s="322" t="str">
        <f>'пр.взвешивания'!D44</f>
        <v>05.03.94                КМС</v>
      </c>
      <c r="E8" s="323" t="str">
        <f>'пр.взвешивания'!E44</f>
        <v>Астраханска обл., "Динамо"</v>
      </c>
      <c r="F8" s="324"/>
      <c r="G8" s="321" t="str">
        <f>'пр.взвешивания'!G44</f>
        <v>Дуйсенов К.</v>
      </c>
    </row>
    <row r="9" spans="1:7" ht="12" customHeight="1">
      <c r="A9" s="318"/>
      <c r="B9" s="320"/>
      <c r="C9" s="321"/>
      <c r="D9" s="322"/>
      <c r="E9" s="323"/>
      <c r="F9" s="324"/>
      <c r="G9" s="321"/>
    </row>
    <row r="10" spans="1:7" ht="12" customHeight="1">
      <c r="A10" s="318" t="s">
        <v>43</v>
      </c>
      <c r="B10" s="331">
        <v>11</v>
      </c>
      <c r="C10" s="329" t="str">
        <f>'пр.взвешивания'!C26</f>
        <v>ФИСЮК Анна Александровна</v>
      </c>
      <c r="D10" s="330" t="str">
        <f>'пр.взвешивания'!D26</f>
        <v>17.08.94                      1 р.</v>
      </c>
      <c r="E10" s="327" t="str">
        <f>'пр.взвешивания'!E26</f>
        <v>Краснодарский край, г. Анапа, МО</v>
      </c>
      <c r="F10" s="328"/>
      <c r="G10" s="329" t="str">
        <f>'пр.взвешивания'!G26</f>
        <v>Шестопалов Е.А.</v>
      </c>
    </row>
    <row r="11" spans="1:7" ht="12" customHeight="1">
      <c r="A11" s="318"/>
      <c r="B11" s="331"/>
      <c r="C11" s="329"/>
      <c r="D11" s="330"/>
      <c r="E11" s="327"/>
      <c r="F11" s="328"/>
      <c r="G11" s="329"/>
    </row>
    <row r="12" spans="1:7" ht="12" customHeight="1">
      <c r="A12" s="318" t="s">
        <v>43</v>
      </c>
      <c r="B12" s="331">
        <v>16</v>
      </c>
      <c r="C12" s="329" t="str">
        <f>'пр.взвешивания'!C36</f>
        <v>ПЕТРОВА Татьяна Викторовна</v>
      </c>
      <c r="D12" s="330" t="str">
        <f>'пр.взвешивания'!D36</f>
        <v>25.01.95              1 р.</v>
      </c>
      <c r="E12" s="327" t="str">
        <f>'пр.взвешивания'!E36</f>
        <v>Пермский край, г. Березники, МО</v>
      </c>
      <c r="F12" s="328"/>
      <c r="G12" s="329" t="str">
        <f>'пр.взвешивания'!G36</f>
        <v>Колесников Д.В.</v>
      </c>
    </row>
    <row r="13" spans="1:7" ht="12" customHeight="1">
      <c r="A13" s="318"/>
      <c r="B13" s="331"/>
      <c r="C13" s="329"/>
      <c r="D13" s="330"/>
      <c r="E13" s="327"/>
      <c r="F13" s="328"/>
      <c r="G13" s="329"/>
    </row>
    <row r="14" spans="1:7" ht="12" customHeight="1">
      <c r="A14" s="318" t="s">
        <v>44</v>
      </c>
      <c r="B14" s="319">
        <v>3</v>
      </c>
      <c r="C14" s="321" t="str">
        <f>'пр.взвешивания'!C10</f>
        <v>ТИМОФЕЕВА Виктория Игоревна</v>
      </c>
      <c r="D14" s="322" t="str">
        <f>'пр.взвешивания'!D10</f>
        <v>22.07.94         КМС</v>
      </c>
      <c r="E14" s="323" t="str">
        <f>'пр.взвешивания'!E10</f>
        <v>Приморский край, г. Владивосток, УФКиС</v>
      </c>
      <c r="F14" s="324"/>
      <c r="G14" s="321" t="str">
        <f>'пр.взвешивания'!G10</f>
        <v>Леонтьев Ю.А., Фалеева О.А.</v>
      </c>
    </row>
    <row r="15" spans="1:7" ht="12" customHeight="1">
      <c r="A15" s="318"/>
      <c r="B15" s="320"/>
      <c r="C15" s="321"/>
      <c r="D15" s="322"/>
      <c r="E15" s="323"/>
      <c r="F15" s="324"/>
      <c r="G15" s="321"/>
    </row>
    <row r="16" spans="1:7" ht="12" customHeight="1">
      <c r="A16" s="318" t="s">
        <v>44</v>
      </c>
      <c r="B16" s="319">
        <v>18</v>
      </c>
      <c r="C16" s="321" t="str">
        <f>'пр.взвешивания'!C40</f>
        <v>ЛЕТАВИНА Василиса Евгеньевна</v>
      </c>
      <c r="D16" s="322" t="str">
        <f>'пр.взвешивания'!D40</f>
        <v>06.07.94                  КМС</v>
      </c>
      <c r="E16" s="323" t="str">
        <f>'пр.взвешивания'!E40</f>
        <v>Нижегородская обл., г. Кстово</v>
      </c>
      <c r="F16" s="324"/>
      <c r="G16" s="321" t="str">
        <f>'пр.взвешивания'!G40</f>
        <v>Кожемякин, Богданов</v>
      </c>
    </row>
    <row r="17" spans="1:7" ht="12" customHeight="1">
      <c r="A17" s="318"/>
      <c r="B17" s="320"/>
      <c r="C17" s="321"/>
      <c r="D17" s="322"/>
      <c r="E17" s="323"/>
      <c r="F17" s="324"/>
      <c r="G17" s="321"/>
    </row>
    <row r="18" spans="1:7" ht="12" customHeight="1">
      <c r="A18" s="318" t="s">
        <v>45</v>
      </c>
      <c r="B18" s="319">
        <v>10</v>
      </c>
      <c r="C18" s="321" t="str">
        <f>'пр.взвешивания'!C24</f>
        <v>РЫБАКОВА Венера Сергеевна</v>
      </c>
      <c r="D18" s="322" t="str">
        <f>'пр.взвешивания'!D24</f>
        <v>28.04.95        КМС</v>
      </c>
      <c r="E18" s="323" t="str">
        <f>'пр.взвешивания'!E24</f>
        <v>Пермский край, г. Краснокамск, Профсоюзы</v>
      </c>
      <c r="F18" s="324"/>
      <c r="G18" s="321" t="str">
        <f>'пр.взвешивания'!G24</f>
        <v>Штейников Л.Г.,                  Костылева Н.Г.</v>
      </c>
    </row>
    <row r="19" spans="1:7" ht="12" customHeight="1">
      <c r="A19" s="318"/>
      <c r="B19" s="320"/>
      <c r="C19" s="321"/>
      <c r="D19" s="322"/>
      <c r="E19" s="323"/>
      <c r="F19" s="324"/>
      <c r="G19" s="321"/>
    </row>
    <row r="20" spans="1:7" ht="12" customHeight="1">
      <c r="A20" s="318" t="s">
        <v>45</v>
      </c>
      <c r="B20" s="319">
        <v>25</v>
      </c>
      <c r="C20" s="321" t="str">
        <f>'пр.взвешивания'!C54</f>
        <v>ИСАЕВА Юлия Владимировна</v>
      </c>
      <c r="D20" s="322" t="str">
        <f>'пр.взвешивания'!D54</f>
        <v>18.01.95                 КМС</v>
      </c>
      <c r="E20" s="323" t="str">
        <f>'пр.взвешивания'!E54</f>
        <v>Московская обл., г. Можайск</v>
      </c>
      <c r="F20" s="324"/>
      <c r="G20" s="321" t="str">
        <f>'пр.взвешивания'!G54</f>
        <v>Нагулин А.В.</v>
      </c>
    </row>
    <row r="21" spans="1:7" ht="12" customHeight="1">
      <c r="A21" s="318"/>
      <c r="B21" s="320"/>
      <c r="C21" s="321"/>
      <c r="D21" s="322"/>
      <c r="E21" s="323"/>
      <c r="F21" s="324"/>
      <c r="G21" s="321"/>
    </row>
    <row r="22" spans="1:7" ht="12" customHeight="1">
      <c r="A22" s="318" t="s">
        <v>46</v>
      </c>
      <c r="B22" s="319">
        <v>4</v>
      </c>
      <c r="C22" s="321" t="str">
        <f>'пр.взвешивания'!C12</f>
        <v>ОСТАШ Анастасия Юрьевна</v>
      </c>
      <c r="D22" s="322" t="str">
        <f>'пр.взвешивания'!D12</f>
        <v>30.05.95                   1 юн.р.</v>
      </c>
      <c r="E22" s="323" t="str">
        <f>'пр.взвешивания'!E12</f>
        <v>Московская обл., г. Воскресенск, МО</v>
      </c>
      <c r="F22" s="324" t="str">
        <f>'пр.взвешивания'!F12</f>
        <v>16215</v>
      </c>
      <c r="G22" s="321" t="str">
        <f>'пр.взвешивания'!G12</f>
        <v>Сосунов И.В.</v>
      </c>
    </row>
    <row r="23" spans="1:7" ht="12" customHeight="1">
      <c r="A23" s="318"/>
      <c r="B23" s="320"/>
      <c r="C23" s="321"/>
      <c r="D23" s="322"/>
      <c r="E23" s="323"/>
      <c r="F23" s="324"/>
      <c r="G23" s="321"/>
    </row>
    <row r="24" spans="1:7" ht="12" customHeight="1">
      <c r="A24" s="318" t="s">
        <v>46</v>
      </c>
      <c r="B24" s="319">
        <v>9</v>
      </c>
      <c r="C24" s="321" t="str">
        <f>'пр.взвешивания'!C22</f>
        <v>ЦУВАРЕВА Надежда Михайловна</v>
      </c>
      <c r="D24" s="322" t="str">
        <f>'пр.взвешивания'!D22</f>
        <v>19.12.95            1 юн.р.</v>
      </c>
      <c r="E24" s="323" t="str">
        <f>'пр.взвешивания'!E22</f>
        <v>Москва, СДЮСШОР №45</v>
      </c>
      <c r="F24" s="324"/>
      <c r="G24" s="321" t="str">
        <f>'пр.взвешивания'!G22</f>
        <v>Цуварев М.В.</v>
      </c>
    </row>
    <row r="25" spans="1:7" ht="12" customHeight="1">
      <c r="A25" s="318"/>
      <c r="B25" s="320"/>
      <c r="C25" s="321"/>
      <c r="D25" s="322"/>
      <c r="E25" s="323"/>
      <c r="F25" s="324"/>
      <c r="G25" s="321"/>
    </row>
    <row r="26" spans="1:7" ht="12" customHeight="1">
      <c r="A26" s="318" t="s">
        <v>46</v>
      </c>
      <c r="B26" s="319">
        <v>17</v>
      </c>
      <c r="C26" s="321" t="str">
        <f>'пр.взвешивания'!C38</f>
        <v>КРУГЛАЯ Елена Евгеньевна</v>
      </c>
      <c r="D26" s="322" t="str">
        <f>'пр.взвешивания'!D38</f>
        <v>15.08.94            1 р.</v>
      </c>
      <c r="E26" s="323" t="str">
        <f>'пр.взвешивания'!E38</f>
        <v>Краснодарский край, г. Усть - Лабинск, МО</v>
      </c>
      <c r="F26" s="324"/>
      <c r="G26" s="321" t="str">
        <f>'пр.взвешивания'!G38</f>
        <v>Алябьева В.Е.</v>
      </c>
    </row>
    <row r="27" spans="1:7" ht="12" customHeight="1">
      <c r="A27" s="318"/>
      <c r="B27" s="320"/>
      <c r="C27" s="321"/>
      <c r="D27" s="322"/>
      <c r="E27" s="323"/>
      <c r="F27" s="324"/>
      <c r="G27" s="321"/>
    </row>
    <row r="28" spans="1:7" ht="12" customHeight="1">
      <c r="A28" s="318" t="s">
        <v>46</v>
      </c>
      <c r="B28" s="320">
        <v>24</v>
      </c>
      <c r="C28" s="321" t="str">
        <f>'пр.взвешивания'!C52</f>
        <v>КАНАТЬЕВА Валерия Валерьевна</v>
      </c>
      <c r="D28" s="322" t="str">
        <f>'пр.взвешивания'!D52</f>
        <v>08.06.95                             1 юн.р.</v>
      </c>
      <c r="E28" s="323" t="str">
        <f>'пр.взвешивания'!E52</f>
        <v>Москва, ГОУ ДОДСН СДЮСШОР №9</v>
      </c>
      <c r="F28" s="324"/>
      <c r="G28" s="321" t="str">
        <f>'пр.взвешивания'!G52</f>
        <v>Канатьев В., Шмаков О.В.</v>
      </c>
    </row>
    <row r="29" spans="1:7" ht="12" customHeight="1">
      <c r="A29" s="318"/>
      <c r="B29" s="320"/>
      <c r="C29" s="321"/>
      <c r="D29" s="322"/>
      <c r="E29" s="323"/>
      <c r="F29" s="324"/>
      <c r="G29" s="321"/>
    </row>
    <row r="30" spans="1:7" ht="12" customHeight="1">
      <c r="A30" s="318" t="s">
        <v>47</v>
      </c>
      <c r="B30" s="320">
        <v>7</v>
      </c>
      <c r="C30" s="321" t="str">
        <f>'пр.взвешивания'!C18</f>
        <v>ТУРЧАКОВА Елена Сергеевна</v>
      </c>
      <c r="D30" s="322" t="str">
        <f>'пр.взвешивания'!D18</f>
        <v>19.11.94                  1 р.</v>
      </c>
      <c r="E30" s="323" t="str">
        <f>'пр.взвешивания'!E18</f>
        <v>Архангельская обл., г. Архангельск</v>
      </c>
      <c r="F30" s="324"/>
      <c r="G30" s="321" t="str">
        <f>'пр.взвешивания'!G18</f>
        <v>Герасименко А.Н.</v>
      </c>
    </row>
    <row r="31" spans="1:7" ht="12" customHeight="1">
      <c r="A31" s="318"/>
      <c r="B31" s="320"/>
      <c r="C31" s="321"/>
      <c r="D31" s="322"/>
      <c r="E31" s="323"/>
      <c r="F31" s="324"/>
      <c r="G31" s="321"/>
    </row>
    <row r="32" spans="1:7" ht="12" customHeight="1">
      <c r="A32" s="318" t="s">
        <v>47</v>
      </c>
      <c r="B32" s="319">
        <v>13</v>
      </c>
      <c r="C32" s="321" t="str">
        <f>'пр.взвешивания'!C30</f>
        <v>КИЯШКО Надежда Валентиновна</v>
      </c>
      <c r="D32" s="322" t="str">
        <f>'пр.взвешивания'!D30</f>
        <v>19.05.94                     1 р.</v>
      </c>
      <c r="E32" s="323" t="str">
        <f>'пр.взвешивания'!E30</f>
        <v>Брянская обл., г. Брянск, "Юность России"</v>
      </c>
      <c r="F32" s="324"/>
      <c r="G32" s="321" t="str">
        <f>'пр.взвешивания'!G30</f>
        <v>Михалин Д.В.</v>
      </c>
    </row>
    <row r="33" spans="1:7" ht="12" customHeight="1">
      <c r="A33" s="318"/>
      <c r="B33" s="320"/>
      <c r="C33" s="321"/>
      <c r="D33" s="322"/>
      <c r="E33" s="323"/>
      <c r="F33" s="324"/>
      <c r="G33" s="321"/>
    </row>
    <row r="34" spans="1:7" ht="12" customHeight="1">
      <c r="A34" s="318" t="s">
        <v>47</v>
      </c>
      <c r="B34" s="319">
        <v>14</v>
      </c>
      <c r="C34" s="321" t="str">
        <f>'пр.взвешивания'!C32</f>
        <v>ВОТАНОВСКАЯ Виктория Олеговна</v>
      </c>
      <c r="D34" s="322" t="str">
        <f>'пр.взвешивания'!D32</f>
        <v>01.05.94                 1 р.</v>
      </c>
      <c r="E34" s="323" t="str">
        <f>'пр.взвешивания'!E32</f>
        <v>Московская обл., Каширский р-н, г. Ожерелье</v>
      </c>
      <c r="F34" s="324"/>
      <c r="G34" s="321" t="str">
        <f>'пр.взвешивания'!G32</f>
        <v>Золотарев Н.Н.</v>
      </c>
    </row>
    <row r="35" spans="1:7" ht="12" customHeight="1">
      <c r="A35" s="318"/>
      <c r="B35" s="320"/>
      <c r="C35" s="321"/>
      <c r="D35" s="322"/>
      <c r="E35" s="323"/>
      <c r="F35" s="324"/>
      <c r="G35" s="321"/>
    </row>
    <row r="36" spans="1:7" ht="12" customHeight="1">
      <c r="A36" s="318" t="s">
        <v>47</v>
      </c>
      <c r="B36" s="319">
        <v>21</v>
      </c>
      <c r="C36" s="321" t="str">
        <f>'пр.взвешивания'!C46</f>
        <v>ДАВЫДОВА Александра Вячеславовна</v>
      </c>
      <c r="D36" s="322" t="str">
        <f>'пр.взвешивания'!D46</f>
        <v>17.06.95                  1 юн.р.</v>
      </c>
      <c r="E36" s="323" t="str">
        <f>'пр.взвешивания'!E46</f>
        <v>Хабаровский край, п. Хор, "Профсоюзы</v>
      </c>
      <c r="F36" s="324"/>
      <c r="G36" s="321" t="str">
        <f>'пр.взвешивания'!G46</f>
        <v>Баранник А.В.</v>
      </c>
    </row>
    <row r="37" spans="1:7" ht="12" customHeight="1">
      <c r="A37" s="318"/>
      <c r="B37" s="320"/>
      <c r="C37" s="321"/>
      <c r="D37" s="322"/>
      <c r="E37" s="323"/>
      <c r="F37" s="324"/>
      <c r="G37" s="321"/>
    </row>
    <row r="38" spans="1:7" ht="12" customHeight="1">
      <c r="A38" s="318" t="s">
        <v>209</v>
      </c>
      <c r="B38" s="319">
        <v>1</v>
      </c>
      <c r="C38" s="321" t="str">
        <f>'пр.взвешивания'!C6</f>
        <v>КОВАЛЕНКО Диана Анатольевна</v>
      </c>
      <c r="D38" s="322" t="str">
        <f>'пр.взвешивания'!D6</f>
        <v>10.08.96                     1 юн.р.</v>
      </c>
      <c r="E38" s="323" t="str">
        <f>'пр.взвешивания'!E6</f>
        <v>Москва, ГОУ ДОДСН СДЮСШОР №9</v>
      </c>
      <c r="F38" s="324"/>
      <c r="G38" s="321" t="str">
        <f>'пр.взвешивания'!G6</f>
        <v>Денисова О.Б., Сидорова М.М.</v>
      </c>
    </row>
    <row r="39" spans="1:7" ht="12" customHeight="1">
      <c r="A39" s="318"/>
      <c r="B39" s="320"/>
      <c r="C39" s="321"/>
      <c r="D39" s="322"/>
      <c r="E39" s="323"/>
      <c r="F39" s="324"/>
      <c r="G39" s="321"/>
    </row>
    <row r="40" spans="1:7" ht="12" customHeight="1">
      <c r="A40" s="318" t="s">
        <v>209</v>
      </c>
      <c r="B40" s="319">
        <v>5</v>
      </c>
      <c r="C40" s="321" t="str">
        <f>'пр.взвешивания'!C14</f>
        <v>ЛЯШЕНКО Яна Вячеславовна</v>
      </c>
      <c r="D40" s="322" t="str">
        <f>'пр.взвешивания'!D14</f>
        <v>08.06.95               1 р.</v>
      </c>
      <c r="E40" s="323" t="str">
        <f>'пр.взвешивания'!E14</f>
        <v>Тверская обл., г. Ржев, МО</v>
      </c>
      <c r="F40" s="324"/>
      <c r="G40" s="321" t="str">
        <f>'пр.взвешивания'!G14</f>
        <v>Образцов А.Н., Крылова Е.С.</v>
      </c>
    </row>
    <row r="41" spans="1:7" ht="12" customHeight="1">
      <c r="A41" s="318"/>
      <c r="B41" s="320"/>
      <c r="C41" s="321"/>
      <c r="D41" s="322"/>
      <c r="E41" s="323"/>
      <c r="F41" s="324"/>
      <c r="G41" s="321"/>
    </row>
    <row r="42" spans="1:8" ht="12" customHeight="1">
      <c r="A42" s="318" t="s">
        <v>209</v>
      </c>
      <c r="B42" s="319">
        <v>8</v>
      </c>
      <c r="C42" s="321" t="str">
        <f>'пр.взвешивания'!C20</f>
        <v>БАЙГАЗИНА Альфина Маратовна</v>
      </c>
      <c r="D42" s="322" t="str">
        <f>'пр.взвешивания'!D20</f>
        <v>02.01.94                  1 р.</v>
      </c>
      <c r="E42" s="323" t="str">
        <f>'пр.взвешивания'!E20</f>
        <v>Республика Татарстан, г. Казань</v>
      </c>
      <c r="F42" s="324"/>
      <c r="G42" s="321" t="str">
        <f>'пр.взвешивания'!G20</f>
        <v>Антонова Е.П.</v>
      </c>
      <c r="H42" s="3"/>
    </row>
    <row r="43" spans="1:8" ht="12" customHeight="1">
      <c r="A43" s="318"/>
      <c r="B43" s="320"/>
      <c r="C43" s="321"/>
      <c r="D43" s="322"/>
      <c r="E43" s="323"/>
      <c r="F43" s="324"/>
      <c r="G43" s="321"/>
      <c r="H43" s="3"/>
    </row>
    <row r="44" spans="1:8" ht="12" customHeight="1">
      <c r="A44" s="318" t="s">
        <v>209</v>
      </c>
      <c r="B44" s="320">
        <v>12</v>
      </c>
      <c r="C44" s="321" t="str">
        <f>'пр.взвешивания'!C28</f>
        <v>НИКОЛАЕВА Ксения Константинова</v>
      </c>
      <c r="D44" s="322" t="str">
        <f>'пр.взвешивания'!D28</f>
        <v>07.05.94               1 юн.р.</v>
      </c>
      <c r="E44" s="323" t="str">
        <f>'пр.взвешивания'!E28</f>
        <v>Московская обл., г. Воскресенск, МО</v>
      </c>
      <c r="F44" s="324"/>
      <c r="G44" s="321" t="str">
        <f>'пр.взвешивания'!G28</f>
        <v>Сосунов И.В.</v>
      </c>
      <c r="H44" s="3"/>
    </row>
    <row r="45" spans="1:8" ht="12" customHeight="1">
      <c r="A45" s="318"/>
      <c r="B45" s="320"/>
      <c r="C45" s="321"/>
      <c r="D45" s="322"/>
      <c r="E45" s="323"/>
      <c r="F45" s="324"/>
      <c r="G45" s="321"/>
      <c r="H45" s="3"/>
    </row>
    <row r="46" spans="1:8" ht="12" customHeight="1">
      <c r="A46" s="318" t="s">
        <v>209</v>
      </c>
      <c r="B46" s="319">
        <v>15</v>
      </c>
      <c r="C46" s="321" t="str">
        <f>'пр.взвешивания'!C34</f>
        <v>ЕМЕЛЬЯНОВА Софья Сергеевна</v>
      </c>
      <c r="D46" s="322" t="str">
        <f>'пр.взвешивания'!D34</f>
        <v>27.10.94                1 р.</v>
      </c>
      <c r="E46" s="323" t="str">
        <f>'пр.взвешивания'!E34</f>
        <v>Курская обл., МО</v>
      </c>
      <c r="F46" s="324"/>
      <c r="G46" s="321" t="str">
        <f>'пр.взвешивания'!G34</f>
        <v>Боломутова И.В.</v>
      </c>
      <c r="H46" s="3"/>
    </row>
    <row r="47" spans="1:7" ht="12" customHeight="1">
      <c r="A47" s="318"/>
      <c r="B47" s="320"/>
      <c r="C47" s="321"/>
      <c r="D47" s="322"/>
      <c r="E47" s="323"/>
      <c r="F47" s="324"/>
      <c r="G47" s="321"/>
    </row>
    <row r="48" spans="1:7" ht="12" customHeight="1">
      <c r="A48" s="318" t="s">
        <v>209</v>
      </c>
      <c r="B48" s="319">
        <v>19</v>
      </c>
      <c r="C48" s="321" t="str">
        <f>'пр.взвешивания'!C42</f>
        <v>ДЕГТЯРЕВА Кристина Игоревна</v>
      </c>
      <c r="D48" s="322" t="str">
        <f>'пр.взвешивания'!D42</f>
        <v>23.11.96                1 юн.р.</v>
      </c>
      <c r="E48" s="323" t="str">
        <f>'пр.взвешивания'!E42</f>
        <v>Москва, ГОУ ДОДСН СДЮСШОР №9</v>
      </c>
      <c r="F48" s="324"/>
      <c r="G48" s="321" t="str">
        <f>'пр.взвешивания'!G42</f>
        <v>Дугаева Н.С., Шмаков О.В.</v>
      </c>
    </row>
    <row r="49" spans="1:7" ht="12" customHeight="1">
      <c r="A49" s="318"/>
      <c r="B49" s="320"/>
      <c r="C49" s="321"/>
      <c r="D49" s="322"/>
      <c r="E49" s="323"/>
      <c r="F49" s="324"/>
      <c r="G49" s="321"/>
    </row>
    <row r="50" spans="1:7" ht="12" customHeight="1">
      <c r="A50" s="318" t="s">
        <v>209</v>
      </c>
      <c r="B50" s="319">
        <v>22</v>
      </c>
      <c r="C50" s="321" t="str">
        <f>'пр.взвешивания'!C48</f>
        <v>ЗАДОРОЖНАЯ Валерия Дмитриевна</v>
      </c>
      <c r="D50" s="322" t="str">
        <f>'пр.взвешивания'!D48</f>
        <v>01.06.95                         1 р.</v>
      </c>
      <c r="E50" s="323" t="str">
        <f>'пр.взвешивания'!E48</f>
        <v>Тверская обл., г. Тверь, МО</v>
      </c>
      <c r="F50" s="324"/>
      <c r="G50" s="321" t="str">
        <f>'пр.взвешивания'!G48</f>
        <v>Матюшинский А.В.</v>
      </c>
    </row>
    <row r="51" spans="1:7" ht="12" customHeight="1">
      <c r="A51" s="318"/>
      <c r="B51" s="320"/>
      <c r="C51" s="321"/>
      <c r="D51" s="322"/>
      <c r="E51" s="323"/>
      <c r="F51" s="324"/>
      <c r="G51" s="321"/>
    </row>
    <row r="52" spans="1:7" ht="12" customHeight="1">
      <c r="A52" s="318" t="s">
        <v>209</v>
      </c>
      <c r="B52" s="319">
        <v>23</v>
      </c>
      <c r="C52" s="321" t="str">
        <f>'пр.взвешивания'!C50</f>
        <v>НОВИКОВА Анастасия Дмитриевна</v>
      </c>
      <c r="D52" s="322" t="str">
        <f>'пр.взвешивания'!D50</f>
        <v>01.12.96                           1 р.</v>
      </c>
      <c r="E52" s="323" t="str">
        <f>'пр.взвешивания'!E50</f>
        <v>Брянская обл., г. Брянск, "Динамо"</v>
      </c>
      <c r="F52" s="324"/>
      <c r="G52" s="321" t="str">
        <f>'пр.взвешивания'!G50</f>
        <v>Никитина В.С.</v>
      </c>
    </row>
    <row r="53" spans="1:7" ht="12" customHeight="1">
      <c r="A53" s="318"/>
      <c r="B53" s="320"/>
      <c r="C53" s="321"/>
      <c r="D53" s="322"/>
      <c r="E53" s="323"/>
      <c r="F53" s="324"/>
      <c r="G53" s="321"/>
    </row>
    <row r="54" spans="1:7" ht="12" customHeight="1">
      <c r="A54" s="318" t="s">
        <v>210</v>
      </c>
      <c r="B54" s="319">
        <v>2</v>
      </c>
      <c r="C54" s="321" t="str">
        <f>'пр.взвешивания'!C8</f>
        <v>ЛУЖНОВА Юлия Владимировна</v>
      </c>
      <c r="D54" s="322" t="str">
        <f>'пр.взвешивания'!D8</f>
        <v>09.09.94                    1 р.</v>
      </c>
      <c r="E54" s="323" t="str">
        <f>'пр.взвешивания'!E8</f>
        <v>Тульская область, МО</v>
      </c>
      <c r="F54" s="324"/>
      <c r="G54" s="321" t="str">
        <f>'пр.взвешивания'!G8</f>
        <v>Выборнов Р.В., Выборнова О.М.</v>
      </c>
    </row>
    <row r="55" spans="1:7" ht="12" customHeight="1">
      <c r="A55" s="318"/>
      <c r="B55" s="320"/>
      <c r="C55" s="321"/>
      <c r="D55" s="322"/>
      <c r="E55" s="323"/>
      <c r="F55" s="324"/>
      <c r="G55" s="321"/>
    </row>
    <row r="56" spans="2:7" ht="15.75">
      <c r="B56" s="18"/>
      <c r="C56" s="23"/>
      <c r="D56" s="22"/>
      <c r="E56" s="11"/>
      <c r="F56" s="1"/>
      <c r="G56" s="1"/>
    </row>
    <row r="57" spans="1:7" ht="15.75">
      <c r="A57" s="52" t="str">
        <f>HYPERLINK('[2]реквизиты'!$A$6)</f>
        <v>Гл. судья, судья МК</v>
      </c>
      <c r="B57" s="114"/>
      <c r="C57" s="114"/>
      <c r="D57" s="32"/>
      <c r="E57" s="44"/>
      <c r="F57" s="44"/>
      <c r="G57" s="157" t="s">
        <v>64</v>
      </c>
    </row>
    <row r="58" spans="1:7" ht="15.75">
      <c r="A58" s="114"/>
      <c r="B58" s="114"/>
      <c r="C58" s="114"/>
      <c r="D58" s="32"/>
      <c r="E58" s="44"/>
      <c r="F58" s="44"/>
      <c r="G58" s="41" t="str">
        <f>HYPERLINK('[2]реквизиты'!$G$7)</f>
        <v>/Краснокамск/</v>
      </c>
    </row>
    <row r="59" spans="1:7" ht="12.75">
      <c r="A59" s="4"/>
      <c r="B59" s="4"/>
      <c r="C59" s="4"/>
      <c r="D59" s="32"/>
      <c r="E59" s="43"/>
      <c r="F59" s="43"/>
      <c r="G59" s="32"/>
    </row>
    <row r="60" spans="1:7" ht="15.75">
      <c r="A60" s="52" t="str">
        <f>HYPERLINK('[4]реквизиты'!$A$22)</f>
        <v>Гл. секретарь, судья МК</v>
      </c>
      <c r="B60" s="114"/>
      <c r="C60" s="114"/>
      <c r="D60" s="32"/>
      <c r="E60" s="44"/>
      <c r="F60" s="44"/>
      <c r="G60" s="40" t="str">
        <f>HYPERLINK('[2]реквизиты'!$G$8)</f>
        <v>Дроков А.Н.</v>
      </c>
    </row>
    <row r="61" spans="1:7" ht="12.75">
      <c r="A61" s="4"/>
      <c r="B61" s="4"/>
      <c r="C61" s="4"/>
      <c r="D61" s="32"/>
      <c r="E61" s="32"/>
      <c r="F61" s="32"/>
      <c r="G61" s="158" t="str">
        <f>HYPERLINK('[2]реквизиты'!$G$9)</f>
        <v>/Москва/</v>
      </c>
    </row>
  </sheetData>
  <sheetProtection/>
  <autoFilter ref="A4:G52"/>
  <mergeCells count="187">
    <mergeCell ref="A1:G1"/>
    <mergeCell ref="A2:C2"/>
    <mergeCell ref="D2:G2"/>
    <mergeCell ref="F3:G3"/>
    <mergeCell ref="E44:E45"/>
    <mergeCell ref="F44:F45"/>
    <mergeCell ref="G44:G45"/>
    <mergeCell ref="C42:C43"/>
    <mergeCell ref="D42:D43"/>
    <mergeCell ref="G42:G43"/>
    <mergeCell ref="A12:A13"/>
    <mergeCell ref="G36:G37"/>
    <mergeCell ref="A4:A5"/>
    <mergeCell ref="A38:A39"/>
    <mergeCell ref="B38:B39"/>
    <mergeCell ref="C38:C39"/>
    <mergeCell ref="D38:D39"/>
    <mergeCell ref="A6:A7"/>
    <mergeCell ref="B6:B7"/>
    <mergeCell ref="C6:C7"/>
    <mergeCell ref="D6:D7"/>
    <mergeCell ref="E38:E39"/>
    <mergeCell ref="F38:F39"/>
    <mergeCell ref="F4:F5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A46:A47"/>
    <mergeCell ref="B46:B47"/>
    <mergeCell ref="C46:C47"/>
    <mergeCell ref="D46:D47"/>
    <mergeCell ref="E46:E47"/>
    <mergeCell ref="F46:F47"/>
    <mergeCell ref="G4:G5"/>
    <mergeCell ref="E6:E7"/>
    <mergeCell ref="F6:F7"/>
    <mergeCell ref="G6:G7"/>
    <mergeCell ref="C8:C9"/>
    <mergeCell ref="D8:D9"/>
    <mergeCell ref="G8:G9"/>
    <mergeCell ref="B4:B5"/>
    <mergeCell ref="C4:C5"/>
    <mergeCell ref="D4:D5"/>
    <mergeCell ref="E4:E5"/>
    <mergeCell ref="F8:F9"/>
    <mergeCell ref="E14:E15"/>
    <mergeCell ref="F14:F15"/>
    <mergeCell ref="G14:G15"/>
    <mergeCell ref="B12:B13"/>
    <mergeCell ref="F12:F13"/>
    <mergeCell ref="A10:A11"/>
    <mergeCell ref="B10:B11"/>
    <mergeCell ref="C10:C11"/>
    <mergeCell ref="D10:D11"/>
    <mergeCell ref="G10:G11"/>
    <mergeCell ref="A14:A15"/>
    <mergeCell ref="B14:B15"/>
    <mergeCell ref="C14:C15"/>
    <mergeCell ref="A8:A9"/>
    <mergeCell ref="B8:B9"/>
    <mergeCell ref="E8:E9"/>
    <mergeCell ref="E10:E11"/>
    <mergeCell ref="F10:F11"/>
    <mergeCell ref="G16:G17"/>
    <mergeCell ref="A18:A19"/>
    <mergeCell ref="B18:B19"/>
    <mergeCell ref="C18:C19"/>
    <mergeCell ref="D18:D19"/>
    <mergeCell ref="E18:E19"/>
    <mergeCell ref="F18:F19"/>
    <mergeCell ref="G18:G19"/>
    <mergeCell ref="C12:C13"/>
    <mergeCell ref="D12:D13"/>
    <mergeCell ref="E12:E13"/>
    <mergeCell ref="G12:G13"/>
    <mergeCell ref="A16:A17"/>
    <mergeCell ref="B16:B17"/>
    <mergeCell ref="C16:C17"/>
    <mergeCell ref="D16:D17"/>
    <mergeCell ref="E16:E17"/>
    <mergeCell ref="F16:F17"/>
    <mergeCell ref="D14:D1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D32:D33"/>
    <mergeCell ref="E32:E33"/>
    <mergeCell ref="F32:F33"/>
    <mergeCell ref="E42:E43"/>
    <mergeCell ref="F42:F43"/>
    <mergeCell ref="A48:A49"/>
    <mergeCell ref="B48:B49"/>
    <mergeCell ref="C48:C49"/>
    <mergeCell ref="D48:D49"/>
    <mergeCell ref="E48:E49"/>
    <mergeCell ref="F48:F49"/>
    <mergeCell ref="G48:G49"/>
    <mergeCell ref="A3:E3"/>
    <mergeCell ref="A34:A35"/>
    <mergeCell ref="B34:B35"/>
    <mergeCell ref="C34:C35"/>
    <mergeCell ref="D34:D35"/>
    <mergeCell ref="A40:A41"/>
    <mergeCell ref="B40:B41"/>
    <mergeCell ref="C40:C41"/>
    <mergeCell ref="D40:D41"/>
    <mergeCell ref="G32:G33"/>
    <mergeCell ref="E34:E35"/>
    <mergeCell ref="F34:F35"/>
    <mergeCell ref="G34:G35"/>
    <mergeCell ref="G38:G39"/>
    <mergeCell ref="F36:F37"/>
    <mergeCell ref="A36:A37"/>
    <mergeCell ref="B36:B37"/>
    <mergeCell ref="C36:C37"/>
    <mergeCell ref="D36:D37"/>
    <mergeCell ref="E36:E37"/>
    <mergeCell ref="A32:A33"/>
    <mergeCell ref="B32:B33"/>
    <mergeCell ref="C32:C33"/>
    <mergeCell ref="A54:A55"/>
    <mergeCell ref="B54:B55"/>
    <mergeCell ref="C54:C55"/>
    <mergeCell ref="D54:D55"/>
    <mergeCell ref="E54:E55"/>
    <mergeCell ref="F54:F55"/>
    <mergeCell ref="G54:G55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77"/>
  <sheetViews>
    <sheetView zoomScalePageLayoutView="0" workbookViewId="0" topLeftCell="A1">
      <selection activeCell="A1" sqref="A1:H8"/>
    </sheetView>
  </sheetViews>
  <sheetFormatPr defaultColWidth="9.140625" defaultRowHeight="12.75"/>
  <cols>
    <col min="1" max="1" width="6.7109375" style="0" customWidth="1"/>
    <col min="2" max="2" width="21.28125" style="0" customWidth="1"/>
    <col min="4" max="4" width="12.28125" style="0" customWidth="1"/>
    <col min="5" max="5" width="24.8515625" style="0" customWidth="1"/>
    <col min="10" max="10" width="21.28125" style="0" customWidth="1"/>
    <col min="12" max="12" width="10.8515625" style="0" customWidth="1"/>
    <col min="13" max="13" width="33.00390625" style="0" customWidth="1"/>
  </cols>
  <sheetData>
    <row r="1" spans="1:16" ht="12.75">
      <c r="A1" s="347" t="s">
        <v>33</v>
      </c>
      <c r="B1" s="347"/>
      <c r="C1" s="347"/>
      <c r="D1" s="347"/>
      <c r="E1" s="347"/>
      <c r="F1" s="347"/>
      <c r="G1" s="347"/>
      <c r="H1" s="347"/>
      <c r="I1" s="347" t="s">
        <v>33</v>
      </c>
      <c r="J1" s="347"/>
      <c r="K1" s="347"/>
      <c r="L1" s="347"/>
      <c r="M1" s="347"/>
      <c r="N1" s="347"/>
      <c r="O1" s="347"/>
      <c r="P1" s="347"/>
    </row>
    <row r="2" spans="1:16" ht="15.75">
      <c r="A2" s="348" t="s">
        <v>16</v>
      </c>
      <c r="B2" s="348"/>
      <c r="C2" s="138"/>
      <c r="D2" s="138"/>
      <c r="E2" s="138" t="s">
        <v>155</v>
      </c>
      <c r="F2" s="138"/>
      <c r="G2" s="138"/>
      <c r="H2" s="138"/>
      <c r="I2" s="145" t="s">
        <v>199</v>
      </c>
      <c r="J2" s="146" t="s">
        <v>192</v>
      </c>
      <c r="K2" s="138"/>
      <c r="L2" s="138"/>
      <c r="M2" s="138" t="s">
        <v>155</v>
      </c>
      <c r="N2" s="138"/>
      <c r="O2" s="138"/>
      <c r="P2" s="138"/>
    </row>
    <row r="3" spans="1:16" ht="12.75">
      <c r="A3" s="341" t="s">
        <v>0</v>
      </c>
      <c r="B3" s="341" t="s">
        <v>1</v>
      </c>
      <c r="C3" s="341" t="s">
        <v>2</v>
      </c>
      <c r="D3" s="341" t="s">
        <v>3</v>
      </c>
      <c r="E3" s="341" t="s">
        <v>34</v>
      </c>
      <c r="F3" s="341" t="s">
        <v>35</v>
      </c>
      <c r="G3" s="341" t="s">
        <v>36</v>
      </c>
      <c r="H3" s="341" t="s">
        <v>37</v>
      </c>
      <c r="I3" s="341" t="s">
        <v>0</v>
      </c>
      <c r="J3" s="341" t="s">
        <v>1</v>
      </c>
      <c r="K3" s="341" t="s">
        <v>2</v>
      </c>
      <c r="L3" s="341" t="s">
        <v>3</v>
      </c>
      <c r="M3" s="341" t="s">
        <v>34</v>
      </c>
      <c r="N3" s="341" t="s">
        <v>35</v>
      </c>
      <c r="O3" s="341" t="s">
        <v>36</v>
      </c>
      <c r="P3" s="341" t="s">
        <v>37</v>
      </c>
    </row>
    <row r="4" spans="1:16" ht="12.75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5" spans="1:16" ht="12.75">
      <c r="A5" s="352">
        <v>6</v>
      </c>
      <c r="B5" s="353" t="str">
        <f>VLOOKUP(A5,'пр.взвешивания'!B6:E47,2,FALSE)</f>
        <v>ФЕДОРОВА Екатерина Андреевна</v>
      </c>
      <c r="C5" s="354" t="str">
        <f>VLOOKUP(B5,'пр.взвешивания'!C6:F47,2,FALSE)</f>
        <v>17.03.94             1 р.</v>
      </c>
      <c r="D5" s="355" t="str">
        <f>VLOOKUP(C5,'пр.взвешивания'!D6:G47,2,FALSE)</f>
        <v>Оренбургская обл., г. Орск</v>
      </c>
      <c r="E5" s="341"/>
      <c r="F5" s="356"/>
      <c r="G5" s="356"/>
      <c r="H5" s="341"/>
      <c r="I5" s="341">
        <v>16</v>
      </c>
      <c r="J5" s="349" t="str">
        <f>VLOOKUP(I5,'пр.взвешивания'!B6:E47,2,FALSE)</f>
        <v>ПЕТРОВА Татьяна Викторовна</v>
      </c>
      <c r="K5" s="350" t="str">
        <f>VLOOKUP(J5,'пр.взвешивания'!C6:F47,2,FALSE)</f>
        <v>25.01.95              1 р.</v>
      </c>
      <c r="L5" s="351" t="str">
        <f>VLOOKUP(K5,'пр.взвешивания'!D6:G47,2,FALSE)</f>
        <v>Пермский край, г. Березники, МО</v>
      </c>
      <c r="M5" s="341"/>
      <c r="N5" s="341"/>
      <c r="O5" s="341"/>
      <c r="P5" s="341"/>
    </row>
    <row r="6" spans="1:16" ht="12.75">
      <c r="A6" s="352"/>
      <c r="B6" s="353"/>
      <c r="C6" s="354"/>
      <c r="D6" s="355"/>
      <c r="E6" s="341"/>
      <c r="F6" s="341"/>
      <c r="G6" s="356"/>
      <c r="H6" s="341"/>
      <c r="I6" s="341"/>
      <c r="J6" s="342"/>
      <c r="K6" s="341"/>
      <c r="L6" s="343"/>
      <c r="M6" s="341"/>
      <c r="N6" s="341"/>
      <c r="O6" s="341"/>
      <c r="P6" s="341"/>
    </row>
    <row r="7" spans="1:16" ht="12.75" customHeight="1">
      <c r="A7" s="357">
        <v>20</v>
      </c>
      <c r="B7" s="353" t="str">
        <f>VLOOKUP(A7,'пр.взвешивания'!B8:E49,2,FALSE)</f>
        <v>НАЧКАЕВА Наталья Юрьевна</v>
      </c>
      <c r="C7" s="354" t="str">
        <f>VLOOKUP(B7,'пр.взвешивания'!C8:F49,2,FALSE)</f>
        <v>05.03.94                КМС</v>
      </c>
      <c r="D7" s="355" t="str">
        <f>VLOOKUP(C7,'пр.взвешивания'!D8:G49,2,FALSE)</f>
        <v>Астраханска обл., "Динамо"</v>
      </c>
      <c r="E7" s="341"/>
      <c r="F7" s="341"/>
      <c r="G7" s="341"/>
      <c r="H7" s="341"/>
      <c r="I7" s="341">
        <v>25</v>
      </c>
      <c r="J7" s="342" t="str">
        <f>'пр.взвешивания'!C54</f>
        <v>ИСАЕВА Юлия Владимировна</v>
      </c>
      <c r="K7" s="341" t="str">
        <f>'пр.взвешивания'!D54</f>
        <v>18.01.95                 КМС</v>
      </c>
      <c r="L7" s="343" t="str">
        <f>'пр.взвешивания'!E54</f>
        <v>Московская обл., г. Можайск</v>
      </c>
      <c r="M7" s="341"/>
      <c r="N7" s="341"/>
      <c r="O7" s="341"/>
      <c r="P7" s="341"/>
    </row>
    <row r="8" spans="1:16" ht="12.75">
      <c r="A8" s="357"/>
      <c r="B8" s="353"/>
      <c r="C8" s="354"/>
      <c r="D8" s="355"/>
      <c r="E8" s="341"/>
      <c r="F8" s="341"/>
      <c r="G8" s="341"/>
      <c r="H8" s="341"/>
      <c r="I8" s="341"/>
      <c r="J8" s="342"/>
      <c r="K8" s="341"/>
      <c r="L8" s="343"/>
      <c r="M8" s="341"/>
      <c r="N8" s="341"/>
      <c r="O8" s="341"/>
      <c r="P8" s="341"/>
    </row>
    <row r="9" spans="1:16" ht="12.75">
      <c r="A9" s="352">
        <v>20</v>
      </c>
      <c r="B9" s="353" t="str">
        <f>VLOOKUP(A9,'пр.взвешивания'!B10:E51,2,FALSE)</f>
        <v>НАЧКАЕВА Наталья Юрьевна</v>
      </c>
      <c r="C9" s="354" t="str">
        <f>VLOOKUP(B9,'пр.взвешивания'!C10:F51,2,FALSE)</f>
        <v>05.03.94                КМС</v>
      </c>
      <c r="D9" s="355" t="str">
        <f>VLOOKUP(C9,'пр.взвешивания'!D10:G51,2,FALSE)</f>
        <v>Астраханска обл., "Динамо"</v>
      </c>
      <c r="E9" s="341"/>
      <c r="F9" s="356"/>
      <c r="G9" s="356"/>
      <c r="H9" s="341"/>
      <c r="I9" s="341">
        <v>20</v>
      </c>
      <c r="J9" s="349" t="str">
        <f>VLOOKUP(I9,'пр.взвешивания'!B10:E51,2,FALSE)</f>
        <v>НАЧКАЕВА Наталья Юрьевна</v>
      </c>
      <c r="K9" s="350" t="str">
        <f>VLOOKUP(J9,'пр.взвешивания'!C10:F51,2,FALSE)</f>
        <v>05.03.94                КМС</v>
      </c>
      <c r="L9" s="351" t="str">
        <f>VLOOKUP(K9,'пр.взвешивания'!D10:G51,2,FALSE)</f>
        <v>Астраханска обл., "Динамо"</v>
      </c>
      <c r="M9" s="341"/>
      <c r="N9" s="356"/>
      <c r="O9" s="356"/>
      <c r="P9" s="341"/>
    </row>
    <row r="10" spans="1:16" ht="12.75">
      <c r="A10" s="352"/>
      <c r="B10" s="353"/>
      <c r="C10" s="354"/>
      <c r="D10" s="355"/>
      <c r="E10" s="341"/>
      <c r="F10" s="341"/>
      <c r="G10" s="356"/>
      <c r="H10" s="341"/>
      <c r="I10" s="341"/>
      <c r="J10" s="342"/>
      <c r="K10" s="341"/>
      <c r="L10" s="343"/>
      <c r="M10" s="341"/>
      <c r="N10" s="341"/>
      <c r="O10" s="356"/>
      <c r="P10" s="341"/>
    </row>
    <row r="11" spans="1:16" ht="12.75" customHeight="1">
      <c r="A11" s="357">
        <v>11</v>
      </c>
      <c r="B11" s="342" t="str">
        <f>'пр.взвешивания'!C26</f>
        <v>ФИСЮК Анна Александровна</v>
      </c>
      <c r="C11" s="344" t="str">
        <f>'пр.взвешивания'!D26</f>
        <v>17.08.94                      1 р.</v>
      </c>
      <c r="D11" s="358" t="str">
        <f>'пр.взвешивания'!E26</f>
        <v>Краснодарский край, г. Анапа, МО</v>
      </c>
      <c r="E11" s="341"/>
      <c r="F11" s="341"/>
      <c r="G11" s="341"/>
      <c r="H11" s="341"/>
      <c r="I11" s="341">
        <v>18</v>
      </c>
      <c r="J11" s="342" t="str">
        <f>'пр.взвешивания'!C40</f>
        <v>ЛЕТАВИНА Василиса Евгеньевна</v>
      </c>
      <c r="K11" s="341" t="str">
        <f>'пр.взвешивания'!D40</f>
        <v>06.07.94                  КМС</v>
      </c>
      <c r="L11" s="343" t="str">
        <f>'пр.взвешивания'!E40</f>
        <v>Нижегородская обл., г. Кстово</v>
      </c>
      <c r="M11" s="341"/>
      <c r="N11" s="341"/>
      <c r="O11" s="341"/>
      <c r="P11" s="341"/>
    </row>
    <row r="12" spans="1:16" ht="12.75">
      <c r="A12" s="357"/>
      <c r="B12" s="342"/>
      <c r="C12" s="346"/>
      <c r="D12" s="358"/>
      <c r="E12" s="341"/>
      <c r="F12" s="341"/>
      <c r="G12" s="341"/>
      <c r="H12" s="341"/>
      <c r="I12" s="341"/>
      <c r="J12" s="342"/>
      <c r="K12" s="341"/>
      <c r="L12" s="343"/>
      <c r="M12" s="341"/>
      <c r="N12" s="341"/>
      <c r="O12" s="341"/>
      <c r="P12" s="341"/>
    </row>
    <row r="13" spans="1:16" ht="15.75">
      <c r="A13" s="145" t="s">
        <v>194</v>
      </c>
      <c r="B13" s="145" t="s">
        <v>193</v>
      </c>
      <c r="C13" s="147"/>
      <c r="D13" s="148"/>
      <c r="E13" s="144"/>
      <c r="F13" s="144"/>
      <c r="G13" s="144"/>
      <c r="H13" s="144"/>
      <c r="I13" s="145" t="s">
        <v>199</v>
      </c>
      <c r="J13" s="146" t="s">
        <v>193</v>
      </c>
      <c r="K13" s="142"/>
      <c r="L13" s="143"/>
      <c r="M13" s="144"/>
      <c r="N13" s="144"/>
      <c r="O13" s="144"/>
      <c r="P13" s="144"/>
    </row>
    <row r="14" spans="1:16" ht="12.75">
      <c r="A14" s="341">
        <v>6</v>
      </c>
      <c r="B14" s="349" t="str">
        <f>VLOOKUP(A14,'пр.взвешивания'!B6:E47,2,FALSE)</f>
        <v>ФЕДОРОВА Екатерина Андреевна</v>
      </c>
      <c r="C14" s="350" t="str">
        <f>VLOOKUP(B14,'пр.взвешивания'!C6:F47,2,FALSE)</f>
        <v>17.03.94             1 р.</v>
      </c>
      <c r="D14" s="351" t="str">
        <f>VLOOKUP(C14,'пр.взвешивания'!D6:G47,2,FALSE)</f>
        <v>Оренбургская обл., г. Орск</v>
      </c>
      <c r="E14" s="341"/>
      <c r="F14" s="356"/>
      <c r="G14" s="356"/>
      <c r="H14" s="341"/>
      <c r="I14" s="341">
        <v>16</v>
      </c>
      <c r="J14" s="349" t="str">
        <f>J5</f>
        <v>ПЕТРОВА Татьяна Викторовна</v>
      </c>
      <c r="K14" s="350" t="str">
        <f>K5</f>
        <v>25.01.95              1 р.</v>
      </c>
      <c r="L14" s="351" t="str">
        <f>L5</f>
        <v>Пермский край, г. Березники, МО</v>
      </c>
      <c r="M14" s="341"/>
      <c r="N14" s="341"/>
      <c r="O14" s="341"/>
      <c r="P14" s="341"/>
    </row>
    <row r="15" spans="1:16" ht="12.75">
      <c r="A15" s="341"/>
      <c r="B15" s="342"/>
      <c r="C15" s="341"/>
      <c r="D15" s="343"/>
      <c r="E15" s="341"/>
      <c r="F15" s="341"/>
      <c r="G15" s="356"/>
      <c r="H15" s="341"/>
      <c r="I15" s="341"/>
      <c r="J15" s="342"/>
      <c r="K15" s="341"/>
      <c r="L15" s="343"/>
      <c r="M15" s="341"/>
      <c r="N15" s="341"/>
      <c r="O15" s="341"/>
      <c r="P15" s="341"/>
    </row>
    <row r="16" spans="1:16" ht="12.75">
      <c r="A16" s="341">
        <v>10</v>
      </c>
      <c r="B16" s="349" t="str">
        <f>VLOOKUP(A16,'пр.взвешивания'!B8:E49,2,FALSE)</f>
        <v>РЫБАКОВА Венера Сергеевна</v>
      </c>
      <c r="C16" s="350" t="str">
        <f>VLOOKUP(B16,'пр.взвешивания'!C8:F49,2,FALSE)</f>
        <v>28.04.95        КМС</v>
      </c>
      <c r="D16" s="351" t="str">
        <f>VLOOKUP(C16,'пр.взвешивания'!D8:G49,2,FALSE)</f>
        <v>Пермский край, г. Краснокамск, Профсоюзы</v>
      </c>
      <c r="E16" s="341"/>
      <c r="F16" s="341"/>
      <c r="G16" s="341"/>
      <c r="H16" s="341"/>
      <c r="I16" s="341">
        <v>20</v>
      </c>
      <c r="J16" s="349" t="str">
        <f>J9</f>
        <v>НАЧКАЕВА Наталья Юрьевна</v>
      </c>
      <c r="K16" s="350" t="str">
        <f>K9</f>
        <v>05.03.94                КМС</v>
      </c>
      <c r="L16" s="351" t="str">
        <f>L9</f>
        <v>Астраханска обл., "Динамо"</v>
      </c>
      <c r="M16" s="341"/>
      <c r="N16" s="341"/>
      <c r="O16" s="341"/>
      <c r="P16" s="341"/>
    </row>
    <row r="17" spans="1:16" ht="12.75">
      <c r="A17" s="341"/>
      <c r="B17" s="342"/>
      <c r="C17" s="341"/>
      <c r="D17" s="343"/>
      <c r="E17" s="341"/>
      <c r="F17" s="341"/>
      <c r="G17" s="341"/>
      <c r="H17" s="341"/>
      <c r="I17" s="341"/>
      <c r="J17" s="342"/>
      <c r="K17" s="341"/>
      <c r="L17" s="343"/>
      <c r="M17" s="341"/>
      <c r="N17" s="341"/>
      <c r="O17" s="341"/>
      <c r="P17" s="341"/>
    </row>
    <row r="18" spans="1:16" ht="12.75" customHeight="1">
      <c r="A18" s="341">
        <v>11</v>
      </c>
      <c r="B18" s="349" t="str">
        <f>VLOOKUP(A18,'пр.взвешивания'!B6:E47,2,FALSE)</f>
        <v>ФИСЮК Анна Александровна</v>
      </c>
      <c r="C18" s="350" t="str">
        <f>VLOOKUP(B18,'пр.взвешивания'!C6:F47,2,FALSE)</f>
        <v>17.08.94                      1 р.</v>
      </c>
      <c r="D18" s="351" t="str">
        <f>VLOOKUP(C18,'пр.взвешивания'!D6:G47,2,FALSE)</f>
        <v>Краснодарский край, г. Анапа, МО</v>
      </c>
      <c r="E18" s="341"/>
      <c r="F18" s="356"/>
      <c r="G18" s="356"/>
      <c r="H18" s="344"/>
      <c r="I18" s="341">
        <v>25</v>
      </c>
      <c r="J18" s="342" t="str">
        <f>J7</f>
        <v>ИСАЕВА Юлия Владимировна</v>
      </c>
      <c r="K18" s="341" t="str">
        <f>K7</f>
        <v>18.01.95                 КМС</v>
      </c>
      <c r="L18" s="343" t="str">
        <f>L7</f>
        <v>Московская обл., г. Можайск</v>
      </c>
      <c r="M18" s="341"/>
      <c r="N18" s="356"/>
      <c r="O18" s="356"/>
      <c r="P18" s="341"/>
    </row>
    <row r="19" spans="1:16" ht="12.75">
      <c r="A19" s="341"/>
      <c r="B19" s="342"/>
      <c r="C19" s="341"/>
      <c r="D19" s="343"/>
      <c r="E19" s="341"/>
      <c r="F19" s="341"/>
      <c r="G19" s="356"/>
      <c r="H19" s="345"/>
      <c r="I19" s="341"/>
      <c r="J19" s="342"/>
      <c r="K19" s="341"/>
      <c r="L19" s="343"/>
      <c r="M19" s="341"/>
      <c r="N19" s="341"/>
      <c r="O19" s="356"/>
      <c r="P19" s="341"/>
    </row>
    <row r="20" spans="1:16" ht="12.75" customHeight="1">
      <c r="A20" s="341">
        <v>3</v>
      </c>
      <c r="B20" s="342" t="str">
        <f>B11</f>
        <v>ФИСЮК Анна Александровна</v>
      </c>
      <c r="C20" s="344" t="str">
        <f>C11</f>
        <v>17.08.94                      1 р.</v>
      </c>
      <c r="D20" s="343" t="str">
        <f>D11</f>
        <v>Краснодарский край, г. Анапа, МО</v>
      </c>
      <c r="E20" s="341"/>
      <c r="F20" s="341"/>
      <c r="G20" s="341"/>
      <c r="H20" s="345"/>
      <c r="I20" s="341">
        <v>18</v>
      </c>
      <c r="J20" s="342" t="str">
        <f>J11</f>
        <v>ЛЕТАВИНА Василиса Евгеньевна</v>
      </c>
      <c r="K20" s="341" t="str">
        <f>K11</f>
        <v>06.07.94                  КМС</v>
      </c>
      <c r="L20" s="343" t="str">
        <f>L11</f>
        <v>Нижегородская обл., г. Кстово</v>
      </c>
      <c r="M20" s="341"/>
      <c r="N20" s="341"/>
      <c r="O20" s="341"/>
      <c r="P20" s="341"/>
    </row>
    <row r="21" spans="1:16" ht="12.75">
      <c r="A21" s="341"/>
      <c r="B21" s="342"/>
      <c r="C21" s="346"/>
      <c r="D21" s="343"/>
      <c r="E21" s="341"/>
      <c r="F21" s="341"/>
      <c r="G21" s="341"/>
      <c r="H21" s="346"/>
      <c r="I21" s="341"/>
      <c r="J21" s="342"/>
      <c r="K21" s="341"/>
      <c r="L21" s="343"/>
      <c r="M21" s="341"/>
      <c r="N21" s="341"/>
      <c r="O21" s="341"/>
      <c r="P21" s="341"/>
    </row>
    <row r="22" spans="1:16" ht="15.75">
      <c r="A22" s="145" t="s">
        <v>27</v>
      </c>
      <c r="B22" s="145" t="s">
        <v>174</v>
      </c>
      <c r="C22" s="147"/>
      <c r="D22" s="148"/>
      <c r="E22" s="144"/>
      <c r="F22" s="144"/>
      <c r="G22" s="144"/>
      <c r="H22" s="144"/>
      <c r="I22" s="145" t="s">
        <v>29</v>
      </c>
      <c r="J22" s="146" t="s">
        <v>174</v>
      </c>
      <c r="K22" s="142"/>
      <c r="L22" s="143"/>
      <c r="M22" s="144"/>
      <c r="N22" s="144"/>
      <c r="O22" s="144"/>
      <c r="P22" s="144"/>
    </row>
    <row r="23" spans="1:16" ht="12.75" customHeight="1">
      <c r="A23" s="341">
        <v>3</v>
      </c>
      <c r="B23" s="342" t="str">
        <f>B5</f>
        <v>ФЕДОРОВА Екатерина Андреевна</v>
      </c>
      <c r="C23" s="341" t="str">
        <f>C5</f>
        <v>17.03.94             1 р.</v>
      </c>
      <c r="D23" s="343" t="str">
        <f>D5</f>
        <v>Оренбургская обл., г. Орск</v>
      </c>
      <c r="E23" s="341"/>
      <c r="F23" s="356"/>
      <c r="G23" s="356"/>
      <c r="H23" s="341"/>
      <c r="I23" s="341">
        <v>16</v>
      </c>
      <c r="J23" s="349" t="str">
        <f>VLOOKUP(I23,'пр.взвешивания'!B15:E56,2,FALSE)</f>
        <v>ПЕТРОВА Татьяна Викторовна</v>
      </c>
      <c r="K23" s="350" t="str">
        <f>VLOOKUP(J23,'пр.взвешивания'!C15:F56,2,FALSE)</f>
        <v>25.01.95              1 р.</v>
      </c>
      <c r="L23" s="351" t="str">
        <f>VLOOKUP(K23,'пр.взвешивания'!D15:G56,2,FALSE)</f>
        <v>Пермский край, г. Березники, МО</v>
      </c>
      <c r="M23" s="341"/>
      <c r="N23" s="341"/>
      <c r="O23" s="341"/>
      <c r="P23" s="341"/>
    </row>
    <row r="24" spans="1:16" ht="12.75">
      <c r="A24" s="341"/>
      <c r="B24" s="342"/>
      <c r="C24" s="341"/>
      <c r="D24" s="343"/>
      <c r="E24" s="341"/>
      <c r="F24" s="341"/>
      <c r="G24" s="356"/>
      <c r="H24" s="341"/>
      <c r="I24" s="341"/>
      <c r="J24" s="342"/>
      <c r="K24" s="341"/>
      <c r="L24" s="343"/>
      <c r="M24" s="341"/>
      <c r="N24" s="341"/>
      <c r="O24" s="341"/>
      <c r="P24" s="341"/>
    </row>
    <row r="25" spans="1:16" ht="12.75" customHeight="1">
      <c r="A25" s="341">
        <v>6</v>
      </c>
      <c r="B25" s="349" t="str">
        <f>B9</f>
        <v>НАЧКАЕВА Наталья Юрьевна</v>
      </c>
      <c r="C25" s="350" t="str">
        <f>C9</f>
        <v>05.03.94                КМС</v>
      </c>
      <c r="D25" s="351" t="str">
        <f>D9</f>
        <v>Астраханска обл., "Динамо"</v>
      </c>
      <c r="E25" s="341"/>
      <c r="F25" s="341"/>
      <c r="G25" s="341"/>
      <c r="H25" s="341"/>
      <c r="I25" s="341">
        <v>18</v>
      </c>
      <c r="J25" s="349" t="str">
        <f>VLOOKUP(I25,'пр.взвешивания'!B17:E58,2,FALSE)</f>
        <v>ЛЕТАВИНА Василиса Евгеньевна</v>
      </c>
      <c r="K25" s="350" t="str">
        <f>VLOOKUP(J25,'пр.взвешивания'!C17:F58,2,FALSE)</f>
        <v>06.07.94                  КМС</v>
      </c>
      <c r="L25" s="351" t="str">
        <f>VLOOKUP(K25,'пр.взвешивания'!D17:G58,2,FALSE)</f>
        <v>Нижегородская обл., г. Кстово</v>
      </c>
      <c r="M25" s="341"/>
      <c r="N25" s="341"/>
      <c r="O25" s="341"/>
      <c r="P25" s="341"/>
    </row>
    <row r="26" spans="1:16" ht="12.75">
      <c r="A26" s="341"/>
      <c r="B26" s="342"/>
      <c r="C26" s="341"/>
      <c r="D26" s="343"/>
      <c r="E26" s="341"/>
      <c r="F26" s="341"/>
      <c r="G26" s="341"/>
      <c r="H26" s="341"/>
      <c r="I26" s="341"/>
      <c r="J26" s="342"/>
      <c r="K26" s="341"/>
      <c r="L26" s="343"/>
      <c r="M26" s="341"/>
      <c r="N26" s="341"/>
      <c r="O26" s="341"/>
      <c r="P26" s="341"/>
    </row>
    <row r="27" spans="1:16" ht="12.75" customHeight="1">
      <c r="A27" s="341">
        <v>7</v>
      </c>
      <c r="B27" s="349" t="str">
        <f>B7</f>
        <v>НАЧКАЕВА Наталья Юрьевна</v>
      </c>
      <c r="C27" s="350" t="str">
        <f>C7</f>
        <v>05.03.94                КМС</v>
      </c>
      <c r="D27" s="351" t="str">
        <f>D7</f>
        <v>Астраханска обл., "Динамо"</v>
      </c>
      <c r="E27" s="341"/>
      <c r="F27" s="356"/>
      <c r="G27" s="356"/>
      <c r="H27" s="344"/>
      <c r="I27" s="341">
        <v>17</v>
      </c>
      <c r="J27" s="342" t="str">
        <f>'пр.взвешивания'!C38</f>
        <v>КРУГЛАЯ Елена Евгеньевна</v>
      </c>
      <c r="K27" s="341" t="str">
        <f>'пр.взвешивания'!D38</f>
        <v>15.08.94            1 р.</v>
      </c>
      <c r="L27" s="343" t="str">
        <f>'пр.взвешивания'!E38</f>
        <v>Краснодарский край, г. Усть - Лабинск, МО</v>
      </c>
      <c r="M27" s="341"/>
      <c r="N27" s="356"/>
      <c r="O27" s="356"/>
      <c r="P27" s="341"/>
    </row>
    <row r="28" spans="1:16" ht="12.75">
      <c r="A28" s="341"/>
      <c r="B28" s="342"/>
      <c r="C28" s="341"/>
      <c r="D28" s="343"/>
      <c r="E28" s="341"/>
      <c r="F28" s="341"/>
      <c r="G28" s="356"/>
      <c r="H28" s="345"/>
      <c r="I28" s="341"/>
      <c r="J28" s="342"/>
      <c r="K28" s="341"/>
      <c r="L28" s="343"/>
      <c r="M28" s="341"/>
      <c r="N28" s="341"/>
      <c r="O28" s="356"/>
      <c r="P28" s="341"/>
    </row>
    <row r="29" spans="1:16" ht="12.75">
      <c r="A29" s="341">
        <v>4</v>
      </c>
      <c r="B29" s="342" t="str">
        <f>B11</f>
        <v>ФИСЮК Анна Александровна</v>
      </c>
      <c r="C29" s="341" t="str">
        <f>C11</f>
        <v>17.08.94                      1 р.</v>
      </c>
      <c r="D29" s="343" t="str">
        <f>D11</f>
        <v>Краснодарский край, г. Анапа, МО</v>
      </c>
      <c r="E29" s="341"/>
      <c r="F29" s="341"/>
      <c r="G29" s="341"/>
      <c r="H29" s="345"/>
      <c r="I29" s="341">
        <v>14</v>
      </c>
      <c r="J29" s="342" t="str">
        <f>'пр.взвешивания'!C32</f>
        <v>ВОТАНОВСКАЯ Виктория Олеговна</v>
      </c>
      <c r="K29" s="341" t="str">
        <f>'пр.взвешивания'!D32</f>
        <v>01.05.94                 1 р.</v>
      </c>
      <c r="L29" s="343" t="str">
        <f>'пр.взвешивания'!E32</f>
        <v>Московская обл., Каширский р-н, г. Ожерелье</v>
      </c>
      <c r="M29" s="341"/>
      <c r="N29" s="341"/>
      <c r="O29" s="341"/>
      <c r="P29" s="341"/>
    </row>
    <row r="30" spans="1:16" ht="12.75">
      <c r="A30" s="341"/>
      <c r="B30" s="342"/>
      <c r="C30" s="341"/>
      <c r="D30" s="343"/>
      <c r="E30" s="341"/>
      <c r="F30" s="341"/>
      <c r="G30" s="341"/>
      <c r="H30" s="346"/>
      <c r="I30" s="341"/>
      <c r="J30" s="342"/>
      <c r="K30" s="341"/>
      <c r="L30" s="343"/>
      <c r="M30" s="341"/>
      <c r="N30" s="341"/>
      <c r="O30" s="341"/>
      <c r="P30" s="341"/>
    </row>
    <row r="31" spans="1:16" ht="15.75">
      <c r="A31" s="145" t="s">
        <v>28</v>
      </c>
      <c r="B31" s="145" t="s">
        <v>174</v>
      </c>
      <c r="C31" s="138"/>
      <c r="D31" s="138"/>
      <c r="E31" s="138" t="s">
        <v>58</v>
      </c>
      <c r="F31" s="138"/>
      <c r="G31" s="138"/>
      <c r="H31" s="138"/>
      <c r="I31" s="145" t="s">
        <v>173</v>
      </c>
      <c r="J31" s="146" t="s">
        <v>174</v>
      </c>
      <c r="K31" s="138"/>
      <c r="L31" s="138"/>
      <c r="M31" s="138" t="s">
        <v>58</v>
      </c>
      <c r="N31" s="138"/>
      <c r="O31" s="138"/>
      <c r="P31" s="138"/>
    </row>
    <row r="32" spans="1:16" ht="12.75" customHeight="1">
      <c r="A32" s="341" t="s">
        <v>0</v>
      </c>
      <c r="B32" s="350" t="s">
        <v>1</v>
      </c>
      <c r="C32" s="350" t="s">
        <v>2</v>
      </c>
      <c r="D32" s="349" t="s">
        <v>3</v>
      </c>
      <c r="E32" s="341" t="s">
        <v>34</v>
      </c>
      <c r="F32" s="341" t="s">
        <v>35</v>
      </c>
      <c r="G32" s="341" t="s">
        <v>36</v>
      </c>
      <c r="H32" s="341" t="s">
        <v>37</v>
      </c>
      <c r="I32" s="341" t="s">
        <v>0</v>
      </c>
      <c r="J32" s="341" t="s">
        <v>1</v>
      </c>
      <c r="K32" s="341" t="s">
        <v>2</v>
      </c>
      <c r="L32" s="341" t="s">
        <v>3</v>
      </c>
      <c r="M32" s="341" t="s">
        <v>34</v>
      </c>
      <c r="N32" s="341" t="s">
        <v>35</v>
      </c>
      <c r="O32" s="341" t="s">
        <v>36</v>
      </c>
      <c r="P32" s="341" t="s">
        <v>37</v>
      </c>
    </row>
    <row r="33" spans="1:16" ht="12.75">
      <c r="A33" s="341"/>
      <c r="B33" s="341"/>
      <c r="C33" s="341"/>
      <c r="D33" s="342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</row>
    <row r="34" spans="1:16" ht="12.75" customHeight="1">
      <c r="A34" s="341">
        <v>10</v>
      </c>
      <c r="B34" s="349" t="str">
        <f>VLOOKUP(A34,'пр.взвешивания'!B6:E47,2,FALSE)</f>
        <v>РЫБАКОВА Венера Сергеевна</v>
      </c>
      <c r="C34" s="350" t="str">
        <f>VLOOKUP(B34,'пр.взвешивания'!C6:F47,2,FALSE)</f>
        <v>28.04.95        КМС</v>
      </c>
      <c r="D34" s="351" t="str">
        <f>VLOOKUP(C34,'пр.взвешивания'!D6:G47,2,FALSE)</f>
        <v>Пермский край, г. Краснокамск, Профсоюзы</v>
      </c>
      <c r="E34" s="341"/>
      <c r="F34" s="356"/>
      <c r="G34" s="356"/>
      <c r="H34" s="341"/>
      <c r="I34" s="341">
        <v>20</v>
      </c>
      <c r="J34" s="349" t="str">
        <f>J14</f>
        <v>ПЕТРОВА Татьяна Викторовна</v>
      </c>
      <c r="K34" s="350" t="str">
        <f>K14</f>
        <v>25.01.95              1 р.</v>
      </c>
      <c r="L34" s="351" t="str">
        <f>L14</f>
        <v>Пермский край, г. Березники, МО</v>
      </c>
      <c r="M34" s="341"/>
      <c r="N34" s="341"/>
      <c r="O34" s="341"/>
      <c r="P34" s="341"/>
    </row>
    <row r="35" spans="1:16" ht="12.75">
      <c r="A35" s="341"/>
      <c r="B35" s="342"/>
      <c r="C35" s="341"/>
      <c r="D35" s="343"/>
      <c r="E35" s="341"/>
      <c r="F35" s="341"/>
      <c r="G35" s="356"/>
      <c r="H35" s="341"/>
      <c r="I35" s="341"/>
      <c r="J35" s="342"/>
      <c r="K35" s="341"/>
      <c r="L35" s="343"/>
      <c r="M35" s="341"/>
      <c r="N35" s="341"/>
      <c r="O35" s="341"/>
      <c r="P35" s="341"/>
    </row>
    <row r="36" spans="1:16" ht="12.75">
      <c r="A36" s="341">
        <v>13</v>
      </c>
      <c r="B36" s="349" t="str">
        <f>VLOOKUP(A36,'пр.взвешивания'!B8:E49,2,FALSE)</f>
        <v>КИЯШКО Надежда Валентиновна</v>
      </c>
      <c r="C36" s="350" t="str">
        <f>VLOOKUP(B36,'пр.взвешивания'!C8:F49,2,FALSE)</f>
        <v>19.05.94                     1 р.</v>
      </c>
      <c r="D36" s="351" t="str">
        <f>VLOOKUP(C36,'пр.взвешивания'!D8:G49,2,FALSE)</f>
        <v>Брянская обл., г. Брянск, "Юность России"</v>
      </c>
      <c r="E36" s="341"/>
      <c r="F36" s="341"/>
      <c r="G36" s="341"/>
      <c r="H36" s="341"/>
      <c r="I36" s="341">
        <v>25</v>
      </c>
      <c r="J36" s="349" t="str">
        <f>J18</f>
        <v>ИСАЕВА Юлия Владимировна</v>
      </c>
      <c r="K36" s="350" t="str">
        <f>K18</f>
        <v>18.01.95                 КМС</v>
      </c>
      <c r="L36" s="351" t="str">
        <f>L18</f>
        <v>Московская обл., г. Можайск</v>
      </c>
      <c r="M36" s="341"/>
      <c r="N36" s="341"/>
      <c r="O36" s="341"/>
      <c r="P36" s="341"/>
    </row>
    <row r="37" spans="1:16" ht="12.75">
      <c r="A37" s="341"/>
      <c r="B37" s="342"/>
      <c r="C37" s="341"/>
      <c r="D37" s="343"/>
      <c r="E37" s="341"/>
      <c r="F37" s="341"/>
      <c r="G37" s="341"/>
      <c r="H37" s="341"/>
      <c r="I37" s="341"/>
      <c r="J37" s="342"/>
      <c r="K37" s="341"/>
      <c r="L37" s="343"/>
      <c r="M37" s="341"/>
      <c r="N37" s="341"/>
      <c r="O37" s="341"/>
      <c r="P37" s="341"/>
    </row>
    <row r="38" spans="1:16" ht="12.75" customHeight="1">
      <c r="A38" s="341">
        <v>11</v>
      </c>
      <c r="B38" s="349" t="str">
        <f>VLOOKUP(A38,'пр.взвешивания'!B10:E51,2,FALSE)</f>
        <v>ФИСЮК Анна Александровна</v>
      </c>
      <c r="C38" s="350" t="str">
        <f>VLOOKUP(B38,'пр.взвешивания'!C10:F51,2,FALSE)</f>
        <v>17.08.94                      1 р.</v>
      </c>
      <c r="D38" s="351" t="str">
        <f>VLOOKUP(C38,'пр.взвешивания'!D10:G51,2,FALSE)</f>
        <v>Краснодарский край, г. Анапа, МО</v>
      </c>
      <c r="E38" s="341"/>
      <c r="F38" s="356"/>
      <c r="G38" s="356"/>
      <c r="H38" s="344"/>
      <c r="I38" s="341">
        <v>24</v>
      </c>
      <c r="J38" s="349" t="str">
        <f>J16</f>
        <v>НАЧКАЕВА Наталья Юрьевна</v>
      </c>
      <c r="K38" s="350" t="str">
        <f>K16</f>
        <v>05.03.94                КМС</v>
      </c>
      <c r="L38" s="351" t="str">
        <f>L16</f>
        <v>Астраханска обл., "Динамо"</v>
      </c>
      <c r="M38" s="341"/>
      <c r="N38" s="356"/>
      <c r="O38" s="356"/>
      <c r="P38" s="341"/>
    </row>
    <row r="39" spans="1:16" ht="12.75">
      <c r="A39" s="341"/>
      <c r="B39" s="342"/>
      <c r="C39" s="341"/>
      <c r="D39" s="343"/>
      <c r="E39" s="341"/>
      <c r="F39" s="341"/>
      <c r="G39" s="356"/>
      <c r="H39" s="345"/>
      <c r="I39" s="341"/>
      <c r="J39" s="342"/>
      <c r="K39" s="341"/>
      <c r="L39" s="343"/>
      <c r="M39" s="341"/>
      <c r="N39" s="341"/>
      <c r="O39" s="356"/>
      <c r="P39" s="341"/>
    </row>
    <row r="40" spans="1:16" ht="12.75">
      <c r="A40" s="341">
        <v>9</v>
      </c>
      <c r="B40" s="342" t="str">
        <f>B20</f>
        <v>ФИСЮК Анна Александровна</v>
      </c>
      <c r="C40" s="341" t="str">
        <f>C20</f>
        <v>17.08.94                      1 р.</v>
      </c>
      <c r="D40" s="343" t="str">
        <f>D20</f>
        <v>Краснодарский край, г. Анапа, МО</v>
      </c>
      <c r="E40" s="341"/>
      <c r="F40" s="341"/>
      <c r="G40" s="341"/>
      <c r="H40" s="345"/>
      <c r="I40" s="341">
        <v>21</v>
      </c>
      <c r="J40" s="342" t="str">
        <f>J20</f>
        <v>ЛЕТАВИНА Василиса Евгеньевна</v>
      </c>
      <c r="K40" s="341" t="str">
        <f>K20</f>
        <v>06.07.94                  КМС</v>
      </c>
      <c r="L40" s="343" t="str">
        <f>L20</f>
        <v>Нижегородская обл., г. Кстово</v>
      </c>
      <c r="M40" s="341"/>
      <c r="N40" s="341"/>
      <c r="O40" s="341"/>
      <c r="P40" s="341"/>
    </row>
    <row r="41" spans="1:16" ht="12.75" customHeight="1">
      <c r="A41" s="341"/>
      <c r="B41" s="342"/>
      <c r="C41" s="341"/>
      <c r="D41" s="343"/>
      <c r="E41" s="341"/>
      <c r="F41" s="341"/>
      <c r="G41" s="341"/>
      <c r="H41" s="346"/>
      <c r="I41" s="341"/>
      <c r="J41" s="342"/>
      <c r="K41" s="341"/>
      <c r="L41" s="343"/>
      <c r="M41" s="341"/>
      <c r="N41" s="341"/>
      <c r="O41" s="341"/>
      <c r="P41" s="341"/>
    </row>
    <row r="43" spans="1:16" ht="12.75">
      <c r="A43" s="347" t="s">
        <v>33</v>
      </c>
      <c r="B43" s="347"/>
      <c r="C43" s="347"/>
      <c r="D43" s="347"/>
      <c r="E43" s="347"/>
      <c r="F43" s="347"/>
      <c r="G43" s="347"/>
      <c r="H43" s="347"/>
      <c r="I43" s="370" t="s">
        <v>33</v>
      </c>
      <c r="J43" s="370"/>
      <c r="K43" s="370"/>
      <c r="L43" s="370"/>
      <c r="M43" s="370"/>
      <c r="N43" s="370"/>
      <c r="O43" s="370"/>
      <c r="P43" s="370"/>
    </row>
    <row r="44" spans="1:16" ht="15.75">
      <c r="A44" s="146" t="s">
        <v>7</v>
      </c>
      <c r="B44" s="145" t="s">
        <v>38</v>
      </c>
      <c r="C44" s="138"/>
      <c r="D44" s="138"/>
      <c r="E44" s="138" t="s">
        <v>155</v>
      </c>
      <c r="F44" s="138"/>
      <c r="G44" s="138"/>
      <c r="H44" s="138"/>
      <c r="I44" s="145" t="s">
        <v>9</v>
      </c>
      <c r="J44" s="145" t="s">
        <v>38</v>
      </c>
      <c r="K44" s="137"/>
      <c r="L44" s="137"/>
      <c r="M44" s="138" t="s">
        <v>155</v>
      </c>
      <c r="N44" s="137"/>
      <c r="O44" s="137"/>
      <c r="P44" s="137"/>
    </row>
    <row r="45" spans="1:16" ht="12.75">
      <c r="A45" s="341" t="s">
        <v>0</v>
      </c>
      <c r="B45" s="341" t="s">
        <v>1</v>
      </c>
      <c r="C45" s="341" t="s">
        <v>2</v>
      </c>
      <c r="D45" s="341" t="s">
        <v>3</v>
      </c>
      <c r="E45" s="341" t="s">
        <v>34</v>
      </c>
      <c r="F45" s="341" t="s">
        <v>35</v>
      </c>
      <c r="G45" s="341" t="s">
        <v>36</v>
      </c>
      <c r="H45" s="341" t="s">
        <v>37</v>
      </c>
      <c r="I45" s="359" t="s">
        <v>0</v>
      </c>
      <c r="J45" s="359" t="s">
        <v>1</v>
      </c>
      <c r="K45" s="359" t="s">
        <v>2</v>
      </c>
      <c r="L45" s="359" t="s">
        <v>3</v>
      </c>
      <c r="M45" s="359" t="s">
        <v>34</v>
      </c>
      <c r="N45" s="359" t="s">
        <v>35</v>
      </c>
      <c r="O45" s="359" t="s">
        <v>36</v>
      </c>
      <c r="P45" s="359" t="s">
        <v>37</v>
      </c>
    </row>
    <row r="46" spans="1:16" ht="12.75">
      <c r="A46" s="341"/>
      <c r="B46" s="341"/>
      <c r="C46" s="341"/>
      <c r="D46" s="341"/>
      <c r="E46" s="341"/>
      <c r="F46" s="341"/>
      <c r="G46" s="341"/>
      <c r="H46" s="341"/>
      <c r="I46" s="359"/>
      <c r="J46" s="359"/>
      <c r="K46" s="359"/>
      <c r="L46" s="359"/>
      <c r="M46" s="359"/>
      <c r="N46" s="359"/>
      <c r="O46" s="359"/>
      <c r="P46" s="359"/>
    </row>
    <row r="47" spans="1:16" ht="12.75">
      <c r="A47" s="360">
        <v>1</v>
      </c>
      <c r="B47" s="353" t="str">
        <f>'пр.взвешивания'!C6</f>
        <v>КОВАЛЕНКО Диана Анатольевна</v>
      </c>
      <c r="C47" s="354" t="str">
        <f>'пр.взвешивания'!D6</f>
        <v>10.08.96                     1 юн.р.</v>
      </c>
      <c r="D47" s="355" t="str">
        <f>'пр.взвешивания'!E6</f>
        <v>Москва, ГОУ ДОДСН СДЮСШОР №9</v>
      </c>
      <c r="E47" s="341"/>
      <c r="F47" s="356"/>
      <c r="G47" s="356"/>
      <c r="H47" s="341"/>
      <c r="I47" s="359">
        <v>14</v>
      </c>
      <c r="J47" s="361" t="str">
        <f>'пр.взвешивания'!C32</f>
        <v>ВОТАНОВСКАЯ Виктория Олеговна</v>
      </c>
      <c r="K47" s="363" t="str">
        <f>'пр.взвешивания'!D32</f>
        <v>01.05.94                 1 р.</v>
      </c>
      <c r="L47" s="364" t="str">
        <f>'пр.взвешивания'!E32</f>
        <v>Московская обл., Каширский р-н, г. Ожерелье</v>
      </c>
      <c r="M47" s="359"/>
      <c r="N47" s="359"/>
      <c r="O47" s="359"/>
      <c r="P47" s="359"/>
    </row>
    <row r="48" spans="1:16" ht="12.75">
      <c r="A48" s="360"/>
      <c r="B48" s="353"/>
      <c r="C48" s="354"/>
      <c r="D48" s="355"/>
      <c r="E48" s="341"/>
      <c r="F48" s="341"/>
      <c r="G48" s="356"/>
      <c r="H48" s="341"/>
      <c r="I48" s="359"/>
      <c r="J48" s="362"/>
      <c r="K48" s="359"/>
      <c r="L48" s="365"/>
      <c r="M48" s="359"/>
      <c r="N48" s="359"/>
      <c r="O48" s="359"/>
      <c r="P48" s="359"/>
    </row>
    <row r="49" spans="1:16" ht="12.75" customHeight="1">
      <c r="A49" s="360">
        <v>3</v>
      </c>
      <c r="B49" s="353" t="str">
        <f>'пр.взвешивания'!C10</f>
        <v>ТИМОФЕЕВА Виктория Игоревна</v>
      </c>
      <c r="C49" s="354" t="str">
        <f>'пр.взвешивания'!D10</f>
        <v>22.07.94         КМС</v>
      </c>
      <c r="D49" s="355" t="str">
        <f>'пр.взвешивания'!E10</f>
        <v>Приморский край, г. Владивосток, УФКиС</v>
      </c>
      <c r="E49" s="341"/>
      <c r="F49" s="341"/>
      <c r="G49" s="341"/>
      <c r="H49" s="341"/>
      <c r="I49" s="359">
        <v>16</v>
      </c>
      <c r="J49" s="362" t="str">
        <f>'пр.взвешивания'!C36</f>
        <v>ПЕТРОВА Татьяна Викторовна</v>
      </c>
      <c r="K49" s="359" t="str">
        <f>'пр.взвешивания'!D36</f>
        <v>25.01.95              1 р.</v>
      </c>
      <c r="L49" s="365" t="str">
        <f>'пр.взвешивания'!E36</f>
        <v>Пермский край, г. Березники, МО</v>
      </c>
      <c r="M49" s="359"/>
      <c r="N49" s="359"/>
      <c r="O49" s="359"/>
      <c r="P49" s="359"/>
    </row>
    <row r="50" spans="1:16" ht="12.75">
      <c r="A50" s="360"/>
      <c r="B50" s="353"/>
      <c r="C50" s="354"/>
      <c r="D50" s="355"/>
      <c r="E50" s="341"/>
      <c r="F50" s="341"/>
      <c r="G50" s="341"/>
      <c r="H50" s="341"/>
      <c r="I50" s="359"/>
      <c r="J50" s="362"/>
      <c r="K50" s="359"/>
      <c r="L50" s="365"/>
      <c r="M50" s="359"/>
      <c r="N50" s="359"/>
      <c r="O50" s="359"/>
      <c r="P50" s="359"/>
    </row>
    <row r="51" spans="1:16" ht="12.75">
      <c r="A51" s="360">
        <v>2</v>
      </c>
      <c r="B51" s="353" t="str">
        <f>'пр.взвешивания'!C8</f>
        <v>ЛУЖНОВА Юлия Владимировна</v>
      </c>
      <c r="C51" s="354" t="str">
        <f>'пр.взвешивания'!D8</f>
        <v>09.09.94                    1 р.</v>
      </c>
      <c r="D51" s="355" t="str">
        <f>'пр.взвешивания'!E8</f>
        <v>Тульская область, МО</v>
      </c>
      <c r="E51" s="341"/>
      <c r="F51" s="356"/>
      <c r="G51" s="356"/>
      <c r="H51" s="341"/>
      <c r="I51" s="359">
        <v>15</v>
      </c>
      <c r="J51" s="361" t="str">
        <f>'пр.взвешивания'!C34</f>
        <v>ЕМЕЛЬЯНОВА Софья Сергеевна</v>
      </c>
      <c r="K51" s="363" t="str">
        <f>'пр.взвешивания'!D34</f>
        <v>27.10.94                1 р.</v>
      </c>
      <c r="L51" s="364" t="str">
        <f>'пр.взвешивания'!E34</f>
        <v>Курская обл., МО</v>
      </c>
      <c r="M51" s="341" t="s">
        <v>42</v>
      </c>
      <c r="N51" s="356"/>
      <c r="O51" s="366"/>
      <c r="P51" s="359"/>
    </row>
    <row r="52" spans="1:16" ht="12.75">
      <c r="A52" s="360"/>
      <c r="B52" s="353"/>
      <c r="C52" s="354"/>
      <c r="D52" s="355"/>
      <c r="E52" s="341"/>
      <c r="F52" s="341"/>
      <c r="G52" s="356"/>
      <c r="H52" s="341"/>
      <c r="I52" s="359"/>
      <c r="J52" s="362"/>
      <c r="K52" s="359"/>
      <c r="L52" s="365"/>
      <c r="M52" s="341"/>
      <c r="N52" s="341"/>
      <c r="O52" s="366"/>
      <c r="P52" s="359"/>
    </row>
    <row r="53" spans="1:16" ht="12.75" customHeight="1">
      <c r="A53" s="360">
        <v>4</v>
      </c>
      <c r="B53" s="342" t="str">
        <f>'пр.взвешивания'!C12</f>
        <v>ОСТАШ Анастасия Юрьевна</v>
      </c>
      <c r="C53" s="341" t="str">
        <f>'пр.взвешивания'!D12</f>
        <v>30.05.95                   1 юн.р.</v>
      </c>
      <c r="D53" s="343" t="str">
        <f>'пр.взвешивания'!E12</f>
        <v>Московская обл., г. Воскресенск, МО</v>
      </c>
      <c r="E53" s="341"/>
      <c r="F53" s="341"/>
      <c r="G53" s="341"/>
      <c r="H53" s="341"/>
      <c r="I53" s="367"/>
      <c r="J53" s="368"/>
      <c r="K53" s="367"/>
      <c r="L53" s="369"/>
      <c r="M53" s="367"/>
      <c r="N53" s="367"/>
      <c r="O53" s="367"/>
      <c r="P53" s="367"/>
    </row>
    <row r="54" spans="1:16" ht="12.75">
      <c r="A54" s="360"/>
      <c r="B54" s="342"/>
      <c r="C54" s="341"/>
      <c r="D54" s="343"/>
      <c r="E54" s="341"/>
      <c r="F54" s="341"/>
      <c r="G54" s="341"/>
      <c r="H54" s="341"/>
      <c r="I54" s="367"/>
      <c r="J54" s="368"/>
      <c r="K54" s="367"/>
      <c r="L54" s="369"/>
      <c r="M54" s="367"/>
      <c r="N54" s="367"/>
      <c r="O54" s="367"/>
      <c r="P54" s="367"/>
    </row>
    <row r="55" spans="1:16" ht="15.75">
      <c r="A55" s="145" t="s">
        <v>8</v>
      </c>
      <c r="B55" s="145" t="s">
        <v>38</v>
      </c>
      <c r="C55" s="147"/>
      <c r="D55" s="148"/>
      <c r="E55" s="144"/>
      <c r="F55" s="144"/>
      <c r="G55" s="144"/>
      <c r="H55" s="144"/>
      <c r="I55" s="145" t="s">
        <v>10</v>
      </c>
      <c r="J55" s="145" t="s">
        <v>38</v>
      </c>
      <c r="K55" s="139"/>
      <c r="L55" s="140"/>
      <c r="M55" s="141"/>
      <c r="N55" s="141"/>
      <c r="O55" s="141"/>
      <c r="P55" s="141"/>
    </row>
    <row r="56" spans="1:16" ht="12.75">
      <c r="A56" s="341">
        <v>5</v>
      </c>
      <c r="B56" s="349" t="str">
        <f>'пр.взвешивания'!C14</f>
        <v>ЛЯШЕНКО Яна Вячеславовна</v>
      </c>
      <c r="C56" s="350" t="str">
        <f>'пр.взвешивания'!D14</f>
        <v>08.06.95               1 р.</v>
      </c>
      <c r="D56" s="351" t="str">
        <f>'пр.взвешивания'!E14</f>
        <v>Тверская обл., г. Ржев, МО</v>
      </c>
      <c r="E56" s="341"/>
      <c r="F56" s="356"/>
      <c r="G56" s="356"/>
      <c r="H56" s="341"/>
      <c r="I56" s="359">
        <v>17</v>
      </c>
      <c r="J56" s="361" t="str">
        <f>'пр.взвешивания'!C38</f>
        <v>КРУГЛАЯ Елена Евгеньевна</v>
      </c>
      <c r="K56" s="363" t="str">
        <f>'пр.взвешивания'!D38</f>
        <v>15.08.94            1 р.</v>
      </c>
      <c r="L56" s="364" t="str">
        <f>'пр.взвешивания'!E38</f>
        <v>Краснодарский край, г. Усть - Лабинск, МО</v>
      </c>
      <c r="M56" s="359"/>
      <c r="N56" s="359"/>
      <c r="O56" s="359"/>
      <c r="P56" s="359"/>
    </row>
    <row r="57" spans="1:16" ht="12.75">
      <c r="A57" s="341"/>
      <c r="B57" s="342"/>
      <c r="C57" s="341"/>
      <c r="D57" s="343"/>
      <c r="E57" s="341"/>
      <c r="F57" s="341"/>
      <c r="G57" s="356"/>
      <c r="H57" s="341"/>
      <c r="I57" s="359"/>
      <c r="J57" s="362"/>
      <c r="K57" s="359"/>
      <c r="L57" s="365"/>
      <c r="M57" s="359"/>
      <c r="N57" s="359"/>
      <c r="O57" s="359"/>
      <c r="P57" s="359"/>
    </row>
    <row r="58" spans="1:16" ht="12.75">
      <c r="A58" s="341">
        <v>7</v>
      </c>
      <c r="B58" s="349" t="str">
        <f>'пр.взвешивания'!C18</f>
        <v>ТУРЧАКОВА Елена Сергеевна</v>
      </c>
      <c r="C58" s="350" t="str">
        <f>'пр.взвешивания'!D18</f>
        <v>19.11.94                  1 р.</v>
      </c>
      <c r="D58" s="351" t="str">
        <f>'пр.взвешивания'!E18</f>
        <v>Архангельская обл., г. Архангельск</v>
      </c>
      <c r="E58" s="341"/>
      <c r="F58" s="341"/>
      <c r="G58" s="341"/>
      <c r="H58" s="341"/>
      <c r="I58" s="359">
        <v>19</v>
      </c>
      <c r="J58" s="361" t="str">
        <f>'пр.взвешивания'!C42</f>
        <v>ДЕГТЯРЕВА Кристина Игоревна</v>
      </c>
      <c r="K58" s="363" t="str">
        <f>'пр.взвешивания'!D42</f>
        <v>23.11.96                1 юн.р.</v>
      </c>
      <c r="L58" s="364" t="str">
        <f>'пр.взвешивания'!E42</f>
        <v>Москва, ГОУ ДОДСН СДЮСШОР №9</v>
      </c>
      <c r="M58" s="359"/>
      <c r="N58" s="359"/>
      <c r="O58" s="359"/>
      <c r="P58" s="359"/>
    </row>
    <row r="59" spans="1:16" ht="12.75">
      <c r="A59" s="341"/>
      <c r="B59" s="342"/>
      <c r="C59" s="341"/>
      <c r="D59" s="343"/>
      <c r="E59" s="341"/>
      <c r="F59" s="341"/>
      <c r="G59" s="341"/>
      <c r="H59" s="341"/>
      <c r="I59" s="359"/>
      <c r="J59" s="362"/>
      <c r="K59" s="359"/>
      <c r="L59" s="365"/>
      <c r="M59" s="359"/>
      <c r="N59" s="359"/>
      <c r="O59" s="359"/>
      <c r="P59" s="359"/>
    </row>
    <row r="60" spans="1:16" ht="12.75" customHeight="1">
      <c r="A60" s="341">
        <v>6</v>
      </c>
      <c r="B60" s="349" t="str">
        <f>'пр.взвешивания'!C16</f>
        <v>ФЕДОРОВА Екатерина Андреевна</v>
      </c>
      <c r="C60" s="350" t="str">
        <f>'пр.взвешивания'!D16</f>
        <v>17.03.94             1 р.</v>
      </c>
      <c r="D60" s="351" t="str">
        <f>'пр.взвешивания'!E16</f>
        <v>Оренбургская обл., г. Орск</v>
      </c>
      <c r="E60" s="341" t="s">
        <v>42</v>
      </c>
      <c r="F60" s="356"/>
      <c r="G60" s="356"/>
      <c r="H60" s="341"/>
      <c r="I60" s="359">
        <v>18</v>
      </c>
      <c r="J60" s="362" t="str">
        <f>'пр.взвешивания'!C40</f>
        <v>ЛЕТАВИНА Василиса Евгеньевна</v>
      </c>
      <c r="K60" s="359" t="str">
        <f>'пр.взвешивания'!D40</f>
        <v>06.07.94                  КМС</v>
      </c>
      <c r="L60" s="365" t="str">
        <f>'пр.взвешивания'!E40</f>
        <v>Нижегородская обл., г. Кстово</v>
      </c>
      <c r="M60" s="341" t="s">
        <v>42</v>
      </c>
      <c r="N60" s="356"/>
      <c r="O60" s="366"/>
      <c r="P60" s="359"/>
    </row>
    <row r="61" spans="1:16" ht="12.75">
      <c r="A61" s="341"/>
      <c r="B61" s="342"/>
      <c r="C61" s="341"/>
      <c r="D61" s="343"/>
      <c r="E61" s="341"/>
      <c r="F61" s="341"/>
      <c r="G61" s="356"/>
      <c r="H61" s="341"/>
      <c r="I61" s="359"/>
      <c r="J61" s="362"/>
      <c r="K61" s="359"/>
      <c r="L61" s="365"/>
      <c r="M61" s="341"/>
      <c r="N61" s="341"/>
      <c r="O61" s="366"/>
      <c r="P61" s="359"/>
    </row>
    <row r="62" spans="1:16" ht="15.75">
      <c r="A62" s="145" t="s">
        <v>19</v>
      </c>
      <c r="B62" s="145" t="s">
        <v>38</v>
      </c>
      <c r="C62" s="147"/>
      <c r="D62" s="148"/>
      <c r="E62" s="144"/>
      <c r="F62" s="144"/>
      <c r="G62" s="144"/>
      <c r="H62" s="144"/>
      <c r="I62" s="145" t="s">
        <v>22</v>
      </c>
      <c r="J62" s="145" t="s">
        <v>38</v>
      </c>
      <c r="K62" s="139"/>
      <c r="L62" s="140"/>
      <c r="M62" s="141"/>
      <c r="N62" s="141"/>
      <c r="O62" s="141"/>
      <c r="P62" s="141"/>
    </row>
    <row r="63" spans="1:16" ht="12.75" customHeight="1">
      <c r="A63" s="341">
        <v>8</v>
      </c>
      <c r="B63" s="342" t="str">
        <f>'пр.взвешивания'!C20</f>
        <v>БАЙГАЗИНА Альфина Маратовна</v>
      </c>
      <c r="C63" s="341" t="str">
        <f>'пр.взвешивания'!D20</f>
        <v>02.01.94                  1 р.</v>
      </c>
      <c r="D63" s="343" t="str">
        <f>'пр.взвешивания'!E20</f>
        <v>Республика Татарстан, г. Казань</v>
      </c>
      <c r="E63" s="341"/>
      <c r="F63" s="356"/>
      <c r="G63" s="356"/>
      <c r="H63" s="341"/>
      <c r="I63" s="359">
        <v>20</v>
      </c>
      <c r="J63" s="361" t="str">
        <f>'пр.взвешивания'!C44</f>
        <v>НАЧКАЕВА Наталья Юрьевна</v>
      </c>
      <c r="K63" s="363" t="str">
        <f>VLOOKUP(J63,'пр.взвешивания'!C43:F84,2,FALSE)</f>
        <v>05.03.94                КМС</v>
      </c>
      <c r="L63" s="364" t="str">
        <f>VLOOKUP(K63,'пр.взвешивания'!D43:G84,2,FALSE)</f>
        <v>Астраханска обл., "Динамо"</v>
      </c>
      <c r="M63" s="359"/>
      <c r="N63" s="359"/>
      <c r="O63" s="359"/>
      <c r="P63" s="359"/>
    </row>
    <row r="64" spans="1:16" ht="12.75">
      <c r="A64" s="341"/>
      <c r="B64" s="342"/>
      <c r="C64" s="341"/>
      <c r="D64" s="343"/>
      <c r="E64" s="341"/>
      <c r="F64" s="341"/>
      <c r="G64" s="356"/>
      <c r="H64" s="341"/>
      <c r="I64" s="359"/>
      <c r="J64" s="362"/>
      <c r="K64" s="359"/>
      <c r="L64" s="365"/>
      <c r="M64" s="359"/>
      <c r="N64" s="359"/>
      <c r="O64" s="359"/>
      <c r="P64" s="359"/>
    </row>
    <row r="65" spans="1:16" ht="12.75" customHeight="1">
      <c r="A65" s="341">
        <v>10</v>
      </c>
      <c r="B65" s="349" t="str">
        <f>'пр.взвешивания'!C24</f>
        <v>РЫБАКОВА Венера Сергеевна</v>
      </c>
      <c r="C65" s="350" t="str">
        <f>'пр.взвешивания'!D24</f>
        <v>28.04.95        КМС</v>
      </c>
      <c r="D65" s="351" t="str">
        <f>'пр.взвешивания'!E24</f>
        <v>Пермский край, г. Краснокамск, Профсоюзы</v>
      </c>
      <c r="E65" s="341"/>
      <c r="F65" s="341"/>
      <c r="G65" s="341"/>
      <c r="H65" s="341"/>
      <c r="I65" s="359">
        <v>22</v>
      </c>
      <c r="J65" s="362" t="str">
        <f>'пр.взвешивания'!C48</f>
        <v>ЗАДОРОЖНАЯ Валерия Дмитриевна</v>
      </c>
      <c r="K65" s="359" t="str">
        <f>'пр.взвешивания'!D48</f>
        <v>01.06.95                         1 р.</v>
      </c>
      <c r="L65" s="365" t="str">
        <f>'пр.взвешивания'!E48</f>
        <v>Тверская обл., г. Тверь, МО</v>
      </c>
      <c r="M65" s="359"/>
      <c r="N65" s="359"/>
      <c r="O65" s="359"/>
      <c r="P65" s="359"/>
    </row>
    <row r="66" spans="1:16" ht="12.75">
      <c r="A66" s="341"/>
      <c r="B66" s="342"/>
      <c r="C66" s="341"/>
      <c r="D66" s="343"/>
      <c r="E66" s="341"/>
      <c r="F66" s="341"/>
      <c r="G66" s="341"/>
      <c r="H66" s="341"/>
      <c r="I66" s="359"/>
      <c r="J66" s="362"/>
      <c r="K66" s="359"/>
      <c r="L66" s="365"/>
      <c r="M66" s="359"/>
      <c r="N66" s="359"/>
      <c r="O66" s="359"/>
      <c r="P66" s="359"/>
    </row>
    <row r="67" spans="1:16" ht="12.75" customHeight="1">
      <c r="A67" s="341">
        <v>9</v>
      </c>
      <c r="B67" s="349" t="str">
        <f>'пр.взвешивания'!C22</f>
        <v>ЦУВАРЕВА Надежда Михайловна</v>
      </c>
      <c r="C67" s="350" t="str">
        <f>'пр.взвешивания'!D22</f>
        <v>19.12.95            1 юн.р.</v>
      </c>
      <c r="D67" s="351" t="str">
        <f>'пр.взвешивания'!E22</f>
        <v>Москва, СДЮСШОР №45</v>
      </c>
      <c r="E67" s="341" t="s">
        <v>42</v>
      </c>
      <c r="F67" s="356"/>
      <c r="G67" s="356"/>
      <c r="H67" s="341"/>
      <c r="I67" s="359">
        <v>21</v>
      </c>
      <c r="J67" s="361" t="str">
        <f>'пр.взвешивания'!C46</f>
        <v>ДАВЫДОВА Александра Вячеславовна</v>
      </c>
      <c r="K67" s="363" t="str">
        <f>'пр.взвешивания'!D46</f>
        <v>17.06.95                  1 юн.р.</v>
      </c>
      <c r="L67" s="364" t="str">
        <f>'пр.взвешивания'!E46</f>
        <v>Хабаровский край, п. Хор, "Профсоюзы</v>
      </c>
      <c r="M67" s="341" t="s">
        <v>42</v>
      </c>
      <c r="N67" s="356"/>
      <c r="O67" s="366"/>
      <c r="P67" s="359"/>
    </row>
    <row r="68" spans="1:16" ht="12.75">
      <c r="A68" s="341"/>
      <c r="B68" s="342"/>
      <c r="C68" s="341"/>
      <c r="D68" s="343"/>
      <c r="E68" s="341"/>
      <c r="F68" s="341"/>
      <c r="G68" s="356"/>
      <c r="H68" s="341"/>
      <c r="I68" s="359"/>
      <c r="J68" s="362"/>
      <c r="K68" s="359"/>
      <c r="L68" s="365"/>
      <c r="M68" s="341"/>
      <c r="N68" s="341"/>
      <c r="O68" s="366"/>
      <c r="P68" s="359"/>
    </row>
    <row r="69" spans="1:16" ht="15.75">
      <c r="A69" s="145" t="s">
        <v>20</v>
      </c>
      <c r="B69" s="145" t="s">
        <v>38</v>
      </c>
      <c r="C69" s="138"/>
      <c r="D69" s="138"/>
      <c r="E69" s="138"/>
      <c r="F69" s="138"/>
      <c r="G69" s="138"/>
      <c r="H69" s="138"/>
      <c r="I69" s="145" t="s">
        <v>23</v>
      </c>
      <c r="J69" s="145" t="s">
        <v>38</v>
      </c>
      <c r="K69" s="137"/>
      <c r="L69" s="137"/>
      <c r="M69" s="138" t="s">
        <v>58</v>
      </c>
      <c r="N69" s="137"/>
      <c r="O69" s="137"/>
      <c r="P69" s="137"/>
    </row>
    <row r="70" spans="1:16" ht="12.75" customHeight="1">
      <c r="A70" s="341" t="s">
        <v>0</v>
      </c>
      <c r="B70" s="350" t="s">
        <v>1</v>
      </c>
      <c r="C70" s="350" t="s">
        <v>2</v>
      </c>
      <c r="D70" s="349" t="s">
        <v>3</v>
      </c>
      <c r="E70" s="341" t="s">
        <v>34</v>
      </c>
      <c r="F70" s="341" t="s">
        <v>35</v>
      </c>
      <c r="G70" s="341" t="s">
        <v>36</v>
      </c>
      <c r="H70" s="341" t="s">
        <v>37</v>
      </c>
      <c r="I70" s="359" t="s">
        <v>0</v>
      </c>
      <c r="J70" s="359" t="s">
        <v>1</v>
      </c>
      <c r="K70" s="359" t="s">
        <v>2</v>
      </c>
      <c r="L70" s="359" t="s">
        <v>3</v>
      </c>
      <c r="M70" s="359" t="s">
        <v>34</v>
      </c>
      <c r="N70" s="359" t="s">
        <v>35</v>
      </c>
      <c r="O70" s="359" t="s">
        <v>36</v>
      </c>
      <c r="P70" s="359" t="s">
        <v>37</v>
      </c>
    </row>
    <row r="71" spans="1:16" ht="12.75">
      <c r="A71" s="341"/>
      <c r="B71" s="341"/>
      <c r="C71" s="341"/>
      <c r="D71" s="342"/>
      <c r="E71" s="341"/>
      <c r="F71" s="341"/>
      <c r="G71" s="341"/>
      <c r="H71" s="341"/>
      <c r="I71" s="359"/>
      <c r="J71" s="359"/>
      <c r="K71" s="359"/>
      <c r="L71" s="359"/>
      <c r="M71" s="359"/>
      <c r="N71" s="359"/>
      <c r="O71" s="359"/>
      <c r="P71" s="359"/>
    </row>
    <row r="72" spans="1:16" ht="12.75">
      <c r="A72" s="341">
        <v>11</v>
      </c>
      <c r="B72" s="349" t="str">
        <f>'пр.взвешивания'!C26</f>
        <v>ФИСЮК Анна Александровна</v>
      </c>
      <c r="C72" s="350" t="str">
        <f>'пр.взвешивания'!D26</f>
        <v>17.08.94                      1 р.</v>
      </c>
      <c r="D72" s="351" t="str">
        <f>'пр.взвешивания'!E26</f>
        <v>Краснодарский край, г. Анапа, МО</v>
      </c>
      <c r="E72" s="341"/>
      <c r="F72" s="356"/>
      <c r="G72" s="356"/>
      <c r="H72" s="341"/>
      <c r="I72" s="359">
        <v>23</v>
      </c>
      <c r="J72" s="361" t="str">
        <f>'пр.взвешивания'!C50</f>
        <v>НОВИКОВА Анастасия Дмитриевна</v>
      </c>
      <c r="K72" s="363" t="str">
        <f>'пр.взвешивания'!D50</f>
        <v>01.12.96                           1 р.</v>
      </c>
      <c r="L72" s="364" t="str">
        <f>'пр.взвешивания'!E50</f>
        <v>Брянская обл., г. Брянск, "Динамо"</v>
      </c>
      <c r="M72" s="359"/>
      <c r="N72" s="359"/>
      <c r="O72" s="359"/>
      <c r="P72" s="359"/>
    </row>
    <row r="73" spans="1:16" ht="12.75">
      <c r="A73" s="341"/>
      <c r="B73" s="342"/>
      <c r="C73" s="341"/>
      <c r="D73" s="343"/>
      <c r="E73" s="341"/>
      <c r="F73" s="341"/>
      <c r="G73" s="356"/>
      <c r="H73" s="341"/>
      <c r="I73" s="359"/>
      <c r="J73" s="362"/>
      <c r="K73" s="359"/>
      <c r="L73" s="365"/>
      <c r="M73" s="359"/>
      <c r="N73" s="359"/>
      <c r="O73" s="359"/>
      <c r="P73" s="359"/>
    </row>
    <row r="74" spans="1:16" ht="12.75">
      <c r="A74" s="341">
        <v>13</v>
      </c>
      <c r="B74" s="349" t="str">
        <f>'пр.взвешивания'!C30</f>
        <v>КИЯШКО Надежда Валентиновна</v>
      </c>
      <c r="C74" s="350" t="str">
        <f>'пр.взвешивания'!D30</f>
        <v>19.05.94                     1 р.</v>
      </c>
      <c r="D74" s="351" t="str">
        <f>'пр.взвешивания'!E30</f>
        <v>Брянская обл., г. Брянск, "Юность России"</v>
      </c>
      <c r="E74" s="341"/>
      <c r="F74" s="341"/>
      <c r="G74" s="341"/>
      <c r="H74" s="341"/>
      <c r="I74" s="359">
        <v>25</v>
      </c>
      <c r="J74" s="361" t="str">
        <f>'пр.взвешивания'!C54</f>
        <v>ИСАЕВА Юлия Владимировна</v>
      </c>
      <c r="K74" s="363" t="str">
        <f>'пр.взвешивания'!D54</f>
        <v>18.01.95                 КМС</v>
      </c>
      <c r="L74" s="364" t="str">
        <f>'пр.взвешивания'!E54</f>
        <v>Московская обл., г. Можайск</v>
      </c>
      <c r="M74" s="359"/>
      <c r="N74" s="359"/>
      <c r="O74" s="359"/>
      <c r="P74" s="359"/>
    </row>
    <row r="75" spans="1:16" ht="12.75">
      <c r="A75" s="341"/>
      <c r="B75" s="342"/>
      <c r="C75" s="341"/>
      <c r="D75" s="343"/>
      <c r="E75" s="341"/>
      <c r="F75" s="341"/>
      <c r="G75" s="341"/>
      <c r="H75" s="341"/>
      <c r="I75" s="359"/>
      <c r="J75" s="362"/>
      <c r="K75" s="359"/>
      <c r="L75" s="365"/>
      <c r="M75" s="359"/>
      <c r="N75" s="359"/>
      <c r="O75" s="359"/>
      <c r="P75" s="359"/>
    </row>
    <row r="76" spans="1:16" ht="12.75">
      <c r="A76" s="341">
        <v>12</v>
      </c>
      <c r="B76" s="349" t="str">
        <f>'пр.взвешивания'!C28</f>
        <v>НИКОЛАЕВА Ксения Константинова</v>
      </c>
      <c r="C76" s="350" t="str">
        <f>'пр.взвешивания'!D28</f>
        <v>07.05.94               1 юн.р.</v>
      </c>
      <c r="D76" s="351" t="str">
        <f>'пр.взвешивания'!E28</f>
        <v>Московская обл., г. Воскресенск, МО</v>
      </c>
      <c r="E76" s="341" t="s">
        <v>42</v>
      </c>
      <c r="F76" s="356"/>
      <c r="G76" s="356"/>
      <c r="H76" s="341"/>
      <c r="I76" s="359">
        <v>24</v>
      </c>
      <c r="J76" s="361" t="str">
        <f>'пр.взвешивания'!C52</f>
        <v>КАНАТЬЕВА Валерия Валерьевна</v>
      </c>
      <c r="K76" s="363" t="str">
        <f>'пр.взвешивания'!D52</f>
        <v>08.06.95                             1 юн.р.</v>
      </c>
      <c r="L76" s="364" t="str">
        <f>'пр.взвешивания'!E52</f>
        <v>Москва, ГОУ ДОДСН СДЮСШОР №9</v>
      </c>
      <c r="M76" s="341" t="s">
        <v>42</v>
      </c>
      <c r="N76" s="356"/>
      <c r="O76" s="366"/>
      <c r="P76" s="359"/>
    </row>
    <row r="77" spans="1:16" ht="12.75">
      <c r="A77" s="341"/>
      <c r="B77" s="342"/>
      <c r="C77" s="341"/>
      <c r="D77" s="343"/>
      <c r="E77" s="341"/>
      <c r="F77" s="341"/>
      <c r="G77" s="356"/>
      <c r="H77" s="341"/>
      <c r="I77" s="359"/>
      <c r="J77" s="362"/>
      <c r="K77" s="359"/>
      <c r="L77" s="365"/>
      <c r="M77" s="341"/>
      <c r="N77" s="341"/>
      <c r="O77" s="366"/>
      <c r="P77" s="359"/>
    </row>
  </sheetData>
  <sheetProtection/>
  <mergeCells count="512">
    <mergeCell ref="P76:P7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I76:I77"/>
    <mergeCell ref="J76:J77"/>
    <mergeCell ref="K76:K77"/>
    <mergeCell ref="L76:L77"/>
    <mergeCell ref="M76:M77"/>
    <mergeCell ref="N76:N77"/>
    <mergeCell ref="O76:O77"/>
    <mergeCell ref="K72:K73"/>
    <mergeCell ref="L72:L73"/>
    <mergeCell ref="M65:M66"/>
    <mergeCell ref="N65:N66"/>
    <mergeCell ref="O65:O66"/>
    <mergeCell ref="I65:I66"/>
    <mergeCell ref="J65:J66"/>
    <mergeCell ref="K56:K57"/>
    <mergeCell ref="L56:L57"/>
    <mergeCell ref="M56:M57"/>
    <mergeCell ref="N56:N57"/>
    <mergeCell ref="O56:O57"/>
    <mergeCell ref="P56:P59"/>
    <mergeCell ref="A58:A59"/>
    <mergeCell ref="B58:B59"/>
    <mergeCell ref="C58:C59"/>
    <mergeCell ref="D58:D59"/>
    <mergeCell ref="E58:E59"/>
    <mergeCell ref="F58:F59"/>
    <mergeCell ref="G58:G59"/>
    <mergeCell ref="I58:I59"/>
    <mergeCell ref="J58:J59"/>
    <mergeCell ref="K58:K59"/>
    <mergeCell ref="L58:L59"/>
    <mergeCell ref="M58:M59"/>
    <mergeCell ref="N58:N59"/>
    <mergeCell ref="O58:O59"/>
    <mergeCell ref="A56:A57"/>
    <mergeCell ref="B56:B57"/>
    <mergeCell ref="C56:C57"/>
    <mergeCell ref="D56:D57"/>
    <mergeCell ref="E56:E57"/>
    <mergeCell ref="F56:F57"/>
    <mergeCell ref="G56:G57"/>
    <mergeCell ref="H56:H59"/>
    <mergeCell ref="I56:I57"/>
    <mergeCell ref="P14:P17"/>
    <mergeCell ref="P23:P26"/>
    <mergeCell ref="P34:P37"/>
    <mergeCell ref="A43:H43"/>
    <mergeCell ref="I43:P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M74:M75"/>
    <mergeCell ref="N74:N75"/>
    <mergeCell ref="O74:O75"/>
    <mergeCell ref="I74:I75"/>
    <mergeCell ref="J74:J75"/>
    <mergeCell ref="K74:K75"/>
    <mergeCell ref="L74:L75"/>
    <mergeCell ref="P72:P75"/>
    <mergeCell ref="M70:M71"/>
    <mergeCell ref="N70:N71"/>
    <mergeCell ref="O70:O71"/>
    <mergeCell ref="P70:P71"/>
    <mergeCell ref="I70:I71"/>
    <mergeCell ref="J70:J71"/>
    <mergeCell ref="K70:K71"/>
    <mergeCell ref="L70:L71"/>
    <mergeCell ref="M72:M73"/>
    <mergeCell ref="N72:N73"/>
    <mergeCell ref="O72:O73"/>
    <mergeCell ref="I72:I73"/>
    <mergeCell ref="J72:J73"/>
    <mergeCell ref="M67:M68"/>
    <mergeCell ref="N67:N68"/>
    <mergeCell ref="O67:O68"/>
    <mergeCell ref="P67:P68"/>
    <mergeCell ref="I67:I68"/>
    <mergeCell ref="J67:J68"/>
    <mergeCell ref="K67:K68"/>
    <mergeCell ref="L67:L68"/>
    <mergeCell ref="P63:P66"/>
    <mergeCell ref="M63:M64"/>
    <mergeCell ref="N63:N64"/>
    <mergeCell ref="O63:O64"/>
    <mergeCell ref="I63:I64"/>
    <mergeCell ref="J63:J64"/>
    <mergeCell ref="K63:K64"/>
    <mergeCell ref="L63:L64"/>
    <mergeCell ref="A76:A77"/>
    <mergeCell ref="B76:B77"/>
    <mergeCell ref="C76:C77"/>
    <mergeCell ref="D76:D77"/>
    <mergeCell ref="E76:E77"/>
    <mergeCell ref="F76:F77"/>
    <mergeCell ref="G76:G77"/>
    <mergeCell ref="H76:H77"/>
    <mergeCell ref="E72:E73"/>
    <mergeCell ref="F72:F73"/>
    <mergeCell ref="G72:G73"/>
    <mergeCell ref="A72:A73"/>
    <mergeCell ref="B72:B73"/>
    <mergeCell ref="C72:C73"/>
    <mergeCell ref="D72:D73"/>
    <mergeCell ref="E74:E75"/>
    <mergeCell ref="F74:F75"/>
    <mergeCell ref="G74:G75"/>
    <mergeCell ref="A74:A75"/>
    <mergeCell ref="B74:B75"/>
    <mergeCell ref="C74:C75"/>
    <mergeCell ref="D74:D75"/>
    <mergeCell ref="H72:H75"/>
    <mergeCell ref="E67:E68"/>
    <mergeCell ref="F67:F68"/>
    <mergeCell ref="G67:G68"/>
    <mergeCell ref="H67:H68"/>
    <mergeCell ref="A67:A68"/>
    <mergeCell ref="B67:B68"/>
    <mergeCell ref="C67:C68"/>
    <mergeCell ref="D67:D68"/>
    <mergeCell ref="E70:E71"/>
    <mergeCell ref="F70:F71"/>
    <mergeCell ref="G70:G71"/>
    <mergeCell ref="H70:H71"/>
    <mergeCell ref="A70:A71"/>
    <mergeCell ref="B70:B71"/>
    <mergeCell ref="C70:C71"/>
    <mergeCell ref="D70:D71"/>
    <mergeCell ref="A63:A64"/>
    <mergeCell ref="B63:B64"/>
    <mergeCell ref="C63:C64"/>
    <mergeCell ref="D63:D64"/>
    <mergeCell ref="E65:E66"/>
    <mergeCell ref="F65:F66"/>
    <mergeCell ref="G65:G66"/>
    <mergeCell ref="A65:A66"/>
    <mergeCell ref="B65:B66"/>
    <mergeCell ref="C65:C66"/>
    <mergeCell ref="D65:D66"/>
    <mergeCell ref="H63:H66"/>
    <mergeCell ref="N53:N54"/>
    <mergeCell ref="O53:O54"/>
    <mergeCell ref="P53:P54"/>
    <mergeCell ref="I53:I54"/>
    <mergeCell ref="J53:J54"/>
    <mergeCell ref="K53:K54"/>
    <mergeCell ref="L53:L54"/>
    <mergeCell ref="E53:E54"/>
    <mergeCell ref="F53:F54"/>
    <mergeCell ref="G53:G54"/>
    <mergeCell ref="E63:E64"/>
    <mergeCell ref="F63:F64"/>
    <mergeCell ref="G63:G64"/>
    <mergeCell ref="J60:J61"/>
    <mergeCell ref="K60:K61"/>
    <mergeCell ref="L60:L61"/>
    <mergeCell ref="M60:M61"/>
    <mergeCell ref="N60:N61"/>
    <mergeCell ref="O60:O61"/>
    <mergeCell ref="P60:P61"/>
    <mergeCell ref="K65:K66"/>
    <mergeCell ref="L65:L66"/>
    <mergeCell ref="J56:J57"/>
    <mergeCell ref="A53:A54"/>
    <mergeCell ref="B53:B54"/>
    <mergeCell ref="C53:C54"/>
    <mergeCell ref="D53:D54"/>
    <mergeCell ref="M53:M54"/>
    <mergeCell ref="H51:H54"/>
    <mergeCell ref="A51:A52"/>
    <mergeCell ref="B51:B52"/>
    <mergeCell ref="C51:C52"/>
    <mergeCell ref="D51:D52"/>
    <mergeCell ref="M51:M52"/>
    <mergeCell ref="E51:E52"/>
    <mergeCell ref="F51:F52"/>
    <mergeCell ref="G51:G52"/>
    <mergeCell ref="N51:N52"/>
    <mergeCell ref="O51:O52"/>
    <mergeCell ref="P51:P52"/>
    <mergeCell ref="I51:I52"/>
    <mergeCell ref="J51:J52"/>
    <mergeCell ref="K51:K52"/>
    <mergeCell ref="L51:L52"/>
    <mergeCell ref="N49:N50"/>
    <mergeCell ref="O49:O50"/>
    <mergeCell ref="I49:I50"/>
    <mergeCell ref="J49:J50"/>
    <mergeCell ref="K49:K50"/>
    <mergeCell ref="L49:L50"/>
    <mergeCell ref="N47:N48"/>
    <mergeCell ref="O47:O48"/>
    <mergeCell ref="P47:P50"/>
    <mergeCell ref="A49:A50"/>
    <mergeCell ref="B49:B50"/>
    <mergeCell ref="C49:C50"/>
    <mergeCell ref="D49:D50"/>
    <mergeCell ref="M49:M50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7:H50"/>
    <mergeCell ref="I47:I48"/>
    <mergeCell ref="J47:J48"/>
    <mergeCell ref="K47:K48"/>
    <mergeCell ref="L47:L48"/>
    <mergeCell ref="M47:M48"/>
    <mergeCell ref="N38:N39"/>
    <mergeCell ref="O38:O39"/>
    <mergeCell ref="P38:P39"/>
    <mergeCell ref="I38:I39"/>
    <mergeCell ref="J38:J39"/>
    <mergeCell ref="K38:K39"/>
    <mergeCell ref="L38:L39"/>
    <mergeCell ref="E38:E39"/>
    <mergeCell ref="F38:F39"/>
    <mergeCell ref="G38:G39"/>
    <mergeCell ref="M38:M39"/>
    <mergeCell ref="A36:A37"/>
    <mergeCell ref="B36:B37"/>
    <mergeCell ref="C36:C37"/>
    <mergeCell ref="D36:D37"/>
    <mergeCell ref="M36:M37"/>
    <mergeCell ref="E36:E37"/>
    <mergeCell ref="F36:F37"/>
    <mergeCell ref="G36:G37"/>
    <mergeCell ref="H34:H37"/>
    <mergeCell ref="E34:E35"/>
    <mergeCell ref="F34:F35"/>
    <mergeCell ref="G34:G35"/>
    <mergeCell ref="A34:A35"/>
    <mergeCell ref="B34:B35"/>
    <mergeCell ref="C34:C35"/>
    <mergeCell ref="D34:D35"/>
    <mergeCell ref="N36:N37"/>
    <mergeCell ref="O36:O37"/>
    <mergeCell ref="I36:I37"/>
    <mergeCell ref="J36:J37"/>
    <mergeCell ref="K36:K37"/>
    <mergeCell ref="L36:L37"/>
    <mergeCell ref="N34:N35"/>
    <mergeCell ref="O34:O35"/>
    <mergeCell ref="I34:I35"/>
    <mergeCell ref="J34:J35"/>
    <mergeCell ref="K34:K35"/>
    <mergeCell ref="L34:L35"/>
    <mergeCell ref="M34:M35"/>
    <mergeCell ref="A32:A33"/>
    <mergeCell ref="B32:B33"/>
    <mergeCell ref="C32:C33"/>
    <mergeCell ref="D32:D33"/>
    <mergeCell ref="M32:M33"/>
    <mergeCell ref="N32:N33"/>
    <mergeCell ref="O32:O33"/>
    <mergeCell ref="P32:P33"/>
    <mergeCell ref="I32:I33"/>
    <mergeCell ref="J32:J33"/>
    <mergeCell ref="K32:K33"/>
    <mergeCell ref="L32:L33"/>
    <mergeCell ref="N27:N28"/>
    <mergeCell ref="O27:O28"/>
    <mergeCell ref="P27:P28"/>
    <mergeCell ref="I27:I28"/>
    <mergeCell ref="J27:J28"/>
    <mergeCell ref="K27:K28"/>
    <mergeCell ref="L27:L28"/>
    <mergeCell ref="E32:E33"/>
    <mergeCell ref="F32:F33"/>
    <mergeCell ref="G32:G33"/>
    <mergeCell ref="H32:H33"/>
    <mergeCell ref="E27:E28"/>
    <mergeCell ref="F27:F28"/>
    <mergeCell ref="G27:G28"/>
    <mergeCell ref="I29:I30"/>
    <mergeCell ref="J29:J30"/>
    <mergeCell ref="K29:K30"/>
    <mergeCell ref="L29:L30"/>
    <mergeCell ref="M29:M30"/>
    <mergeCell ref="N29:N30"/>
    <mergeCell ref="O29:O30"/>
    <mergeCell ref="P29:P30"/>
    <mergeCell ref="A27:A28"/>
    <mergeCell ref="B27:B28"/>
    <mergeCell ref="C27:C28"/>
    <mergeCell ref="D27:D28"/>
    <mergeCell ref="M27:M28"/>
    <mergeCell ref="A25:A26"/>
    <mergeCell ref="B25:B26"/>
    <mergeCell ref="C25:C26"/>
    <mergeCell ref="D25:D26"/>
    <mergeCell ref="M25:M26"/>
    <mergeCell ref="E25:E26"/>
    <mergeCell ref="F25:F26"/>
    <mergeCell ref="G25:G26"/>
    <mergeCell ref="H23:H26"/>
    <mergeCell ref="A23:A24"/>
    <mergeCell ref="B23:B24"/>
    <mergeCell ref="C23:C24"/>
    <mergeCell ref="D23:D24"/>
    <mergeCell ref="M23:M24"/>
    <mergeCell ref="H27:H30"/>
    <mergeCell ref="M20:M21"/>
    <mergeCell ref="N20:N21"/>
    <mergeCell ref="O20:O21"/>
    <mergeCell ref="P20:P21"/>
    <mergeCell ref="N25:N26"/>
    <mergeCell ref="O25:O26"/>
    <mergeCell ref="I25:I26"/>
    <mergeCell ref="J25:J26"/>
    <mergeCell ref="K25:K26"/>
    <mergeCell ref="L25:L26"/>
    <mergeCell ref="N23:N24"/>
    <mergeCell ref="O23:O24"/>
    <mergeCell ref="I23:I24"/>
    <mergeCell ref="J23:J24"/>
    <mergeCell ref="K23:K24"/>
    <mergeCell ref="L23:L24"/>
    <mergeCell ref="F23:F24"/>
    <mergeCell ref="G23:G24"/>
    <mergeCell ref="E18:E19"/>
    <mergeCell ref="F18:F19"/>
    <mergeCell ref="G18:G19"/>
    <mergeCell ref="I20:I21"/>
    <mergeCell ref="J20:J21"/>
    <mergeCell ref="K20:K21"/>
    <mergeCell ref="L20:L21"/>
    <mergeCell ref="E16:E17"/>
    <mergeCell ref="F16:F17"/>
    <mergeCell ref="G16:G17"/>
    <mergeCell ref="A18:A19"/>
    <mergeCell ref="B18:B19"/>
    <mergeCell ref="C18:C19"/>
    <mergeCell ref="D18:D19"/>
    <mergeCell ref="H14:H17"/>
    <mergeCell ref="O11:O12"/>
    <mergeCell ref="A11:A12"/>
    <mergeCell ref="B11:B12"/>
    <mergeCell ref="C11:C12"/>
    <mergeCell ref="M18:M19"/>
    <mergeCell ref="N18:N19"/>
    <mergeCell ref="O18:O19"/>
    <mergeCell ref="I18:I19"/>
    <mergeCell ref="J18:J19"/>
    <mergeCell ref="K18:K19"/>
    <mergeCell ref="L18:L19"/>
    <mergeCell ref="P11:P12"/>
    <mergeCell ref="A16:A17"/>
    <mergeCell ref="B16:B17"/>
    <mergeCell ref="C16:C17"/>
    <mergeCell ref="D16:D17"/>
    <mergeCell ref="M16:M17"/>
    <mergeCell ref="A14:A15"/>
    <mergeCell ref="B14:B15"/>
    <mergeCell ref="C14:C15"/>
    <mergeCell ref="D14:D15"/>
    <mergeCell ref="M14:M15"/>
    <mergeCell ref="E14:E15"/>
    <mergeCell ref="F14:F15"/>
    <mergeCell ref="G14:G15"/>
    <mergeCell ref="N16:N17"/>
    <mergeCell ref="O16:O17"/>
    <mergeCell ref="I16:I17"/>
    <mergeCell ref="J16:J17"/>
    <mergeCell ref="K16:K17"/>
    <mergeCell ref="L16:L17"/>
    <mergeCell ref="H9:H12"/>
    <mergeCell ref="A9:A10"/>
    <mergeCell ref="B9:B10"/>
    <mergeCell ref="C9:C10"/>
    <mergeCell ref="O14:O15"/>
    <mergeCell ref="I14:I15"/>
    <mergeCell ref="J14:J15"/>
    <mergeCell ref="K14:K15"/>
    <mergeCell ref="L14:L15"/>
    <mergeCell ref="N9:N10"/>
    <mergeCell ref="O9:O10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I11:I12"/>
    <mergeCell ref="D9:D10"/>
    <mergeCell ref="M9:M10"/>
    <mergeCell ref="N14:N15"/>
    <mergeCell ref="E9:E10"/>
    <mergeCell ref="F9:F10"/>
    <mergeCell ref="G9:G10"/>
    <mergeCell ref="H5:H8"/>
    <mergeCell ref="P9:P10"/>
    <mergeCell ref="I9:I10"/>
    <mergeCell ref="J9:J10"/>
    <mergeCell ref="K9:K10"/>
    <mergeCell ref="L9:L10"/>
    <mergeCell ref="P5:P8"/>
    <mergeCell ref="E7:E8"/>
    <mergeCell ref="F7:F8"/>
    <mergeCell ref="G7:G8"/>
    <mergeCell ref="E5:E6"/>
    <mergeCell ref="F5:F6"/>
    <mergeCell ref="G5:G6"/>
    <mergeCell ref="A7:A8"/>
    <mergeCell ref="B7:B8"/>
    <mergeCell ref="C7:C8"/>
    <mergeCell ref="D7:D8"/>
    <mergeCell ref="M7:M8"/>
    <mergeCell ref="N7:N8"/>
    <mergeCell ref="O7:O8"/>
    <mergeCell ref="I7:I8"/>
    <mergeCell ref="J7:J8"/>
    <mergeCell ref="K7:K8"/>
    <mergeCell ref="L7:L8"/>
    <mergeCell ref="N5:N6"/>
    <mergeCell ref="O5:O6"/>
    <mergeCell ref="I5:I6"/>
    <mergeCell ref="J5:J6"/>
    <mergeCell ref="K5:K6"/>
    <mergeCell ref="L5:L6"/>
    <mergeCell ref="A5:A6"/>
    <mergeCell ref="B5:B6"/>
    <mergeCell ref="C5:C6"/>
    <mergeCell ref="D5:D6"/>
    <mergeCell ref="M5:M6"/>
    <mergeCell ref="A1:H1"/>
    <mergeCell ref="I1:P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A2:B2"/>
    <mergeCell ref="K3:K4"/>
    <mergeCell ref="L3:L4"/>
    <mergeCell ref="J40:J41"/>
    <mergeCell ref="K40:K41"/>
    <mergeCell ref="L40:L41"/>
    <mergeCell ref="M40:M41"/>
    <mergeCell ref="N40:N41"/>
    <mergeCell ref="O40:O41"/>
    <mergeCell ref="P40:P41"/>
    <mergeCell ref="A20:A21"/>
    <mergeCell ref="B20:B21"/>
    <mergeCell ref="C20:C21"/>
    <mergeCell ref="D20:D21"/>
    <mergeCell ref="E20:E21"/>
    <mergeCell ref="F20:F21"/>
    <mergeCell ref="G20:G21"/>
    <mergeCell ref="H18:H21"/>
    <mergeCell ref="A29:A30"/>
    <mergeCell ref="B29:B30"/>
    <mergeCell ref="C29:C30"/>
    <mergeCell ref="D29:D30"/>
    <mergeCell ref="E29:E30"/>
    <mergeCell ref="F29:F30"/>
    <mergeCell ref="G29:G30"/>
    <mergeCell ref="P18:P19"/>
    <mergeCell ref="E23:E24"/>
    <mergeCell ref="A40:A41"/>
    <mergeCell ref="B40:B41"/>
    <mergeCell ref="C40:C41"/>
    <mergeCell ref="D40:D41"/>
    <mergeCell ref="E40:E41"/>
    <mergeCell ref="F40:F41"/>
    <mergeCell ref="G40:G41"/>
    <mergeCell ref="H38:H41"/>
    <mergeCell ref="I40:I41"/>
    <mergeCell ref="A38:A39"/>
    <mergeCell ref="B38:B39"/>
    <mergeCell ref="C38:C39"/>
    <mergeCell ref="D38:D3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26"/>
  <sheetViews>
    <sheetView zoomScalePageLayoutView="0" workbookViewId="0" topLeftCell="A28">
      <selection activeCell="D50" sqref="D50:D5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20.28125" style="0" customWidth="1"/>
  </cols>
  <sheetData>
    <row r="1" spans="1:8" ht="30" customHeight="1">
      <c r="A1" s="379" t="s">
        <v>48</v>
      </c>
      <c r="B1" s="379"/>
      <c r="C1" s="379"/>
      <c r="D1" s="379"/>
      <c r="E1" s="379"/>
      <c r="F1" s="379"/>
      <c r="G1" s="379"/>
      <c r="H1" s="24"/>
    </row>
    <row r="2" spans="1:8" ht="20.25" customHeight="1">
      <c r="A2" s="375" t="s">
        <v>49</v>
      </c>
      <c r="B2" s="375"/>
      <c r="C2" s="375"/>
      <c r="D2" s="375"/>
      <c r="E2" s="375"/>
      <c r="F2" s="375"/>
      <c r="G2" s="375"/>
      <c r="H2" s="24" t="s">
        <v>24</v>
      </c>
    </row>
    <row r="3" spans="1:8" ht="20.25" customHeight="1">
      <c r="A3" s="45"/>
      <c r="B3" s="45"/>
      <c r="C3" s="45"/>
      <c r="D3" s="45"/>
      <c r="E3" s="32" t="s">
        <v>153</v>
      </c>
      <c r="F3" s="45"/>
      <c r="G3" s="45"/>
      <c r="H3" s="24"/>
    </row>
    <row r="4" spans="1:7" ht="12.75" customHeight="1">
      <c r="A4" s="395" t="s">
        <v>11</v>
      </c>
      <c r="B4" s="395" t="s">
        <v>0</v>
      </c>
      <c r="C4" s="395" t="s">
        <v>1</v>
      </c>
      <c r="D4" s="395" t="s">
        <v>12</v>
      </c>
      <c r="E4" s="395" t="s">
        <v>13</v>
      </c>
      <c r="F4" s="395" t="s">
        <v>14</v>
      </c>
      <c r="G4" s="395" t="s">
        <v>15</v>
      </c>
    </row>
    <row r="5" spans="1:7" ht="12.75">
      <c r="A5" s="396"/>
      <c r="B5" s="396"/>
      <c r="C5" s="396"/>
      <c r="D5" s="396"/>
      <c r="E5" s="396"/>
      <c r="F5" s="396"/>
      <c r="G5" s="396"/>
    </row>
    <row r="6" spans="1:7" ht="12.75" customHeight="1">
      <c r="A6" s="380">
        <v>1</v>
      </c>
      <c r="B6" s="385">
        <v>1</v>
      </c>
      <c r="C6" s="386" t="s">
        <v>90</v>
      </c>
      <c r="D6" s="328" t="s">
        <v>212</v>
      </c>
      <c r="E6" s="387" t="s">
        <v>55</v>
      </c>
      <c r="F6" s="388"/>
      <c r="G6" s="329" t="s">
        <v>91</v>
      </c>
    </row>
    <row r="7" spans="1:7" ht="12.75">
      <c r="A7" s="380"/>
      <c r="B7" s="385"/>
      <c r="C7" s="386"/>
      <c r="D7" s="328"/>
      <c r="E7" s="387"/>
      <c r="F7" s="388"/>
      <c r="G7" s="329"/>
    </row>
    <row r="8" spans="1:7" ht="12.75" customHeight="1">
      <c r="A8" s="380">
        <v>2</v>
      </c>
      <c r="B8" s="385">
        <v>2</v>
      </c>
      <c r="C8" s="386" t="s">
        <v>68</v>
      </c>
      <c r="D8" s="328" t="s">
        <v>69</v>
      </c>
      <c r="E8" s="387" t="s">
        <v>51</v>
      </c>
      <c r="F8" s="388"/>
      <c r="G8" s="329" t="s">
        <v>70</v>
      </c>
    </row>
    <row r="9" spans="1:7" ht="12.75">
      <c r="A9" s="380"/>
      <c r="B9" s="385"/>
      <c r="C9" s="386"/>
      <c r="D9" s="328"/>
      <c r="E9" s="387"/>
      <c r="F9" s="388"/>
      <c r="G9" s="329"/>
    </row>
    <row r="10" spans="1:7" ht="12.75" customHeight="1">
      <c r="A10" s="380">
        <v>3</v>
      </c>
      <c r="B10" s="385">
        <v>3</v>
      </c>
      <c r="C10" s="386" t="s">
        <v>66</v>
      </c>
      <c r="D10" s="328" t="s">
        <v>67</v>
      </c>
      <c r="E10" s="387" t="s">
        <v>53</v>
      </c>
      <c r="F10" s="388"/>
      <c r="G10" s="329" t="s">
        <v>54</v>
      </c>
    </row>
    <row r="11" spans="1:7" ht="12.75">
      <c r="A11" s="380"/>
      <c r="B11" s="385"/>
      <c r="C11" s="386"/>
      <c r="D11" s="328"/>
      <c r="E11" s="387"/>
      <c r="F11" s="388"/>
      <c r="G11" s="329"/>
    </row>
    <row r="12" spans="1:7" ht="12.75" customHeight="1">
      <c r="A12" s="380">
        <v>4</v>
      </c>
      <c r="B12" s="381">
        <v>4</v>
      </c>
      <c r="C12" s="382" t="s">
        <v>120</v>
      </c>
      <c r="D12" s="324" t="s">
        <v>121</v>
      </c>
      <c r="E12" s="383" t="s">
        <v>122</v>
      </c>
      <c r="F12" s="384" t="s">
        <v>123</v>
      </c>
      <c r="G12" s="321" t="s">
        <v>124</v>
      </c>
    </row>
    <row r="13" spans="1:7" ht="12.75" customHeight="1">
      <c r="A13" s="380"/>
      <c r="B13" s="381"/>
      <c r="C13" s="382"/>
      <c r="D13" s="324"/>
      <c r="E13" s="383"/>
      <c r="F13" s="384"/>
      <c r="G13" s="321"/>
    </row>
    <row r="14" spans="1:7" ht="12.75" customHeight="1">
      <c r="A14" s="380">
        <v>5</v>
      </c>
      <c r="B14" s="385">
        <v>5</v>
      </c>
      <c r="C14" s="386" t="s">
        <v>116</v>
      </c>
      <c r="D14" s="328" t="s">
        <v>117</v>
      </c>
      <c r="E14" s="387" t="s">
        <v>118</v>
      </c>
      <c r="F14" s="388"/>
      <c r="G14" s="329" t="s">
        <v>119</v>
      </c>
    </row>
    <row r="15" spans="1:7" ht="12.75">
      <c r="A15" s="380"/>
      <c r="B15" s="385"/>
      <c r="C15" s="386"/>
      <c r="D15" s="328"/>
      <c r="E15" s="387"/>
      <c r="F15" s="388"/>
      <c r="G15" s="329"/>
    </row>
    <row r="16" spans="1:7" ht="12.75" customHeight="1">
      <c r="A16" s="380">
        <v>6</v>
      </c>
      <c r="B16" s="385">
        <v>6</v>
      </c>
      <c r="C16" s="386" t="s">
        <v>92</v>
      </c>
      <c r="D16" s="328" t="s">
        <v>93</v>
      </c>
      <c r="E16" s="387" t="s">
        <v>94</v>
      </c>
      <c r="F16" s="388"/>
      <c r="G16" s="329" t="s">
        <v>95</v>
      </c>
    </row>
    <row r="17" spans="1:7" ht="12.75">
      <c r="A17" s="380"/>
      <c r="B17" s="385"/>
      <c r="C17" s="386"/>
      <c r="D17" s="328"/>
      <c r="E17" s="387"/>
      <c r="F17" s="388"/>
      <c r="G17" s="329"/>
    </row>
    <row r="18" spans="1:7" ht="12.75" customHeight="1">
      <c r="A18" s="380">
        <v>7</v>
      </c>
      <c r="B18" s="381">
        <v>7</v>
      </c>
      <c r="C18" s="382" t="s">
        <v>131</v>
      </c>
      <c r="D18" s="324" t="s">
        <v>132</v>
      </c>
      <c r="E18" s="383" t="s">
        <v>133</v>
      </c>
      <c r="F18" s="384"/>
      <c r="G18" s="321" t="s">
        <v>134</v>
      </c>
    </row>
    <row r="19" spans="1:7" ht="12.75">
      <c r="A19" s="380"/>
      <c r="B19" s="381"/>
      <c r="C19" s="382"/>
      <c r="D19" s="324"/>
      <c r="E19" s="383"/>
      <c r="F19" s="384"/>
      <c r="G19" s="321"/>
    </row>
    <row r="20" spans="1:7" ht="12.75" customHeight="1">
      <c r="A20" s="380">
        <v>8</v>
      </c>
      <c r="B20" s="385">
        <v>8</v>
      </c>
      <c r="C20" s="386" t="s">
        <v>109</v>
      </c>
      <c r="D20" s="328" t="s">
        <v>152</v>
      </c>
      <c r="E20" s="387" t="s">
        <v>110</v>
      </c>
      <c r="F20" s="388"/>
      <c r="G20" s="329" t="s">
        <v>111</v>
      </c>
    </row>
    <row r="21" spans="1:7" ht="12.75">
      <c r="A21" s="380"/>
      <c r="B21" s="385"/>
      <c r="C21" s="386"/>
      <c r="D21" s="328"/>
      <c r="E21" s="387"/>
      <c r="F21" s="388"/>
      <c r="G21" s="329"/>
    </row>
    <row r="22" spans="1:7" ht="12.75" customHeight="1">
      <c r="A22" s="380">
        <v>9</v>
      </c>
      <c r="B22" s="385">
        <v>9</v>
      </c>
      <c r="C22" s="386" t="s">
        <v>87</v>
      </c>
      <c r="D22" s="328" t="s">
        <v>88</v>
      </c>
      <c r="E22" s="387" t="s">
        <v>52</v>
      </c>
      <c r="F22" s="388"/>
      <c r="G22" s="329" t="s">
        <v>89</v>
      </c>
    </row>
    <row r="23" spans="1:7" ht="12.75">
      <c r="A23" s="380"/>
      <c r="B23" s="385"/>
      <c r="C23" s="386"/>
      <c r="D23" s="328"/>
      <c r="E23" s="387"/>
      <c r="F23" s="388"/>
      <c r="G23" s="329"/>
    </row>
    <row r="24" spans="1:7" ht="12.75" customHeight="1">
      <c r="A24" s="380">
        <v>10</v>
      </c>
      <c r="B24" s="385">
        <v>10</v>
      </c>
      <c r="C24" s="386" t="s">
        <v>75</v>
      </c>
      <c r="D24" s="328" t="s">
        <v>76</v>
      </c>
      <c r="E24" s="387" t="s">
        <v>77</v>
      </c>
      <c r="F24" s="388"/>
      <c r="G24" s="329" t="s">
        <v>78</v>
      </c>
    </row>
    <row r="25" spans="1:7" ht="12.75">
      <c r="A25" s="380"/>
      <c r="B25" s="385"/>
      <c r="C25" s="386"/>
      <c r="D25" s="328"/>
      <c r="E25" s="387"/>
      <c r="F25" s="388"/>
      <c r="G25" s="329"/>
    </row>
    <row r="26" spans="1:7" ht="12.75" customHeight="1">
      <c r="A26" s="393">
        <v>11</v>
      </c>
      <c r="B26" s="385">
        <v>11</v>
      </c>
      <c r="C26" s="386" t="s">
        <v>101</v>
      </c>
      <c r="D26" s="328" t="s">
        <v>102</v>
      </c>
      <c r="E26" s="387" t="s">
        <v>103</v>
      </c>
      <c r="F26" s="388"/>
      <c r="G26" s="329" t="s">
        <v>104</v>
      </c>
    </row>
    <row r="27" spans="1:7" ht="12.75">
      <c r="A27" s="394"/>
      <c r="B27" s="385"/>
      <c r="C27" s="386"/>
      <c r="D27" s="328"/>
      <c r="E27" s="387"/>
      <c r="F27" s="388"/>
      <c r="G27" s="329"/>
    </row>
    <row r="28" spans="1:7" ht="12.75" customHeight="1">
      <c r="A28" s="380">
        <v>12</v>
      </c>
      <c r="B28" s="381">
        <v>12</v>
      </c>
      <c r="C28" s="382" t="s">
        <v>125</v>
      </c>
      <c r="D28" s="324" t="s">
        <v>126</v>
      </c>
      <c r="E28" s="383" t="s">
        <v>122</v>
      </c>
      <c r="F28" s="384"/>
      <c r="G28" s="321" t="s">
        <v>124</v>
      </c>
    </row>
    <row r="29" spans="1:7" ht="12.75">
      <c r="A29" s="380"/>
      <c r="B29" s="381"/>
      <c r="C29" s="382"/>
      <c r="D29" s="324"/>
      <c r="E29" s="383"/>
      <c r="F29" s="384"/>
      <c r="G29" s="321"/>
    </row>
    <row r="30" spans="1:7" ht="12.75" customHeight="1">
      <c r="A30" s="380">
        <v>13</v>
      </c>
      <c r="B30" s="385">
        <v>13</v>
      </c>
      <c r="C30" s="386" t="s">
        <v>96</v>
      </c>
      <c r="D30" s="328" t="s">
        <v>211</v>
      </c>
      <c r="E30" s="387" t="s">
        <v>97</v>
      </c>
      <c r="F30" s="388"/>
      <c r="G30" s="329" t="s">
        <v>98</v>
      </c>
    </row>
    <row r="31" spans="1:7" ht="12.75">
      <c r="A31" s="380"/>
      <c r="B31" s="385"/>
      <c r="C31" s="386"/>
      <c r="D31" s="328"/>
      <c r="E31" s="387"/>
      <c r="F31" s="388"/>
      <c r="G31" s="329"/>
    </row>
    <row r="32" spans="1:7" ht="12.75" customHeight="1">
      <c r="A32" s="380">
        <v>14</v>
      </c>
      <c r="B32" s="381">
        <v>14</v>
      </c>
      <c r="C32" s="382" t="s">
        <v>127</v>
      </c>
      <c r="D32" s="324" t="s">
        <v>128</v>
      </c>
      <c r="E32" s="383" t="s">
        <v>129</v>
      </c>
      <c r="F32" s="384"/>
      <c r="G32" s="391" t="s">
        <v>130</v>
      </c>
    </row>
    <row r="33" spans="1:7" ht="12.75">
      <c r="A33" s="380"/>
      <c r="B33" s="381"/>
      <c r="C33" s="382"/>
      <c r="D33" s="324"/>
      <c r="E33" s="383"/>
      <c r="F33" s="384"/>
      <c r="G33" s="392"/>
    </row>
    <row r="34" spans="1:7" ht="12.75" customHeight="1">
      <c r="A34" s="380">
        <v>15</v>
      </c>
      <c r="B34" s="385">
        <v>15</v>
      </c>
      <c r="C34" s="386" t="s">
        <v>71</v>
      </c>
      <c r="D34" s="328" t="s">
        <v>72</v>
      </c>
      <c r="E34" s="387" t="s">
        <v>73</v>
      </c>
      <c r="F34" s="388"/>
      <c r="G34" s="329" t="s">
        <v>74</v>
      </c>
    </row>
    <row r="35" spans="1:7" ht="12.75">
      <c r="A35" s="380"/>
      <c r="B35" s="385"/>
      <c r="C35" s="386"/>
      <c r="D35" s="328"/>
      <c r="E35" s="387"/>
      <c r="F35" s="388"/>
      <c r="G35" s="329"/>
    </row>
    <row r="36" spans="1:7" ht="12.75" customHeight="1">
      <c r="A36" s="380">
        <v>16</v>
      </c>
      <c r="B36" s="385">
        <v>16</v>
      </c>
      <c r="C36" s="386" t="s">
        <v>79</v>
      </c>
      <c r="D36" s="328" t="s">
        <v>80</v>
      </c>
      <c r="E36" s="387" t="s">
        <v>81</v>
      </c>
      <c r="F36" s="388"/>
      <c r="G36" s="389" t="s">
        <v>82</v>
      </c>
    </row>
    <row r="37" spans="1:7" ht="12.75">
      <c r="A37" s="380"/>
      <c r="B37" s="385"/>
      <c r="C37" s="386"/>
      <c r="D37" s="328"/>
      <c r="E37" s="387"/>
      <c r="F37" s="388"/>
      <c r="G37" s="390"/>
    </row>
    <row r="38" spans="1:8" ht="12.75" customHeight="1">
      <c r="A38" s="380">
        <v>17</v>
      </c>
      <c r="B38" s="385">
        <v>17</v>
      </c>
      <c r="C38" s="386" t="s">
        <v>105</v>
      </c>
      <c r="D38" s="328" t="s">
        <v>106</v>
      </c>
      <c r="E38" s="387" t="s">
        <v>107</v>
      </c>
      <c r="F38" s="388"/>
      <c r="G38" s="329" t="s">
        <v>108</v>
      </c>
      <c r="H38" t="s">
        <v>25</v>
      </c>
    </row>
    <row r="39" spans="1:7" ht="12.75">
      <c r="A39" s="380"/>
      <c r="B39" s="385"/>
      <c r="C39" s="386"/>
      <c r="D39" s="328"/>
      <c r="E39" s="387"/>
      <c r="F39" s="388"/>
      <c r="G39" s="329"/>
    </row>
    <row r="40" spans="1:7" ht="12.75" customHeight="1">
      <c r="A40" s="380">
        <v>18</v>
      </c>
      <c r="B40" s="381">
        <v>18</v>
      </c>
      <c r="C40" s="382" t="s">
        <v>143</v>
      </c>
      <c r="D40" s="324" t="s">
        <v>144</v>
      </c>
      <c r="E40" s="383" t="s">
        <v>145</v>
      </c>
      <c r="F40" s="384"/>
      <c r="G40" s="321" t="s">
        <v>146</v>
      </c>
    </row>
    <row r="41" spans="1:7" ht="12.75">
      <c r="A41" s="380"/>
      <c r="B41" s="381"/>
      <c r="C41" s="382"/>
      <c r="D41" s="324"/>
      <c r="E41" s="383"/>
      <c r="F41" s="384"/>
      <c r="G41" s="321"/>
    </row>
    <row r="42" spans="1:7" ht="12.75" customHeight="1">
      <c r="A42" s="380">
        <v>19</v>
      </c>
      <c r="B42" s="385">
        <v>19</v>
      </c>
      <c r="C42" s="386" t="s">
        <v>85</v>
      </c>
      <c r="D42" s="397" t="s">
        <v>86</v>
      </c>
      <c r="E42" s="387" t="s">
        <v>55</v>
      </c>
      <c r="F42" s="388"/>
      <c r="G42" s="329" t="s">
        <v>56</v>
      </c>
    </row>
    <row r="43" spans="1:7" ht="12.75">
      <c r="A43" s="380"/>
      <c r="B43" s="385"/>
      <c r="C43" s="386"/>
      <c r="D43" s="328"/>
      <c r="E43" s="387"/>
      <c r="F43" s="388"/>
      <c r="G43" s="329"/>
    </row>
    <row r="44" spans="1:7" ht="12.75" customHeight="1">
      <c r="A44" s="380">
        <v>20</v>
      </c>
      <c r="B44" s="381">
        <v>20</v>
      </c>
      <c r="C44" s="382" t="s">
        <v>135</v>
      </c>
      <c r="D44" s="324" t="s">
        <v>136</v>
      </c>
      <c r="E44" s="383" t="s">
        <v>137</v>
      </c>
      <c r="F44" s="384"/>
      <c r="G44" s="321" t="s">
        <v>138</v>
      </c>
    </row>
    <row r="45" spans="1:7" ht="12.75">
      <c r="A45" s="380"/>
      <c r="B45" s="381"/>
      <c r="C45" s="382"/>
      <c r="D45" s="324"/>
      <c r="E45" s="383"/>
      <c r="F45" s="384"/>
      <c r="G45" s="321"/>
    </row>
    <row r="46" spans="1:7" ht="12.75" customHeight="1">
      <c r="A46" s="380">
        <v>21</v>
      </c>
      <c r="B46" s="385">
        <v>21</v>
      </c>
      <c r="C46" s="386" t="s">
        <v>112</v>
      </c>
      <c r="D46" s="328" t="s">
        <v>113</v>
      </c>
      <c r="E46" s="387" t="s">
        <v>114</v>
      </c>
      <c r="F46" s="388"/>
      <c r="G46" s="329" t="s">
        <v>115</v>
      </c>
    </row>
    <row r="47" spans="1:7" ht="12.75">
      <c r="A47" s="380"/>
      <c r="B47" s="385"/>
      <c r="C47" s="386"/>
      <c r="D47" s="328"/>
      <c r="E47" s="387"/>
      <c r="F47" s="388"/>
      <c r="G47" s="329"/>
    </row>
    <row r="48" spans="1:9" ht="12.75" customHeight="1">
      <c r="A48" s="380">
        <v>22</v>
      </c>
      <c r="B48" s="381">
        <v>22</v>
      </c>
      <c r="C48" s="382" t="s">
        <v>147</v>
      </c>
      <c r="D48" s="324" t="s">
        <v>148</v>
      </c>
      <c r="E48" s="383" t="s">
        <v>149</v>
      </c>
      <c r="F48" s="384"/>
      <c r="G48" s="321" t="s">
        <v>150</v>
      </c>
      <c r="H48" s="1"/>
      <c r="I48" s="1"/>
    </row>
    <row r="49" spans="1:9" ht="12.75">
      <c r="A49" s="380"/>
      <c r="B49" s="381"/>
      <c r="C49" s="382"/>
      <c r="D49" s="324"/>
      <c r="E49" s="383"/>
      <c r="F49" s="384"/>
      <c r="G49" s="321"/>
      <c r="H49" s="1"/>
      <c r="I49" s="1"/>
    </row>
    <row r="50" spans="1:9" ht="12.75">
      <c r="A50" s="380">
        <v>23</v>
      </c>
      <c r="B50" s="385">
        <v>23</v>
      </c>
      <c r="C50" s="386" t="s">
        <v>99</v>
      </c>
      <c r="D50" s="328" t="s">
        <v>213</v>
      </c>
      <c r="E50" s="387" t="s">
        <v>50</v>
      </c>
      <c r="F50" s="388"/>
      <c r="G50" s="329" t="s">
        <v>100</v>
      </c>
      <c r="H50" s="1"/>
      <c r="I50" s="1"/>
    </row>
    <row r="51" spans="1:9" ht="12.75">
      <c r="A51" s="380"/>
      <c r="B51" s="385"/>
      <c r="C51" s="386"/>
      <c r="D51" s="328"/>
      <c r="E51" s="387"/>
      <c r="F51" s="388"/>
      <c r="G51" s="329"/>
      <c r="H51" s="1"/>
      <c r="I51" s="1"/>
    </row>
    <row r="52" spans="1:9" ht="12.75">
      <c r="A52" s="380">
        <v>24</v>
      </c>
      <c r="B52" s="385">
        <v>24</v>
      </c>
      <c r="C52" s="386" t="s">
        <v>83</v>
      </c>
      <c r="D52" s="328" t="s">
        <v>151</v>
      </c>
      <c r="E52" s="387" t="s">
        <v>55</v>
      </c>
      <c r="F52" s="388"/>
      <c r="G52" s="329" t="s">
        <v>84</v>
      </c>
      <c r="H52" s="1"/>
      <c r="I52" s="1"/>
    </row>
    <row r="53" spans="1:9" ht="12.75">
      <c r="A53" s="380"/>
      <c r="B53" s="385"/>
      <c r="C53" s="386"/>
      <c r="D53" s="328"/>
      <c r="E53" s="387"/>
      <c r="F53" s="388"/>
      <c r="G53" s="329"/>
      <c r="H53" s="1"/>
      <c r="I53" s="1"/>
    </row>
    <row r="54" spans="1:9" ht="12.75">
      <c r="A54" s="380">
        <v>25</v>
      </c>
      <c r="B54" s="381">
        <v>25</v>
      </c>
      <c r="C54" s="382" t="s">
        <v>139</v>
      </c>
      <c r="D54" s="324" t="s">
        <v>140</v>
      </c>
      <c r="E54" s="383" t="s">
        <v>141</v>
      </c>
      <c r="F54" s="384"/>
      <c r="G54" s="321" t="s">
        <v>142</v>
      </c>
      <c r="H54" s="1"/>
      <c r="I54" s="1"/>
    </row>
    <row r="55" spans="1:9" ht="12.75">
      <c r="A55" s="380"/>
      <c r="B55" s="381"/>
      <c r="C55" s="382"/>
      <c r="D55" s="324"/>
      <c r="E55" s="383"/>
      <c r="F55" s="384"/>
      <c r="G55" s="321"/>
      <c r="H55" s="1"/>
      <c r="I55" s="1"/>
    </row>
    <row r="56" spans="1:9" ht="12.75">
      <c r="A56" s="371"/>
      <c r="B56" s="374"/>
      <c r="C56" s="373"/>
      <c r="D56" s="376"/>
      <c r="E56" s="378"/>
      <c r="F56" s="372"/>
      <c r="G56" s="373"/>
      <c r="H56" s="1"/>
      <c r="I56" s="1"/>
    </row>
    <row r="57" spans="1:9" ht="12.75">
      <c r="A57" s="371"/>
      <c r="B57" s="371"/>
      <c r="C57" s="373"/>
      <c r="D57" s="377"/>
      <c r="E57" s="378"/>
      <c r="F57" s="372"/>
      <c r="G57" s="373"/>
      <c r="H57" s="1"/>
      <c r="I57" s="1"/>
    </row>
    <row r="58" spans="1:9" ht="12.75">
      <c r="A58" s="371"/>
      <c r="B58" s="374"/>
      <c r="C58" s="373"/>
      <c r="D58" s="376"/>
      <c r="E58" s="378"/>
      <c r="F58" s="372"/>
      <c r="G58" s="373"/>
      <c r="H58" s="1"/>
      <c r="I58" s="1"/>
    </row>
    <row r="59" spans="1:9" ht="12.75">
      <c r="A59" s="371"/>
      <c r="B59" s="371"/>
      <c r="C59" s="373"/>
      <c r="D59" s="377"/>
      <c r="E59" s="378"/>
      <c r="F59" s="372"/>
      <c r="G59" s="373"/>
      <c r="H59" s="1"/>
      <c r="I59" s="1"/>
    </row>
    <row r="60" spans="1:9" ht="12.75">
      <c r="A60" s="371"/>
      <c r="B60" s="374"/>
      <c r="C60" s="373"/>
      <c r="D60" s="376"/>
      <c r="E60" s="378"/>
      <c r="F60" s="372"/>
      <c r="G60" s="373"/>
      <c r="H60" s="1"/>
      <c r="I60" s="1"/>
    </row>
    <row r="61" spans="1:9" ht="12.75">
      <c r="A61" s="371"/>
      <c r="B61" s="371"/>
      <c r="C61" s="373"/>
      <c r="D61" s="377"/>
      <c r="E61" s="378"/>
      <c r="F61" s="372"/>
      <c r="G61" s="373"/>
      <c r="H61" s="1"/>
      <c r="I61" s="1"/>
    </row>
    <row r="62" spans="1:9" ht="12.75">
      <c r="A62" s="371"/>
      <c r="B62" s="374"/>
      <c r="C62" s="373"/>
      <c r="D62" s="376"/>
      <c r="E62" s="378"/>
      <c r="F62" s="372"/>
      <c r="G62" s="373"/>
      <c r="H62" s="1"/>
      <c r="I62" s="1"/>
    </row>
    <row r="63" spans="1:9" ht="12.75">
      <c r="A63" s="371"/>
      <c r="B63" s="371"/>
      <c r="C63" s="373"/>
      <c r="D63" s="377"/>
      <c r="E63" s="378"/>
      <c r="F63" s="372"/>
      <c r="G63" s="373"/>
      <c r="H63" s="1"/>
      <c r="I63" s="1"/>
    </row>
    <row r="64" spans="1:9" ht="12.75">
      <c r="A64" s="371"/>
      <c r="B64" s="374"/>
      <c r="C64" s="373"/>
      <c r="D64" s="376"/>
      <c r="E64" s="378"/>
      <c r="F64" s="372"/>
      <c r="G64" s="373"/>
      <c r="H64" s="1"/>
      <c r="I64" s="1"/>
    </row>
    <row r="65" spans="1:9" ht="12.75">
      <c r="A65" s="371"/>
      <c r="B65" s="371"/>
      <c r="C65" s="373"/>
      <c r="D65" s="377"/>
      <c r="E65" s="378"/>
      <c r="F65" s="372"/>
      <c r="G65" s="373"/>
      <c r="H65" s="1"/>
      <c r="I65" s="1"/>
    </row>
    <row r="66" spans="1:9" ht="12.75">
      <c r="A66" s="371"/>
      <c r="B66" s="374"/>
      <c r="C66" s="373"/>
      <c r="D66" s="376"/>
      <c r="E66" s="378"/>
      <c r="F66" s="372"/>
      <c r="G66" s="373"/>
      <c r="H66" s="1"/>
      <c r="I66" s="1"/>
    </row>
    <row r="67" spans="1:9" ht="12.75">
      <c r="A67" s="371"/>
      <c r="B67" s="371"/>
      <c r="C67" s="373"/>
      <c r="D67" s="377"/>
      <c r="E67" s="378"/>
      <c r="F67" s="372"/>
      <c r="G67" s="373"/>
      <c r="H67" s="1"/>
      <c r="I67" s="1"/>
    </row>
    <row r="68" spans="1:9" ht="12.75">
      <c r="A68" s="371"/>
      <c r="B68" s="374"/>
      <c r="C68" s="373"/>
      <c r="D68" s="376"/>
      <c r="E68" s="378"/>
      <c r="F68" s="372"/>
      <c r="G68" s="373"/>
      <c r="H68" s="1"/>
      <c r="I68" s="1"/>
    </row>
    <row r="69" spans="1:9" ht="12.75">
      <c r="A69" s="371"/>
      <c r="B69" s="371"/>
      <c r="C69" s="373"/>
      <c r="D69" s="377"/>
      <c r="E69" s="378"/>
      <c r="F69" s="372"/>
      <c r="G69" s="373"/>
      <c r="H69" s="1"/>
      <c r="I69" s="1"/>
    </row>
    <row r="70" spans="1:9" ht="12.75">
      <c r="A70" s="371"/>
      <c r="B70" s="374"/>
      <c r="C70" s="373"/>
      <c r="D70" s="376"/>
      <c r="E70" s="378"/>
      <c r="F70" s="372"/>
      <c r="G70" s="373"/>
      <c r="H70" s="1"/>
      <c r="I70" s="1"/>
    </row>
    <row r="71" spans="1:9" ht="12.75">
      <c r="A71" s="371"/>
      <c r="B71" s="371"/>
      <c r="C71" s="373"/>
      <c r="D71" s="377"/>
      <c r="E71" s="378"/>
      <c r="F71" s="372"/>
      <c r="G71" s="373"/>
      <c r="H71" s="1"/>
      <c r="I71" s="1"/>
    </row>
    <row r="72" spans="1:9" ht="12.75">
      <c r="A72" s="371"/>
      <c r="B72" s="374"/>
      <c r="C72" s="373"/>
      <c r="D72" s="376"/>
      <c r="E72" s="378"/>
      <c r="F72" s="372"/>
      <c r="G72" s="373"/>
      <c r="H72" s="1"/>
      <c r="I72" s="1"/>
    </row>
    <row r="73" spans="1:9" ht="12.75">
      <c r="A73" s="371"/>
      <c r="B73" s="371"/>
      <c r="C73" s="373"/>
      <c r="D73" s="377"/>
      <c r="E73" s="378"/>
      <c r="F73" s="372"/>
      <c r="G73" s="373"/>
      <c r="H73" s="1"/>
      <c r="I73" s="1"/>
    </row>
    <row r="74" spans="1:9" ht="12.75">
      <c r="A74" s="371"/>
      <c r="B74" s="371"/>
      <c r="C74" s="371"/>
      <c r="D74" s="371"/>
      <c r="E74" s="371"/>
      <c r="F74" s="371"/>
      <c r="G74" s="377"/>
      <c r="H74" s="1"/>
      <c r="I74" s="1"/>
    </row>
    <row r="75" spans="1:9" ht="12.75">
      <c r="A75" s="371"/>
      <c r="B75" s="371"/>
      <c r="C75" s="371"/>
      <c r="D75" s="371"/>
      <c r="E75" s="371"/>
      <c r="F75" s="371"/>
      <c r="G75" s="377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</sheetData>
  <sheetProtection/>
  <mergeCells count="254">
    <mergeCell ref="A36:A37"/>
    <mergeCell ref="A40:A41"/>
    <mergeCell ref="B40:B41"/>
    <mergeCell ref="C40:C41"/>
    <mergeCell ref="A38:A39"/>
    <mergeCell ref="B38:B39"/>
    <mergeCell ref="C38:C39"/>
    <mergeCell ref="D38:D39"/>
    <mergeCell ref="B36:B37"/>
    <mergeCell ref="C36:C37"/>
    <mergeCell ref="D36:D37"/>
    <mergeCell ref="B42:B43"/>
    <mergeCell ref="C42:C43"/>
    <mergeCell ref="D42:D43"/>
    <mergeCell ref="D40:D41"/>
    <mergeCell ref="E40:E41"/>
    <mergeCell ref="F40:F41"/>
    <mergeCell ref="G40:G41"/>
    <mergeCell ref="C10:C11"/>
    <mergeCell ref="F12:F13"/>
    <mergeCell ref="F16:F17"/>
    <mergeCell ref="C16:C17"/>
    <mergeCell ref="D16:D17"/>
    <mergeCell ref="D10:D11"/>
    <mergeCell ref="E10:E11"/>
    <mergeCell ref="F10:F11"/>
    <mergeCell ref="G10:G11"/>
    <mergeCell ref="E20:E21"/>
    <mergeCell ref="F20:F21"/>
    <mergeCell ref="C20:C21"/>
    <mergeCell ref="D20:D21"/>
    <mergeCell ref="G16:G17"/>
    <mergeCell ref="G20:G21"/>
    <mergeCell ref="G24:G25"/>
    <mergeCell ref="E30:E31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E4:E5"/>
    <mergeCell ref="B4:B5"/>
    <mergeCell ref="C4:C5"/>
    <mergeCell ref="D4:D5"/>
    <mergeCell ref="A8:A9"/>
    <mergeCell ref="D8:D9"/>
    <mergeCell ref="E8:E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B8:B9"/>
    <mergeCell ref="C8:C9"/>
    <mergeCell ref="F8:F9"/>
    <mergeCell ref="G8:G9"/>
    <mergeCell ref="A10:A11"/>
    <mergeCell ref="B10:B1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A26:A27"/>
    <mergeCell ref="B26:B27"/>
    <mergeCell ref="C26:C27"/>
    <mergeCell ref="D26:D27"/>
    <mergeCell ref="G26:G27"/>
    <mergeCell ref="A24:A25"/>
    <mergeCell ref="B24:B25"/>
    <mergeCell ref="C24:C25"/>
    <mergeCell ref="D24:D25"/>
    <mergeCell ref="E24:E25"/>
    <mergeCell ref="F24:F25"/>
    <mergeCell ref="E26:E27"/>
    <mergeCell ref="F26:F27"/>
    <mergeCell ref="F30:F31"/>
    <mergeCell ref="E32:E33"/>
    <mergeCell ref="F32:F33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G32:G33"/>
    <mergeCell ref="A32:A33"/>
    <mergeCell ref="B32:B33"/>
    <mergeCell ref="C32:C33"/>
    <mergeCell ref="D32:D33"/>
    <mergeCell ref="D30:D31"/>
    <mergeCell ref="C30:C31"/>
    <mergeCell ref="E34:E35"/>
    <mergeCell ref="F34:F35"/>
    <mergeCell ref="G34:G35"/>
    <mergeCell ref="A44:A45"/>
    <mergeCell ref="B44:B45"/>
    <mergeCell ref="C44:C45"/>
    <mergeCell ref="D44:D45"/>
    <mergeCell ref="D34:D35"/>
    <mergeCell ref="E44:E45"/>
    <mergeCell ref="F44:F45"/>
    <mergeCell ref="G44:G45"/>
    <mergeCell ref="E36:E37"/>
    <mergeCell ref="F36:F37"/>
    <mergeCell ref="G36:G37"/>
    <mergeCell ref="E38:E39"/>
    <mergeCell ref="F38:F39"/>
    <mergeCell ref="G38:G39"/>
    <mergeCell ref="A34:A35"/>
    <mergeCell ref="B34:B35"/>
    <mergeCell ref="C34:C35"/>
    <mergeCell ref="E42:E43"/>
    <mergeCell ref="F42:F43"/>
    <mergeCell ref="G42:G43"/>
    <mergeCell ref="A42:A43"/>
    <mergeCell ref="G48:G49"/>
    <mergeCell ref="E46:E47"/>
    <mergeCell ref="F46:F47"/>
    <mergeCell ref="G46:G47"/>
    <mergeCell ref="A48:A49"/>
    <mergeCell ref="B48:B49"/>
    <mergeCell ref="C48:C49"/>
    <mergeCell ref="D48:D49"/>
    <mergeCell ref="A46:A47"/>
    <mergeCell ref="B46:B47"/>
    <mergeCell ref="C46:C47"/>
    <mergeCell ref="D46:D47"/>
    <mergeCell ref="E48:E49"/>
    <mergeCell ref="F48:F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A1:G1"/>
    <mergeCell ref="A74:A75"/>
    <mergeCell ref="B74:B75"/>
    <mergeCell ref="C74:C75"/>
    <mergeCell ref="D74:D75"/>
    <mergeCell ref="E70:E71"/>
    <mergeCell ref="A66:A67"/>
    <mergeCell ref="B66:B67"/>
    <mergeCell ref="A68:A69"/>
    <mergeCell ref="B68:B69"/>
    <mergeCell ref="G66:G67"/>
    <mergeCell ref="B70:B71"/>
    <mergeCell ref="C70:C71"/>
    <mergeCell ref="D70:D71"/>
    <mergeCell ref="E66:E67"/>
    <mergeCell ref="E68:E69"/>
    <mergeCell ref="F66:F67"/>
    <mergeCell ref="C66:C67"/>
    <mergeCell ref="E62:E63"/>
    <mergeCell ref="F62:F63"/>
    <mergeCell ref="C62:C63"/>
    <mergeCell ref="D62:D63"/>
    <mergeCell ref="D66:D67"/>
    <mergeCell ref="G62:G63"/>
    <mergeCell ref="E74:E75"/>
    <mergeCell ref="F74:F75"/>
    <mergeCell ref="G74:G75"/>
    <mergeCell ref="C72:C73"/>
    <mergeCell ref="D72:D73"/>
    <mergeCell ref="F68:F69"/>
    <mergeCell ref="G68:G69"/>
    <mergeCell ref="C68:C69"/>
    <mergeCell ref="D68:D69"/>
    <mergeCell ref="E72:E73"/>
    <mergeCell ref="F72:F73"/>
    <mergeCell ref="G72:G73"/>
    <mergeCell ref="A70:A71"/>
    <mergeCell ref="F70:F71"/>
    <mergeCell ref="G70:G71"/>
    <mergeCell ref="A72:A73"/>
    <mergeCell ref="B72:B73"/>
    <mergeCell ref="A2:G2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2010-11-28T11:24:36Z</cp:lastPrinted>
  <dcterms:created xsi:type="dcterms:W3CDTF">1996-10-08T23:32:33Z</dcterms:created>
  <dcterms:modified xsi:type="dcterms:W3CDTF">2010-12-22T17:08:01Z</dcterms:modified>
  <cp:category/>
  <cp:version/>
  <cp:contentType/>
  <cp:contentStatus/>
</cp:coreProperties>
</file>