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6845" windowHeight="7995" activeTab="0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'итоговый протокол'!$A$5:$G$47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<sst xmlns="http://schemas.openxmlformats.org/spreadsheetml/2006/main" count="581" uniqueCount="183">
  <si>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</si>
  <si>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</si>
  <si>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</si>
  <si>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</si>
  <si>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</si>
  <si>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</si>
  <si>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</si>
  <si>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</si>
  <si>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</si>
  <si>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</si>
  <si>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</si>
  <si>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</si>
  <si>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</si>
  <si>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</si>
  <si>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</si>
  <si>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</si>
  <si>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</si>
  <si>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</si>
  <si>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</si>
  <si>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</si>
  <si>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</si>
  <si>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</si>
  <si>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</si>
  <si>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</si>
  <si>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</si>
  <si>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</si>
  <si>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</si>
  <si>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</si>
  <si>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</si>
  <si>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</si>
  <si>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</si>
  <si>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</si>
  <si>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</si>
  <si>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</si>
  <si>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</si>
  <si>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</si>
  <si>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</si>
  <si>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</si>
  <si>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</si>
  <si>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</si>
  <si>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3КРУГ</t>
  </si>
  <si>
    <t>ВСЕРОССИЙСКАЯ ФЕДЕРАЦИЯ САМБО</t>
  </si>
  <si>
    <t>Москва МО</t>
  </si>
  <si>
    <t>ЦФО Московская обл МО</t>
  </si>
  <si>
    <t>1</t>
  </si>
  <si>
    <t>2</t>
  </si>
  <si>
    <t>3</t>
  </si>
  <si>
    <t>5-6</t>
  </si>
  <si>
    <t>7-8</t>
  </si>
  <si>
    <t>9-12</t>
  </si>
  <si>
    <t>13-16</t>
  </si>
  <si>
    <t>Первенство России среди девушек 1993-94 г.р.</t>
  </si>
  <si>
    <t>23-27 ноября 2009 г.        г. Ржев</t>
  </si>
  <si>
    <t>Шмелева Людмила Владимировна</t>
  </si>
  <si>
    <t>07.09.94 1юн</t>
  </si>
  <si>
    <t>Древо Екатерина Игоревна</t>
  </si>
  <si>
    <t>03.01.93 кмс</t>
  </si>
  <si>
    <t>В.К. 48 кг</t>
  </si>
  <si>
    <t>Б3Б4</t>
  </si>
  <si>
    <t>17-19</t>
  </si>
  <si>
    <t>в.к.  59    кг.</t>
  </si>
  <si>
    <t>ЧЕРНЕВА Елена Александровна</t>
  </si>
  <si>
    <t>18.02.94            КМС</t>
  </si>
  <si>
    <t>Самарская обл., г. Самара, МО, СДЮШОР-11</t>
  </si>
  <si>
    <t>Сараева А.А., Киргизова В.В.</t>
  </si>
  <si>
    <t>ГРЕБЕНЬКОВА Дарья Павловна</t>
  </si>
  <si>
    <t>12.01.94          1 р.</t>
  </si>
  <si>
    <t>Ульяновская обл., ВС</t>
  </si>
  <si>
    <t>Королев С.А.</t>
  </si>
  <si>
    <t>ГАШЕВА Дарья Алексеевна</t>
  </si>
  <si>
    <t>04.07.95          1 р.</t>
  </si>
  <si>
    <t>Пермский край, г. Лысьва, МО</t>
  </si>
  <si>
    <t>Тужин В.И., Угольников В.А.</t>
  </si>
  <si>
    <t>БЕЛИНСКАЯ Виктория Алишанова</t>
  </si>
  <si>
    <t>05.01.95         1 р.</t>
  </si>
  <si>
    <t>Пермский край, г. Соликамск, МО</t>
  </si>
  <si>
    <t>Клинов О.А, Клинов Э.Н.</t>
  </si>
  <si>
    <t>ТУРКОВСКАЯ Анастасия Юрьевна</t>
  </si>
  <si>
    <t>19.01.94           КМС</t>
  </si>
  <si>
    <t>Саратовская обл., г. Энгельс, МО, ДЮСШ</t>
  </si>
  <si>
    <t>Бахчев В.К., Никитин А.П.</t>
  </si>
  <si>
    <t>МАЙКОВА Юлия Алексеевна</t>
  </si>
  <si>
    <t>Ленинградская обл., г. Тосно, МО</t>
  </si>
  <si>
    <t>Муртазалиев А.Г.</t>
  </si>
  <si>
    <t>ЖЛУДОВА Ия Игоревна</t>
  </si>
  <si>
    <t>03.05.95           1 юн.р.</t>
  </si>
  <si>
    <t>Москва, ГОУ ДОДСН СДЮСШОР №9</t>
  </si>
  <si>
    <t>Яковлева И.А.</t>
  </si>
  <si>
    <t>НОВИКОВА Екатерина Юрьевна</t>
  </si>
  <si>
    <t>08.07.95         1 юн.р.</t>
  </si>
  <si>
    <t>Ватутина Н.В.</t>
  </si>
  <si>
    <t>ГУСЬКОВА Алёна Евгеньевна</t>
  </si>
  <si>
    <t>Москва, СДЮСШОР №111</t>
  </si>
  <si>
    <t>Черникова М.И.</t>
  </si>
  <si>
    <t>ЛЕСКЕ Татьяна Сергеевна</t>
  </si>
  <si>
    <t>19.07.94            1 р.</t>
  </si>
  <si>
    <t>Оренбургская обл., г. Соль - Илецк</t>
  </si>
  <si>
    <t>Султанов</t>
  </si>
  <si>
    <t>ЛЕБЕДЕВА Татьяна Андреевна</t>
  </si>
  <si>
    <t>27.12.94         КМС</t>
  </si>
  <si>
    <t>Оренбургская обл., г. Кувандык</t>
  </si>
  <si>
    <t>Баширов, Умбетов</t>
  </si>
  <si>
    <t>КЛИМКИНА Елена Александровна</t>
  </si>
  <si>
    <t>23.08.94               1 р.</t>
  </si>
  <si>
    <t>ХМАО-Югра, г. Радужный</t>
  </si>
  <si>
    <t>Олексей В.В.</t>
  </si>
  <si>
    <t>ТРЕФИЛОВА Анна Александровна</t>
  </si>
  <si>
    <t>11.01.95                  1 юн.р.</t>
  </si>
  <si>
    <t>Московская обл., г. Воскресенск, МО</t>
  </si>
  <si>
    <t>16209</t>
  </si>
  <si>
    <t>Сосунов И.В.</t>
  </si>
  <si>
    <t>САДОВОВА Елена Сергеевна</t>
  </si>
  <si>
    <t>01.05.94                 1 юн.р.</t>
  </si>
  <si>
    <t>16213</t>
  </si>
  <si>
    <t>МУРТАЗАЛИЕВА Анжелика Каримовна</t>
  </si>
  <si>
    <t>08.09.94                    1 р.</t>
  </si>
  <si>
    <t>Изместьев В.П., Володин А.Н.</t>
  </si>
  <si>
    <t>ЗАХАРОВА Инга Сергеевна</t>
  </si>
  <si>
    <t>02.06.94             КМС</t>
  </si>
  <si>
    <t>Нижегородская обл., г. Кстово</t>
  </si>
  <si>
    <t>Бойчук</t>
  </si>
  <si>
    <t>БРЫЛЯКОВА Елена Евгеньевна</t>
  </si>
  <si>
    <t>Краснодарский край, г. Анапа, МО</t>
  </si>
  <si>
    <t>Галоян С.П.</t>
  </si>
  <si>
    <t>СЕМИКОВА Кристина Сергеевна</t>
  </si>
  <si>
    <t>02.08.96                              1 р.</t>
  </si>
  <si>
    <t>Тверская обл.</t>
  </si>
  <si>
    <t>Теняков</t>
  </si>
  <si>
    <t>БАРАНОВА Мария Валентиновна</t>
  </si>
  <si>
    <t>25.01.94                              1 р.</t>
  </si>
  <si>
    <t>Иванов В.В.</t>
  </si>
  <si>
    <t>05.09.94                       1 р.</t>
  </si>
  <si>
    <t>04.04.94                          1 р.</t>
  </si>
  <si>
    <t>в.к.  59   кг.</t>
  </si>
  <si>
    <t>26 - 30 ноября 2010 года                           г. Ржев</t>
  </si>
  <si>
    <t>Ивановская обл., г. Иваново</t>
  </si>
  <si>
    <t>В.К. 59 кг.</t>
  </si>
  <si>
    <t>Мухаметшин Р.Г.</t>
  </si>
  <si>
    <t>Гл. судья, судья МК</t>
  </si>
  <si>
    <t>/Краснокамск/</t>
  </si>
  <si>
    <t>Гл. секретарь, судья НК</t>
  </si>
  <si>
    <t>Дроков А.Н.</t>
  </si>
  <si>
    <t>/Москва/</t>
  </si>
  <si>
    <t>4 КРУГ</t>
  </si>
  <si>
    <t>В.К. 59 кг</t>
  </si>
  <si>
    <t>5 КРУГ</t>
  </si>
  <si>
    <t>25.05.96          1 р.</t>
  </si>
  <si>
    <t>0</t>
  </si>
  <si>
    <t>4.00</t>
  </si>
  <si>
    <t>4</t>
  </si>
  <si>
    <t>2.00</t>
  </si>
  <si>
    <t>1.07</t>
  </si>
  <si>
    <t>3,5</t>
  </si>
  <si>
    <t>6,5</t>
  </si>
  <si>
    <t>6</t>
  </si>
  <si>
    <t>0.41</t>
  </si>
  <si>
    <t>3.02</t>
  </si>
  <si>
    <t>7</t>
  </si>
  <si>
    <t>0.52</t>
  </si>
  <si>
    <t>0.35</t>
  </si>
  <si>
    <t>0.34</t>
  </si>
  <si>
    <t>1.53</t>
  </si>
  <si>
    <t>0,5</t>
  </si>
  <si>
    <t>10</t>
  </si>
  <si>
    <t>4,5</t>
  </si>
  <si>
    <t>11</t>
  </si>
  <si>
    <t>5</t>
  </si>
  <si>
    <t>А</t>
  </si>
  <si>
    <t>6 КРУГ</t>
  </si>
  <si>
    <t>7 КРУГ</t>
  </si>
  <si>
    <t>10,5</t>
  </si>
  <si>
    <t>7,5</t>
  </si>
  <si>
    <t>0.32</t>
  </si>
  <si>
    <t>Б</t>
  </si>
  <si>
    <t>1.59</t>
  </si>
  <si>
    <t>1.47</t>
  </si>
  <si>
    <t>0.28</t>
  </si>
  <si>
    <t>Полуфинал</t>
  </si>
  <si>
    <t>2.06</t>
  </si>
  <si>
    <t>3:0</t>
  </si>
  <si>
    <t>8</t>
  </si>
  <si>
    <t>4:0</t>
  </si>
  <si>
    <t>в.к. 59 кг.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</si>
</sst>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sz val="6"/>
      <name val="Arial Narrow"/>
      <family val="2"/>
    </font>
    <font>
      <b/>
      <i/>
      <sz val="12"/>
      <name val="a_BosaNovaCps"/>
      <family val="5"/>
    </font>
    <font>
      <b/>
      <sz val="11"/>
      <name val="Arial Narrow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 Narrow"/>
      <family val="2"/>
    </font>
    <font>
      <b/>
      <i/>
      <sz val="9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42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42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42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16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3" fillId="0" borderId="0" xfId="42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Border="1" applyAlignment="1" applyProtection="1">
      <alignment horizontal="center" vertical="center" wrapText="1"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1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28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top"/>
      <protection/>
    </xf>
    <xf numFmtId="0" fontId="12" fillId="0" borderId="18" xfId="42" applyFont="1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>
      <alignment horizontal="center"/>
    </xf>
    <xf numFmtId="49" fontId="0" fillId="0" borderId="19" xfId="42" applyNumberFormat="1" applyFont="1" applyBorder="1" applyAlignment="1" applyProtection="1">
      <alignment horizontal="center"/>
      <protection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>
      <alignment horizontal="center"/>
    </xf>
    <xf numFmtId="49" fontId="0" fillId="0" borderId="21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22" xfId="42" applyNumberFormat="1" applyFont="1" applyBorder="1" applyAlignment="1" applyProtection="1">
      <alignment horizontal="center"/>
      <protection/>
    </xf>
    <xf numFmtId="49" fontId="0" fillId="0" borderId="0" xfId="42" applyNumberFormat="1" applyFont="1" applyBorder="1" applyAlignment="1" applyProtection="1">
      <alignment horizontal="center"/>
      <protection/>
    </xf>
    <xf numFmtId="49" fontId="0" fillId="33" borderId="23" xfId="0" applyNumberFormat="1" applyFont="1" applyFill="1" applyBorder="1" applyAlignment="1">
      <alignment horizontal="center"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0" fillId="33" borderId="28" xfId="0" applyNumberFormat="1" applyFont="1" applyFill="1" applyBorder="1" applyAlignment="1">
      <alignment horizontal="center"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33" borderId="31" xfId="0" applyNumberFormat="1" applyFont="1" applyFill="1" applyBorder="1" applyAlignment="1">
      <alignment horizontal="center"/>
    </xf>
    <xf numFmtId="49" fontId="0" fillId="0" borderId="32" xfId="42" applyNumberFormat="1" applyFont="1" applyBorder="1" applyAlignment="1" applyProtection="1">
      <alignment horizontal="center"/>
      <protection/>
    </xf>
    <xf numFmtId="49" fontId="0" fillId="0" borderId="33" xfId="42" applyNumberFormat="1" applyFont="1" applyBorder="1" applyAlignment="1" applyProtection="1">
      <alignment horizontal="center"/>
      <protection/>
    </xf>
    <xf numFmtId="49" fontId="0" fillId="0" borderId="34" xfId="42" applyNumberFormat="1" applyFont="1" applyBorder="1" applyAlignment="1" applyProtection="1">
      <alignment horizontal="center"/>
      <protection/>
    </xf>
    <xf numFmtId="49" fontId="0" fillId="33" borderId="3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36" xfId="42" applyNumberFormat="1" applyFont="1" applyBorder="1" applyAlignment="1" applyProtection="1">
      <alignment horizontal="center"/>
      <protection/>
    </xf>
    <xf numFmtId="49" fontId="0" fillId="0" borderId="37" xfId="42" applyNumberFormat="1" applyFont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49" fontId="0" fillId="0" borderId="38" xfId="42" applyNumberFormat="1" applyFont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>
      <alignment horizontal="center"/>
    </xf>
    <xf numFmtId="49" fontId="0" fillId="0" borderId="31" xfId="42" applyNumberFormat="1" applyFont="1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>
      <alignment horizontal="center"/>
    </xf>
    <xf numFmtId="49" fontId="0" fillId="0" borderId="0" xfId="42" applyNumberFormat="1" applyFont="1" applyFill="1" applyBorder="1" applyAlignment="1" applyProtection="1">
      <alignment horizontal="center"/>
      <protection/>
    </xf>
    <xf numFmtId="49" fontId="0" fillId="0" borderId="39" xfId="42" applyNumberFormat="1" applyFont="1" applyBorder="1" applyAlignment="1" applyProtection="1">
      <alignment horizontal="center"/>
      <protection/>
    </xf>
    <xf numFmtId="49" fontId="0" fillId="0" borderId="40" xfId="42" applyNumberFormat="1" applyFont="1" applyBorder="1" applyAlignment="1" applyProtection="1">
      <alignment horizontal="center"/>
      <protection/>
    </xf>
    <xf numFmtId="49" fontId="0" fillId="33" borderId="29" xfId="0" applyNumberFormat="1" applyFont="1" applyFill="1" applyBorder="1" applyAlignment="1">
      <alignment horizontal="center"/>
    </xf>
    <xf numFmtId="49" fontId="0" fillId="33" borderId="41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0" borderId="20" xfId="42" applyNumberFormat="1" applyFont="1" applyFill="1" applyBorder="1" applyAlignment="1" applyProtection="1">
      <alignment horizontal="center"/>
      <protection/>
    </xf>
    <xf numFmtId="49" fontId="0" fillId="33" borderId="42" xfId="0" applyNumberFormat="1" applyFont="1" applyFill="1" applyBorder="1" applyAlignment="1">
      <alignment horizontal="center"/>
    </xf>
    <xf numFmtId="49" fontId="0" fillId="0" borderId="22" xfId="42" applyNumberFormat="1" applyFont="1" applyFill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43" xfId="42" applyNumberFormat="1" applyFont="1" applyBorder="1" applyAlignment="1" applyProtection="1">
      <alignment horizontal="center"/>
      <protection/>
    </xf>
    <xf numFmtId="49" fontId="0" fillId="33" borderId="21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44" xfId="42" applyNumberFormat="1" applyFont="1" applyBorder="1" applyAlignment="1" applyProtection="1">
      <alignment horizontal="center"/>
      <protection/>
    </xf>
    <xf numFmtId="49" fontId="0" fillId="34" borderId="18" xfId="0" applyNumberFormat="1" applyFont="1" applyFill="1" applyBorder="1" applyAlignment="1">
      <alignment horizontal="center"/>
    </xf>
    <xf numFmtId="49" fontId="0" fillId="33" borderId="45" xfId="0" applyNumberFormat="1" applyFont="1" applyFill="1" applyBorder="1" applyAlignment="1">
      <alignment horizontal="center"/>
    </xf>
    <xf numFmtId="49" fontId="0" fillId="33" borderId="46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47" xfId="42" applyNumberFormat="1" applyFont="1" applyBorder="1" applyAlignment="1" applyProtection="1">
      <alignment horizontal="center"/>
      <protection/>
    </xf>
    <xf numFmtId="49" fontId="0" fillId="33" borderId="24" xfId="0" applyNumberFormat="1" applyFont="1" applyFill="1" applyBorder="1" applyAlignment="1">
      <alignment horizontal="center"/>
    </xf>
    <xf numFmtId="49" fontId="0" fillId="0" borderId="31" xfId="42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0" fillId="0" borderId="20" xfId="42" applyNumberFormat="1" applyFont="1" applyBorder="1" applyAlignment="1" applyProtection="1">
      <alignment horizontal="center" vertical="center"/>
      <protection/>
    </xf>
    <xf numFmtId="49" fontId="0" fillId="0" borderId="22" xfId="42" applyNumberFormat="1" applyFont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6" fillId="0" borderId="53" xfId="0" applyFont="1" applyFill="1" applyBorder="1" applyAlignment="1">
      <alignment horizontal="left" vertical="center" wrapText="1"/>
    </xf>
    <xf numFmtId="0" fontId="4" fillId="0" borderId="52" xfId="42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22" fillId="0" borderId="52" xfId="42" applyFont="1" applyFill="1" applyBorder="1" applyAlignment="1" applyProtection="1">
      <alignment horizontal="left" vertical="center" wrapText="1"/>
      <protection/>
    </xf>
    <xf numFmtId="0" fontId="23" fillId="0" borderId="53" xfId="0" applyFont="1" applyFill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4" fillId="0" borderId="56" xfId="42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22" fillId="0" borderId="57" xfId="42" applyFont="1" applyFill="1" applyBorder="1" applyAlignment="1" applyProtection="1">
      <alignment horizontal="left" vertical="center" wrapText="1"/>
      <protection/>
    </xf>
    <xf numFmtId="49" fontId="2" fillId="0" borderId="54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0" fontId="25" fillId="0" borderId="52" xfId="42" applyFont="1" applyFill="1" applyBorder="1" applyAlignment="1" applyProtection="1">
      <alignment horizontal="left" vertical="center" wrapText="1"/>
      <protection/>
    </xf>
    <xf numFmtId="0" fontId="31" fillId="0" borderId="53" xfId="0" applyFont="1" applyFill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left" vertical="center" wrapText="1"/>
    </xf>
    <xf numFmtId="0" fontId="25" fillId="0" borderId="57" xfId="42" applyFont="1" applyFill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5" fillId="0" borderId="49" xfId="0" applyFont="1" applyBorder="1" applyAlignment="1">
      <alignment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2" fillId="0" borderId="18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0" borderId="62" xfId="42" applyFont="1" applyFill="1" applyBorder="1" applyAlignment="1" applyProtection="1">
      <alignment horizontal="left" vertical="center" wrapText="1"/>
      <protection/>
    </xf>
    <xf numFmtId="0" fontId="4" fillId="0" borderId="62" xfId="42" applyFont="1" applyFill="1" applyBorder="1" applyAlignment="1" applyProtection="1">
      <alignment horizontal="center" vertical="center" wrapText="1"/>
      <protection/>
    </xf>
    <xf numFmtId="0" fontId="25" fillId="0" borderId="62" xfId="42" applyFont="1" applyFill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2" fillId="0" borderId="48" xfId="0" applyFont="1" applyBorder="1" applyAlignment="1">
      <alignment vertical="center" wrapText="1"/>
    </xf>
    <xf numFmtId="0" fontId="22" fillId="0" borderId="6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6" fillId="35" borderId="60" xfId="42" applyNumberFormat="1" applyFont="1" applyFill="1" applyBorder="1" applyAlignment="1" applyProtection="1">
      <alignment horizontal="center" vertical="center" wrapText="1"/>
      <protection/>
    </xf>
    <xf numFmtId="0" fontId="26" fillId="35" borderId="16" xfId="42" applyNumberFormat="1" applyFont="1" applyFill="1" applyBorder="1" applyAlignment="1" applyProtection="1">
      <alignment horizontal="center" vertical="center" wrapText="1"/>
      <protection/>
    </xf>
    <xf numFmtId="0" fontId="26" fillId="35" borderId="61" xfId="42" applyNumberFormat="1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2" fillId="0" borderId="48" xfId="42" applyFont="1" applyFill="1" applyBorder="1" applyAlignment="1" applyProtection="1">
      <alignment horizontal="left" vertical="center" wrapText="1"/>
      <protection/>
    </xf>
    <xf numFmtId="0" fontId="22" fillId="0" borderId="62" xfId="42" applyFont="1" applyFill="1" applyBorder="1" applyAlignment="1" applyProtection="1">
      <alignment horizontal="left" vertical="center" wrapText="1"/>
      <protection/>
    </xf>
    <xf numFmtId="0" fontId="22" fillId="0" borderId="5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9" fillId="0" borderId="18" xfId="42" applyFont="1" applyBorder="1" applyAlignment="1" applyProtection="1">
      <alignment horizontal="center" vertical="center"/>
      <protection/>
    </xf>
    <xf numFmtId="0" fontId="11" fillId="36" borderId="60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/>
    </xf>
    <xf numFmtId="0" fontId="12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9" xfId="42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2" fillId="0" borderId="66" xfId="42" applyFont="1" applyFill="1" applyBorder="1" applyAlignment="1" applyProtection="1">
      <alignment horizontal="left" vertical="center" wrapText="1"/>
      <protection/>
    </xf>
    <xf numFmtId="0" fontId="22" fillId="0" borderId="67" xfId="0" applyFont="1" applyFill="1" applyBorder="1" applyAlignment="1">
      <alignment horizontal="left" vertical="center" wrapText="1"/>
    </xf>
    <xf numFmtId="49" fontId="2" fillId="0" borderId="68" xfId="0" applyNumberFormat="1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66" xfId="42" applyFont="1" applyFill="1" applyBorder="1" applyAlignment="1" applyProtection="1">
      <alignment horizontal="left" vertical="center" wrapText="1"/>
      <protection/>
    </xf>
    <xf numFmtId="0" fontId="4" fillId="0" borderId="67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2" fillId="0" borderId="69" xfId="0" applyFont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67" xfId="42" applyFont="1" applyFill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6" fillId="0" borderId="50" xfId="0" applyFont="1" applyFill="1" applyBorder="1" applyAlignment="1">
      <alignment horizontal="left" vertical="center" wrapText="1"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49" fontId="2" fillId="0" borderId="59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22" fillId="0" borderId="67" xfId="42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71" xfId="0" applyNumberFormat="1" applyFont="1" applyFill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right"/>
      <protection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19" fillId="35" borderId="60" xfId="42" applyNumberFormat="1" applyFont="1" applyFill="1" applyBorder="1" applyAlignment="1" applyProtection="1">
      <alignment horizontal="center" vertical="center" wrapText="1"/>
      <protection/>
    </xf>
    <xf numFmtId="0" fontId="19" fillId="35" borderId="16" xfId="42" applyNumberFormat="1" applyFont="1" applyFill="1" applyBorder="1" applyAlignment="1" applyProtection="1">
      <alignment horizontal="center" vertical="center" wrapText="1"/>
      <protection/>
    </xf>
    <xf numFmtId="0" fontId="19" fillId="35" borderId="61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0" fillId="0" borderId="73" xfId="42" applyFont="1" applyBorder="1" applyAlignment="1" applyProtection="1">
      <alignment horizontal="center" vertical="center" wrapText="1"/>
      <protection/>
    </xf>
    <xf numFmtId="0" fontId="11" fillId="37" borderId="60" xfId="0" applyFont="1" applyFill="1" applyBorder="1" applyAlignment="1">
      <alignment horizontal="center" vertical="center"/>
    </xf>
    <xf numFmtId="0" fontId="11" fillId="37" borderId="61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left" vertical="center" wrapText="1"/>
      <protection/>
    </xf>
    <xf numFmtId="0" fontId="4" fillId="0" borderId="74" xfId="0" applyFont="1" applyBorder="1" applyAlignment="1">
      <alignment horizontal="left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25" fillId="0" borderId="21" xfId="42" applyFont="1" applyBorder="1" applyAlignment="1" applyProtection="1">
      <alignment horizontal="left" vertical="center" wrapText="1"/>
      <protection/>
    </xf>
    <xf numFmtId="0" fontId="25" fillId="0" borderId="74" xfId="0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4" xfId="42" applyFont="1" applyBorder="1" applyAlignment="1" applyProtection="1">
      <alignment horizontal="left" vertical="center" wrapText="1"/>
      <protection/>
    </xf>
    <xf numFmtId="0" fontId="4" fillId="0" borderId="75" xfId="0" applyFont="1" applyBorder="1" applyAlignment="1">
      <alignment horizontal="left" vertical="center" wrapText="1"/>
    </xf>
    <xf numFmtId="0" fontId="4" fillId="0" borderId="74" xfId="42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>
      <alignment horizontal="center" vertical="center" wrapText="1"/>
    </xf>
    <xf numFmtId="0" fontId="25" fillId="0" borderId="74" xfId="42" applyFont="1" applyBorder="1" applyAlignment="1" applyProtection="1">
      <alignment horizontal="left" vertical="center" wrapText="1"/>
      <protection/>
    </xf>
    <xf numFmtId="0" fontId="25" fillId="0" borderId="7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6" xfId="42" applyFont="1" applyBorder="1" applyAlignment="1" applyProtection="1">
      <alignment horizontal="left" vertical="center" wrapText="1"/>
      <protection/>
    </xf>
    <xf numFmtId="0" fontId="4" fillId="0" borderId="76" xfId="42" applyFont="1" applyBorder="1" applyAlignment="1" applyProtection="1">
      <alignment horizontal="center" vertical="center" wrapText="1"/>
      <protection/>
    </xf>
    <xf numFmtId="0" fontId="25" fillId="0" borderId="76" xfId="42" applyFont="1" applyBorder="1" applyAlignment="1" applyProtection="1">
      <alignment horizontal="left" vertical="center" wrapText="1"/>
      <protection/>
    </xf>
    <xf numFmtId="49" fontId="6" fillId="0" borderId="76" xfId="0" applyNumberFormat="1" applyFont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0" fontId="0" fillId="0" borderId="74" xfId="42" applyFont="1" applyFill="1" applyBorder="1" applyAlignment="1" applyProtection="1">
      <alignment horizontal="left" vertical="center" wrapText="1"/>
      <protection/>
    </xf>
    <xf numFmtId="0" fontId="0" fillId="0" borderId="75" xfId="42" applyFont="1" applyFill="1" applyBorder="1" applyAlignment="1" applyProtection="1">
      <alignment horizontal="left" vertical="center" wrapText="1"/>
      <protection/>
    </xf>
    <xf numFmtId="0" fontId="0" fillId="0" borderId="74" xfId="42" applyFont="1" applyFill="1" applyBorder="1" applyAlignment="1" applyProtection="1">
      <alignment horizontal="center" vertical="center" wrapText="1"/>
      <protection/>
    </xf>
    <xf numFmtId="0" fontId="0" fillId="0" borderId="75" xfId="42" applyFont="1" applyFill="1" applyBorder="1" applyAlignment="1" applyProtection="1">
      <alignment horizontal="center" vertical="center" wrapText="1"/>
      <protection/>
    </xf>
    <xf numFmtId="0" fontId="30" fillId="0" borderId="74" xfId="42" applyFont="1" applyFill="1" applyBorder="1" applyAlignment="1" applyProtection="1">
      <alignment horizontal="left" vertical="center" wrapText="1"/>
      <protection/>
    </xf>
    <xf numFmtId="0" fontId="30" fillId="0" borderId="75" xfId="42" applyFont="1" applyFill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5" fillId="0" borderId="77" xfId="0" applyFont="1" applyBorder="1" applyAlignment="1">
      <alignment vertical="center" wrapText="1"/>
    </xf>
    <xf numFmtId="0" fontId="22" fillId="0" borderId="21" xfId="42" applyFont="1" applyBorder="1" applyAlignment="1" applyProtection="1">
      <alignment horizontal="left" vertical="center" wrapText="1"/>
      <protection/>
    </xf>
    <xf numFmtId="0" fontId="22" fillId="0" borderId="74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left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25" fillId="0" borderId="77" xfId="0" applyFont="1" applyBorder="1" applyAlignment="1">
      <alignment horizontal="left" vertical="center" wrapText="1"/>
    </xf>
    <xf numFmtId="0" fontId="4" fillId="39" borderId="74" xfId="0" applyFont="1" applyFill="1" applyBorder="1" applyAlignment="1">
      <alignment horizontal="center" vertical="center" wrapText="1"/>
    </xf>
    <xf numFmtId="0" fontId="4" fillId="39" borderId="76" xfId="0" applyFont="1" applyFill="1" applyBorder="1" applyAlignment="1">
      <alignment horizontal="center" vertical="center" wrapText="1"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76" xfId="42" applyFont="1" applyFill="1" applyBorder="1" applyAlignment="1" applyProtection="1">
      <alignment horizontal="center" vertical="center" wrapText="1"/>
      <protection/>
    </xf>
    <xf numFmtId="0" fontId="30" fillId="0" borderId="76" xfId="42" applyFont="1" applyFill="1" applyBorder="1" applyAlignment="1" applyProtection="1">
      <alignment horizontal="left" vertical="center" wrapText="1"/>
      <protection/>
    </xf>
    <xf numFmtId="0" fontId="4" fillId="0" borderId="77" xfId="0" applyFont="1" applyBorder="1" applyAlignment="1">
      <alignment horizontal="left" vertical="center" wrapText="1"/>
    </xf>
    <xf numFmtId="0" fontId="22" fillId="0" borderId="74" xfId="42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74" xfId="0" applyFont="1" applyFill="1" applyBorder="1" applyAlignment="1">
      <alignment horizontal="center" vertical="center" wrapText="1"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0" fillId="0" borderId="21" xfId="42" applyFont="1" applyFill="1" applyBorder="1" applyAlignment="1" applyProtection="1">
      <alignment horizontal="center" vertical="center" wrapText="1"/>
      <protection/>
    </xf>
    <xf numFmtId="0" fontId="30" fillId="0" borderId="21" xfId="42" applyFont="1" applyFill="1" applyBorder="1" applyAlignment="1" applyProtection="1">
      <alignment horizontal="left" vertical="center" wrapText="1"/>
      <protection/>
    </xf>
    <xf numFmtId="0" fontId="22" fillId="0" borderId="75" xfId="0" applyFont="1" applyBorder="1" applyAlignment="1">
      <alignment horizontal="left" vertical="center" wrapText="1"/>
    </xf>
    <xf numFmtId="0" fontId="22" fillId="0" borderId="76" xfId="42" applyFont="1" applyBorder="1" applyAlignment="1" applyProtection="1">
      <alignment horizontal="left" vertical="center" wrapText="1"/>
      <protection/>
    </xf>
    <xf numFmtId="0" fontId="22" fillId="0" borderId="77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7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4" fillId="0" borderId="27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34" xfId="42" applyFont="1" applyBorder="1" applyAlignment="1" applyProtection="1">
      <alignment horizontal="center" vertical="center" wrapText="1"/>
      <protection/>
    </xf>
    <xf numFmtId="0" fontId="25" fillId="0" borderId="27" xfId="42" applyFont="1" applyBorder="1" applyAlignment="1" applyProtection="1">
      <alignment horizontal="left" vertical="center" wrapText="1"/>
      <protection/>
    </xf>
    <xf numFmtId="0" fontId="25" fillId="0" borderId="34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left" vertical="center" wrapText="1" indent="1"/>
    </xf>
    <xf numFmtId="0" fontId="4" fillId="0" borderId="74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wrapText="1"/>
    </xf>
    <xf numFmtId="49" fontId="21" fillId="0" borderId="74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WordArt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31</xdr:row>
      <xdr:rowOff>38100</xdr:rowOff>
    </xdr:from>
    <xdr:to>
      <xdr:col>14</xdr:col>
      <xdr:colOff>190500</xdr:colOff>
      <xdr:row>31</xdr:row>
      <xdr:rowOff>266700</xdr:rowOff>
    </xdr:to>
    <xdr:sp>
      <xdr:nvSpPr>
        <xdr:cNvPr id="2" name="WordArt 35"/>
        <xdr:cNvSpPr>
          <a:spLocks/>
        </xdr:cNvSpPr>
      </xdr:nvSpPr>
      <xdr:spPr>
        <a:xfrm>
          <a:off x="2133600" y="587692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1</xdr:col>
      <xdr:colOff>85725</xdr:colOff>
      <xdr:row>31</xdr:row>
      <xdr:rowOff>104775</xdr:rowOff>
    </xdr:from>
    <xdr:to>
      <xdr:col>1</xdr:col>
      <xdr:colOff>628650</xdr:colOff>
      <xdr:row>32</xdr:row>
      <xdr:rowOff>295275</xdr:rowOff>
    </xdr:to>
    <xdr:pic>
      <xdr:nvPicPr>
        <xdr:cNvPr id="3" name="Picture 37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436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69</xdr:row>
      <xdr:rowOff>95250</xdr:rowOff>
    </xdr:from>
    <xdr:to>
      <xdr:col>16</xdr:col>
      <xdr:colOff>19050</xdr:colOff>
      <xdr:row>73</xdr:row>
      <xdr:rowOff>57150</xdr:rowOff>
    </xdr:to>
    <xdr:pic>
      <xdr:nvPicPr>
        <xdr:cNvPr id="5" name="Рисунок 6" descr="Дроков А.Н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12677775"/>
          <a:ext cx="895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66</xdr:row>
      <xdr:rowOff>19050</xdr:rowOff>
    </xdr:from>
    <xdr:to>
      <xdr:col>16</xdr:col>
      <xdr:colOff>19050</xdr:colOff>
      <xdr:row>69</xdr:row>
      <xdr:rowOff>0</xdr:rowOff>
    </xdr:to>
    <xdr:pic>
      <xdr:nvPicPr>
        <xdr:cNvPr id="6" name="Рисунок 7" descr="Мухаметшин Р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120681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800100</xdr:colOff>
      <xdr:row>63</xdr:row>
      <xdr:rowOff>28575</xdr:rowOff>
    </xdr:from>
    <xdr:to>
      <xdr:col>13</xdr:col>
      <xdr:colOff>485775</xdr:colOff>
      <xdr:row>72</xdr:row>
      <xdr:rowOff>161925</xdr:rowOff>
    </xdr:to>
    <xdr:pic>
      <xdr:nvPicPr>
        <xdr:cNvPr id="7" name="Рисунок 8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1639550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46</xdr:row>
      <xdr:rowOff>28575</xdr:rowOff>
    </xdr:from>
    <xdr:to>
      <xdr:col>6</xdr:col>
      <xdr:colOff>0</xdr:colOff>
      <xdr:row>48</xdr:row>
      <xdr:rowOff>104775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7229475"/>
          <a:ext cx="1533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48</xdr:row>
      <xdr:rowOff>180975</xdr:rowOff>
    </xdr:from>
    <xdr:to>
      <xdr:col>6</xdr:col>
      <xdr:colOff>28575</xdr:colOff>
      <xdr:row>54</xdr:row>
      <xdr:rowOff>0</xdr:rowOff>
    </xdr:to>
    <xdr:pic>
      <xdr:nvPicPr>
        <xdr:cNvPr id="3" name="Рисунок 3" descr="Дроков А.Н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7781925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44</xdr:row>
      <xdr:rowOff>76200</xdr:rowOff>
    </xdr:from>
    <xdr:to>
      <xdr:col>4</xdr:col>
      <xdr:colOff>190500</xdr:colOff>
      <xdr:row>55</xdr:row>
      <xdr:rowOff>0</xdr:rowOff>
    </xdr:to>
    <xdr:pic>
      <xdr:nvPicPr>
        <xdr:cNvPr id="4" name="Рисунок 4" descr="сканирование000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6953250"/>
          <a:ext cx="20288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AppData\Local\Temp\Rar$DI57.621\&#1056;&#1046;&#1045;&#1042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1994 - 95 г.р.</v>
          </cell>
        </row>
        <row r="6">
          <cell r="A6" t="str">
            <v>Гл. судья, судья МК</v>
          </cell>
        </row>
        <row r="7">
          <cell r="G7" t="str">
            <v>/Краснокамск/</v>
          </cell>
        </row>
        <row r="8">
          <cell r="G8" t="str">
            <v>Дроков А.Н.</v>
          </cell>
        </row>
        <row r="9">
          <cell r="G9" t="str">
            <v>/Москва/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0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32"/>
    </row>
    <row r="2" spans="1:20" ht="28.5" customHeight="1" thickBot="1">
      <c r="A2" s="28"/>
      <c r="B2" s="246" t="s">
        <v>26</v>
      </c>
      <c r="C2" s="247"/>
      <c r="D2" s="247"/>
      <c r="E2" s="247"/>
      <c r="F2" s="247"/>
      <c r="G2" s="247"/>
      <c r="H2" s="247"/>
      <c r="I2" s="247"/>
      <c r="J2" s="247"/>
      <c r="K2" s="227" t="str">
        <f>HYPERLINK('[2]реквизиты'!$A$2)</f>
        <v>Первенство России по самбо среди девушек 1994 - 95 г.р.</v>
      </c>
      <c r="L2" s="228"/>
      <c r="M2" s="228"/>
      <c r="N2" s="228"/>
      <c r="O2" s="228"/>
      <c r="P2" s="228"/>
      <c r="Q2" s="228"/>
      <c r="R2" s="228"/>
      <c r="S2" s="228"/>
      <c r="T2" s="229"/>
    </row>
    <row r="3" spans="1:20" ht="23.25" customHeight="1" thickBot="1">
      <c r="A3" s="2"/>
      <c r="B3" s="301" t="s">
        <v>134</v>
      </c>
      <c r="C3" s="301"/>
      <c r="D3" s="301"/>
      <c r="E3" s="301"/>
      <c r="F3" s="301"/>
      <c r="G3" s="301"/>
      <c r="H3" s="301"/>
      <c r="I3" s="301"/>
      <c r="J3" s="301"/>
      <c r="K3" s="301"/>
      <c r="L3" s="2"/>
      <c r="M3" s="2"/>
      <c r="O3" s="204"/>
      <c r="P3" s="204"/>
      <c r="Q3" s="204"/>
      <c r="R3" s="204"/>
      <c r="S3" s="204"/>
      <c r="T3" s="204"/>
    </row>
    <row r="4" spans="1:20" ht="19.5" customHeight="1" thickBot="1">
      <c r="A4" s="245" t="s">
        <v>18</v>
      </c>
      <c r="B4" s="245"/>
      <c r="C4" s="245"/>
      <c r="D4" s="10"/>
      <c r="E4" s="10"/>
      <c r="F4" s="10"/>
      <c r="G4" s="10"/>
      <c r="H4" s="10"/>
      <c r="I4" s="10"/>
      <c r="J4" s="10"/>
      <c r="K4" s="245" t="s">
        <v>21</v>
      </c>
      <c r="L4" s="245"/>
      <c r="M4" s="10"/>
      <c r="N4" s="10"/>
      <c r="O4" s="242" t="s">
        <v>133</v>
      </c>
      <c r="P4" s="243"/>
      <c r="Q4" s="243"/>
      <c r="R4" s="243"/>
      <c r="S4" s="243"/>
      <c r="T4" s="244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208" t="s">
        <v>0</v>
      </c>
      <c r="B6" s="208" t="s">
        <v>1</v>
      </c>
      <c r="C6" s="208" t="s">
        <v>2</v>
      </c>
      <c r="D6" s="208" t="s">
        <v>3</v>
      </c>
      <c r="E6" s="205" t="s">
        <v>4</v>
      </c>
      <c r="F6" s="206"/>
      <c r="G6" s="207"/>
      <c r="H6" s="64"/>
      <c r="I6" s="208" t="s">
        <v>5</v>
      </c>
      <c r="J6" s="208" t="s">
        <v>6</v>
      </c>
      <c r="K6" s="208" t="s">
        <v>0</v>
      </c>
      <c r="L6" s="208" t="s">
        <v>1</v>
      </c>
      <c r="M6" s="208" t="s">
        <v>2</v>
      </c>
      <c r="N6" s="208" t="s">
        <v>3</v>
      </c>
      <c r="O6" s="205" t="s">
        <v>4</v>
      </c>
      <c r="P6" s="206"/>
      <c r="Q6" s="207"/>
      <c r="R6" s="64"/>
      <c r="S6" s="208" t="s">
        <v>5</v>
      </c>
      <c r="T6" s="208" t="s">
        <v>6</v>
      </c>
      <c r="U6" s="13"/>
    </row>
    <row r="7" spans="1:21" ht="13.5" thickBot="1">
      <c r="A7" s="209"/>
      <c r="B7" s="209"/>
      <c r="C7" s="209"/>
      <c r="D7" s="209"/>
      <c r="E7" s="7">
        <v>1</v>
      </c>
      <c r="F7" s="8">
        <v>2</v>
      </c>
      <c r="G7" s="9">
        <v>3</v>
      </c>
      <c r="H7" s="65"/>
      <c r="I7" s="209"/>
      <c r="J7" s="239"/>
      <c r="K7" s="239"/>
      <c r="L7" s="239"/>
      <c r="M7" s="239"/>
      <c r="N7" s="211"/>
      <c r="O7" s="7">
        <v>1</v>
      </c>
      <c r="P7" s="8">
        <v>2</v>
      </c>
      <c r="Q7" s="9">
        <v>3</v>
      </c>
      <c r="R7" s="65"/>
      <c r="S7" s="209"/>
      <c r="T7" s="239"/>
      <c r="U7" s="13"/>
    </row>
    <row r="8" spans="1:21" ht="12.75" customHeight="1">
      <c r="A8" s="279">
        <v>1</v>
      </c>
      <c r="B8" s="280" t="str">
        <f>'пр.взвешивания'!C6</f>
        <v>ЛЕСКЕ Татьяна Сергеевна</v>
      </c>
      <c r="C8" s="223" t="str">
        <f>'пр.взвешивания'!D6</f>
        <v>19.07.94            1 р.</v>
      </c>
      <c r="D8" s="281" t="str">
        <f>'пр.взвешивания'!E6</f>
        <v>Оренбургская обл., г. Соль - Илецк</v>
      </c>
      <c r="E8" s="91"/>
      <c r="F8" s="92" t="s">
        <v>147</v>
      </c>
      <c r="G8" s="94" t="s">
        <v>44</v>
      </c>
      <c r="H8" s="120"/>
      <c r="I8" s="190" t="s">
        <v>44</v>
      </c>
      <c r="J8" s="191" t="s">
        <v>46</v>
      </c>
      <c r="K8" s="275">
        <v>11</v>
      </c>
      <c r="L8" s="276" t="str">
        <f>VLOOKUP(K8,'пр.взвешивания'!$B$6:$E$43,2,FALSE)</f>
        <v>БАРАНОВА Мария Валентиновна</v>
      </c>
      <c r="M8" s="267" t="str">
        <f>VLOOKUP(K8,'пр.взвешивания'!$B$6:$E$43,3,FALSE)</f>
        <v>25.01.94                              1 р.</v>
      </c>
      <c r="N8" s="258" t="str">
        <f>VLOOKUP(K8,'пр.взвешивания'!$B$6:$E$43,4,FALSE)</f>
        <v>Тверская обл.</v>
      </c>
      <c r="O8" s="91"/>
      <c r="P8" s="92" t="s">
        <v>147</v>
      </c>
      <c r="Q8" s="94" t="s">
        <v>44</v>
      </c>
      <c r="R8" s="122"/>
      <c r="S8" s="190" t="s">
        <v>44</v>
      </c>
      <c r="T8" s="191" t="s">
        <v>46</v>
      </c>
      <c r="U8" s="13"/>
    </row>
    <row r="9" spans="1:21" ht="12.75" customHeight="1">
      <c r="A9" s="237"/>
      <c r="B9" s="202"/>
      <c r="C9" s="198"/>
      <c r="D9" s="257"/>
      <c r="E9" s="121"/>
      <c r="F9" s="102" t="s">
        <v>148</v>
      </c>
      <c r="G9" s="102" t="s">
        <v>148</v>
      </c>
      <c r="H9" s="122"/>
      <c r="I9" s="174"/>
      <c r="J9" s="185"/>
      <c r="K9" s="263"/>
      <c r="L9" s="248"/>
      <c r="M9" s="250"/>
      <c r="N9" s="257"/>
      <c r="O9" s="95"/>
      <c r="P9" s="96" t="s">
        <v>148</v>
      </c>
      <c r="Q9" s="102" t="s">
        <v>148</v>
      </c>
      <c r="R9" s="122"/>
      <c r="S9" s="174"/>
      <c r="T9" s="185"/>
      <c r="U9" s="13"/>
    </row>
    <row r="10" spans="1:21" ht="12.75" customHeight="1">
      <c r="A10" s="237">
        <v>2</v>
      </c>
      <c r="B10" s="202" t="str">
        <f>'пр.взвешивания'!C8</f>
        <v>ЗАХАРОВА Инга Сергеевна</v>
      </c>
      <c r="C10" s="198" t="str">
        <f>'пр.взвешивания'!D8</f>
        <v>02.06.94             КМС</v>
      </c>
      <c r="D10" s="257" t="str">
        <f>'пр.взвешивания'!E8</f>
        <v>Нижегородская обл., г. Кстово</v>
      </c>
      <c r="E10" s="123" t="s">
        <v>46</v>
      </c>
      <c r="F10" s="100"/>
      <c r="G10" s="101" t="s">
        <v>46</v>
      </c>
      <c r="H10" s="122"/>
      <c r="I10" s="174" t="s">
        <v>154</v>
      </c>
      <c r="J10" s="185" t="s">
        <v>44</v>
      </c>
      <c r="K10" s="263">
        <v>12</v>
      </c>
      <c r="L10" s="248" t="str">
        <f>VLOOKUP(K10,'пр.взвешивания'!$B$6:$E$43,2,FALSE)</f>
        <v>КЛИМКИНА Елена Александровна</v>
      </c>
      <c r="M10" s="250" t="str">
        <f>VLOOKUP(K10,'пр.взвешивания'!$B$6:$E$43,3,FALSE)</f>
        <v>23.08.94               1 р.</v>
      </c>
      <c r="N10" s="257" t="str">
        <f>VLOOKUP(K10,'пр.взвешивания'!$B$6:$E$43,4,FALSE)</f>
        <v>ХМАО-Югра, г. Радужный</v>
      </c>
      <c r="O10" s="99" t="s">
        <v>46</v>
      </c>
      <c r="P10" s="100"/>
      <c r="Q10" s="101" t="s">
        <v>152</v>
      </c>
      <c r="R10" s="122"/>
      <c r="S10" s="174" t="s">
        <v>153</v>
      </c>
      <c r="T10" s="185" t="s">
        <v>44</v>
      </c>
      <c r="U10" s="13"/>
    </row>
    <row r="11" spans="1:21" ht="12.75" customHeight="1">
      <c r="A11" s="237"/>
      <c r="B11" s="202"/>
      <c r="C11" s="198"/>
      <c r="D11" s="257"/>
      <c r="E11" s="102" t="s">
        <v>148</v>
      </c>
      <c r="F11" s="100"/>
      <c r="G11" s="102" t="s">
        <v>148</v>
      </c>
      <c r="H11" s="122"/>
      <c r="I11" s="174"/>
      <c r="J11" s="185"/>
      <c r="K11" s="263"/>
      <c r="L11" s="248"/>
      <c r="M11" s="250"/>
      <c r="N11" s="257"/>
      <c r="O11" s="102" t="s">
        <v>148</v>
      </c>
      <c r="P11" s="100"/>
      <c r="Q11" s="102" t="s">
        <v>148</v>
      </c>
      <c r="R11" s="122"/>
      <c r="S11" s="174"/>
      <c r="T11" s="185"/>
      <c r="U11" s="13"/>
    </row>
    <row r="12" spans="1:21" ht="12.75" customHeight="1">
      <c r="A12" s="283">
        <v>3</v>
      </c>
      <c r="B12" s="202" t="str">
        <f>'пр.взвешивания'!C10</f>
        <v>САДОВОВА Елена Сергеевна</v>
      </c>
      <c r="C12" s="198" t="str">
        <f>'пр.взвешивания'!D10</f>
        <v>01.05.94                 1 юн.р.</v>
      </c>
      <c r="D12" s="257" t="str">
        <f>'пр.взвешивания'!E10</f>
        <v>Московская обл., г. Воскресенск, МО</v>
      </c>
      <c r="E12" s="124" t="s">
        <v>46</v>
      </c>
      <c r="F12" s="104" t="s">
        <v>147</v>
      </c>
      <c r="G12" s="125"/>
      <c r="H12" s="99"/>
      <c r="I12" s="174" t="s">
        <v>46</v>
      </c>
      <c r="J12" s="231" t="s">
        <v>45</v>
      </c>
      <c r="K12" s="166">
        <v>13</v>
      </c>
      <c r="L12" s="248" t="str">
        <f>VLOOKUP(K12,'пр.взвешивания'!$B$6:$E$43,2,FALSE)</f>
        <v>ТУРКОВСКАЯ Анастасия Юрьевна</v>
      </c>
      <c r="M12" s="250" t="str">
        <f>VLOOKUP(K12,'пр.взвешивания'!$B$6:$E$43,3,FALSE)</f>
        <v>19.01.94           КМС</v>
      </c>
      <c r="N12" s="257" t="str">
        <f>VLOOKUP(K12,'пр.взвешивания'!$B$6:$E$43,4,FALSE)</f>
        <v>Саратовская обл., г. Энгельс, МО, ДЮСШ</v>
      </c>
      <c r="O12" s="117" t="s">
        <v>46</v>
      </c>
      <c r="P12" s="104" t="s">
        <v>147</v>
      </c>
      <c r="Q12" s="125"/>
      <c r="R12" s="146"/>
      <c r="S12" s="174" t="s">
        <v>46</v>
      </c>
      <c r="T12" s="176" t="s">
        <v>45</v>
      </c>
      <c r="U12" s="13"/>
    </row>
    <row r="13" spans="1:21" ht="12.75" customHeight="1" thickBot="1">
      <c r="A13" s="296"/>
      <c r="B13" s="203"/>
      <c r="C13" s="199"/>
      <c r="D13" s="264"/>
      <c r="E13" s="102" t="s">
        <v>148</v>
      </c>
      <c r="F13" s="102" t="s">
        <v>148</v>
      </c>
      <c r="G13" s="126"/>
      <c r="H13" s="99"/>
      <c r="I13" s="175"/>
      <c r="J13" s="232"/>
      <c r="K13" s="167"/>
      <c r="L13" s="249"/>
      <c r="M13" s="251"/>
      <c r="N13" s="264"/>
      <c r="O13" s="102" t="s">
        <v>148</v>
      </c>
      <c r="P13" s="102" t="s">
        <v>148</v>
      </c>
      <c r="Q13" s="126"/>
      <c r="R13" s="146"/>
      <c r="S13" s="175"/>
      <c r="T13" s="177"/>
      <c r="U13" s="13"/>
    </row>
    <row r="14" spans="1:21" ht="12.75" customHeight="1" thickBot="1">
      <c r="A14" s="5" t="s">
        <v>8</v>
      </c>
      <c r="B14" s="71"/>
      <c r="C14" s="74"/>
      <c r="D14" s="76"/>
      <c r="E14" s="127"/>
      <c r="F14" s="127"/>
      <c r="G14" s="127"/>
      <c r="H14" s="128"/>
      <c r="I14" s="127"/>
      <c r="J14" s="127"/>
      <c r="K14" s="5" t="s">
        <v>10</v>
      </c>
      <c r="L14" s="33"/>
      <c r="M14" s="66"/>
      <c r="N14" s="68"/>
      <c r="O14" s="143"/>
      <c r="P14" s="143"/>
      <c r="Q14" s="143"/>
      <c r="R14" s="143"/>
      <c r="S14" s="143"/>
      <c r="T14" s="143"/>
      <c r="U14" s="13"/>
    </row>
    <row r="15" spans="1:21" ht="12.75" customHeight="1">
      <c r="A15" s="282">
        <v>4</v>
      </c>
      <c r="B15" s="291" t="str">
        <f>'пр.взвешивания'!C12</f>
        <v>СЕМИКОВА Кристина Сергеевна</v>
      </c>
      <c r="C15" s="219" t="str">
        <f>'пр.взвешивания'!D12</f>
        <v>02.08.96                              1 р.</v>
      </c>
      <c r="D15" s="270" t="str">
        <f>'пр.взвешивания'!E12</f>
        <v>Тверская обл.</v>
      </c>
      <c r="E15" s="129"/>
      <c r="F15" s="115" t="s">
        <v>147</v>
      </c>
      <c r="G15" s="130" t="s">
        <v>147</v>
      </c>
      <c r="H15" s="122"/>
      <c r="I15" s="268" t="s">
        <v>147</v>
      </c>
      <c r="J15" s="190" t="s">
        <v>46</v>
      </c>
      <c r="K15" s="261">
        <v>14</v>
      </c>
      <c r="L15" s="187" t="str">
        <f>VLOOKUP(K15,'пр.взвешивания'!$B$6:$E$43,2,FALSE)</f>
        <v>МУРТАЗАЛИЕВА Анжелика Каримовна</v>
      </c>
      <c r="M15" s="182" t="str">
        <f>VLOOKUP(K15,'пр.взвешивания'!$B$6:$E$43,3,FALSE)</f>
        <v>08.09.94                    1 р.</v>
      </c>
      <c r="N15" s="184" t="str">
        <f>VLOOKUP(K15,'пр.взвешивания'!$B$6:$E$43,4,FALSE)</f>
        <v>Ивановская обл., г. Иваново</v>
      </c>
      <c r="O15" s="129"/>
      <c r="P15" s="94" t="s">
        <v>149</v>
      </c>
      <c r="Q15" s="144"/>
      <c r="R15" s="122"/>
      <c r="S15" s="230" t="s">
        <v>149</v>
      </c>
      <c r="T15" s="230" t="s">
        <v>44</v>
      </c>
      <c r="U15" s="13"/>
    </row>
    <row r="16" spans="1:21" ht="12.75" customHeight="1">
      <c r="A16" s="283"/>
      <c r="B16" s="292"/>
      <c r="C16" s="293"/>
      <c r="D16" s="271"/>
      <c r="E16" s="131"/>
      <c r="F16" s="116" t="s">
        <v>156</v>
      </c>
      <c r="G16" s="132" t="s">
        <v>155</v>
      </c>
      <c r="H16" s="122"/>
      <c r="I16" s="269"/>
      <c r="J16" s="174"/>
      <c r="K16" s="262"/>
      <c r="L16" s="178"/>
      <c r="M16" s="259"/>
      <c r="N16" s="260"/>
      <c r="O16" s="131"/>
      <c r="P16" s="98" t="s">
        <v>150</v>
      </c>
      <c r="Q16" s="144"/>
      <c r="R16" s="122"/>
      <c r="S16" s="231"/>
      <c r="T16" s="231"/>
      <c r="U16" s="13"/>
    </row>
    <row r="17" spans="1:21" ht="12.75" customHeight="1">
      <c r="A17" s="283">
        <v>5</v>
      </c>
      <c r="B17" s="285" t="str">
        <f>'пр.взвешивания'!C14</f>
        <v>БРЫЛЯКОВА Елена Евгеньевна</v>
      </c>
      <c r="C17" s="198" t="str">
        <f>'пр.взвешивания'!D14</f>
        <v>05.09.94                       1 р.</v>
      </c>
      <c r="D17" s="273" t="str">
        <f>'пр.взвешивания'!E14</f>
        <v>Краснодарский край, г. Анапа, МО</v>
      </c>
      <c r="E17" s="103" t="s">
        <v>149</v>
      </c>
      <c r="F17" s="133"/>
      <c r="G17" s="120" t="s">
        <v>147</v>
      </c>
      <c r="H17" s="122"/>
      <c r="I17" s="269" t="s">
        <v>149</v>
      </c>
      <c r="J17" s="174" t="s">
        <v>45</v>
      </c>
      <c r="K17" s="277">
        <v>15</v>
      </c>
      <c r="L17" s="168" t="str">
        <f>VLOOKUP(K17,'пр.взвешивания'!$B$6:$E$43,2,FALSE)</f>
        <v>ГУСЬКОВА Алёна Евгеньевна</v>
      </c>
      <c r="M17" s="170" t="str">
        <f>VLOOKUP(K17,'пр.взвешивания'!$B$6:$E$43,3,FALSE)</f>
        <v>25.05.96          1 р.</v>
      </c>
      <c r="N17" s="172" t="str">
        <f>VLOOKUP(K17,'пр.взвешивания'!$B$6:$E$43,4,FALSE)</f>
        <v>Москва, СДЮСШОР №111</v>
      </c>
      <c r="O17" s="144" t="s">
        <v>147</v>
      </c>
      <c r="P17" s="145"/>
      <c r="Q17" s="144"/>
      <c r="R17" s="122"/>
      <c r="S17" s="231" t="s">
        <v>147</v>
      </c>
      <c r="T17" s="231" t="s">
        <v>45</v>
      </c>
      <c r="U17" s="13"/>
    </row>
    <row r="18" spans="1:21" ht="12.75" customHeight="1" thickBot="1">
      <c r="A18" s="287"/>
      <c r="B18" s="294"/>
      <c r="C18" s="295"/>
      <c r="D18" s="274"/>
      <c r="E18" s="134" t="s">
        <v>156</v>
      </c>
      <c r="F18" s="135"/>
      <c r="G18" s="120" t="s">
        <v>148</v>
      </c>
      <c r="H18" s="122"/>
      <c r="I18" s="272"/>
      <c r="J18" s="265"/>
      <c r="K18" s="278"/>
      <c r="L18" s="169"/>
      <c r="M18" s="171"/>
      <c r="N18" s="173"/>
      <c r="O18" s="137" t="s">
        <v>150</v>
      </c>
      <c r="P18" s="126"/>
      <c r="Q18" s="144"/>
      <c r="R18" s="122"/>
      <c r="S18" s="232"/>
      <c r="T18" s="232"/>
      <c r="U18" s="13"/>
    </row>
    <row r="19" spans="1:21" ht="12.75" customHeight="1">
      <c r="A19" s="287">
        <v>6</v>
      </c>
      <c r="B19" s="289" t="str">
        <f>'пр.взвешивания'!C16</f>
        <v>ЧЕРНЕВА Елена Александровна</v>
      </c>
      <c r="C19" s="308" t="str">
        <f>'пр.взвешивания'!D16</f>
        <v>18.02.94            КМС</v>
      </c>
      <c r="D19" s="310" t="str">
        <f>'пр.взвешивания'!E16</f>
        <v>Самарская обл., г. Самара, МО, СДЮШОР-11</v>
      </c>
      <c r="E19" s="103" t="s">
        <v>149</v>
      </c>
      <c r="F19" s="136" t="s">
        <v>46</v>
      </c>
      <c r="G19" s="125"/>
      <c r="H19" s="122"/>
      <c r="I19" s="265" t="s">
        <v>157</v>
      </c>
      <c r="J19" s="265" t="s">
        <v>44</v>
      </c>
      <c r="K19" s="62"/>
      <c r="L19" s="63"/>
      <c r="M19" s="67"/>
      <c r="N19" s="69"/>
      <c r="O19" s="99"/>
      <c r="P19" s="136"/>
      <c r="Q19" s="99"/>
      <c r="R19" s="122"/>
      <c r="S19" s="147"/>
      <c r="T19" s="147"/>
      <c r="U19" s="13"/>
    </row>
    <row r="20" spans="1:21" ht="12.75" customHeight="1" thickBot="1">
      <c r="A20" s="288"/>
      <c r="B20" s="290"/>
      <c r="C20" s="309"/>
      <c r="D20" s="311"/>
      <c r="E20" s="137" t="s">
        <v>155</v>
      </c>
      <c r="F20" s="138" t="s">
        <v>148</v>
      </c>
      <c r="G20" s="126"/>
      <c r="H20" s="122"/>
      <c r="I20" s="266"/>
      <c r="J20" s="266"/>
      <c r="K20" s="62"/>
      <c r="L20" s="63"/>
      <c r="M20" s="67"/>
      <c r="N20" s="69"/>
      <c r="O20" s="99"/>
      <c r="P20" s="136"/>
      <c r="Q20" s="99"/>
      <c r="R20" s="122"/>
      <c r="S20" s="147"/>
      <c r="T20" s="147"/>
      <c r="U20" s="13"/>
    </row>
    <row r="21" spans="1:21" ht="12.75" customHeight="1" thickBot="1">
      <c r="A21" s="5" t="s">
        <v>19</v>
      </c>
      <c r="B21" s="72"/>
      <c r="C21" s="47"/>
      <c r="D21" s="77"/>
      <c r="E21" s="127"/>
      <c r="F21" s="127"/>
      <c r="G21" s="127"/>
      <c r="H21" s="128"/>
      <c r="I21" s="127"/>
      <c r="J21" s="127"/>
      <c r="K21" s="27" t="s">
        <v>22</v>
      </c>
      <c r="L21" s="21"/>
      <c r="M21" s="26"/>
      <c r="N21" s="70"/>
      <c r="O21" s="143"/>
      <c r="P21" s="143"/>
      <c r="Q21" s="143"/>
      <c r="R21" s="143"/>
      <c r="S21" s="143"/>
      <c r="T21" s="143"/>
      <c r="U21" s="13"/>
    </row>
    <row r="22" spans="1:21" ht="12.75" customHeight="1">
      <c r="A22" s="282">
        <v>7</v>
      </c>
      <c r="B22" s="284" t="str">
        <f>'пр.взвешивания'!C18</f>
        <v>ГАШЕВА Дарья Алексеевна</v>
      </c>
      <c r="C22" s="286" t="str">
        <f>'пр.взвешивания'!D18</f>
        <v>04.07.95          1 р.</v>
      </c>
      <c r="D22" s="306" t="str">
        <f>'пр.взвешивания'!E18</f>
        <v>Пермский край, г. Лысьва, МО</v>
      </c>
      <c r="E22" s="139"/>
      <c r="F22" s="151" t="s">
        <v>147</v>
      </c>
      <c r="G22" s="99"/>
      <c r="H22" s="122"/>
      <c r="I22" s="190" t="s">
        <v>147</v>
      </c>
      <c r="J22" s="191" t="s">
        <v>45</v>
      </c>
      <c r="K22" s="186">
        <v>16</v>
      </c>
      <c r="L22" s="187" t="str">
        <f>VLOOKUP(K22,'пр.взвешивания'!$B$6:$E$43,2,FALSE)</f>
        <v>ТРЕФИЛОВА Анна Александровна</v>
      </c>
      <c r="M22" s="182" t="str">
        <f>VLOOKUP(K22,'пр.взвешивания'!$B$6:$E$43,3,FALSE)</f>
        <v>11.01.95                  1 юн.р.</v>
      </c>
      <c r="N22" s="184" t="str">
        <f>VLOOKUP(K22,'пр.взвешивания'!$B$6:$E$43,4,FALSE)</f>
        <v>Московская обл., г. Воскресенск, МО</v>
      </c>
      <c r="O22" s="129"/>
      <c r="P22" s="94" t="s">
        <v>46</v>
      </c>
      <c r="Q22" s="99"/>
      <c r="R22" s="122"/>
      <c r="S22" s="190" t="s">
        <v>46</v>
      </c>
      <c r="T22" s="191" t="s">
        <v>44</v>
      </c>
      <c r="U22" s="13"/>
    </row>
    <row r="23" spans="1:21" ht="12.75" customHeight="1">
      <c r="A23" s="283"/>
      <c r="B23" s="285"/>
      <c r="C23" s="198"/>
      <c r="D23" s="273"/>
      <c r="E23" s="140"/>
      <c r="F23" s="152" t="s">
        <v>148</v>
      </c>
      <c r="G23" s="99"/>
      <c r="H23" s="122"/>
      <c r="I23" s="174"/>
      <c r="J23" s="185"/>
      <c r="K23" s="166"/>
      <c r="L23" s="178"/>
      <c r="M23" s="183"/>
      <c r="N23" s="181"/>
      <c r="O23" s="131"/>
      <c r="P23" s="98" t="s">
        <v>148</v>
      </c>
      <c r="Q23" s="99"/>
      <c r="R23" s="122"/>
      <c r="S23" s="174"/>
      <c r="T23" s="185"/>
      <c r="U23" s="13"/>
    </row>
    <row r="24" spans="1:21" ht="12.75" customHeight="1">
      <c r="A24" s="283">
        <v>8</v>
      </c>
      <c r="B24" s="300" t="str">
        <f>'пр.взвешивания'!C20</f>
        <v>ГРЕБЕНЬКОВА Дарья Павловна</v>
      </c>
      <c r="C24" s="170" t="str">
        <f>'пр.взвешивания'!D20</f>
        <v>12.01.94          1 р.</v>
      </c>
      <c r="D24" s="314" t="str">
        <f>'пр.взвешивания'!E20</f>
        <v>Ульяновская обл., ВС</v>
      </c>
      <c r="E24" s="134" t="s">
        <v>152</v>
      </c>
      <c r="F24" s="145"/>
      <c r="G24" s="99"/>
      <c r="H24" s="122"/>
      <c r="I24" s="174" t="s">
        <v>152</v>
      </c>
      <c r="J24" s="185" t="s">
        <v>44</v>
      </c>
      <c r="K24" s="166">
        <v>17</v>
      </c>
      <c r="L24" s="168" t="str">
        <f>VLOOKUP(K24,'пр.взвешивания'!$B$6:$E$43,2,FALSE)</f>
        <v>БЕЛИНСКАЯ Виктория Алишанова</v>
      </c>
      <c r="M24" s="170" t="str">
        <f>VLOOKUP(K24,'пр.взвешивания'!$B$6:$E$43,3,FALSE)</f>
        <v>05.01.95         1 р.</v>
      </c>
      <c r="N24" s="172" t="str">
        <f>VLOOKUP(K24,'пр.взвешивания'!$B$6:$E$43,4,FALSE)</f>
        <v>Пермский край, г. Соликамск, МО</v>
      </c>
      <c r="O24" s="144" t="s">
        <v>44</v>
      </c>
      <c r="P24" s="145"/>
      <c r="Q24" s="99"/>
      <c r="R24" s="122"/>
      <c r="S24" s="174" t="s">
        <v>44</v>
      </c>
      <c r="T24" s="185" t="s">
        <v>45</v>
      </c>
      <c r="U24" s="13"/>
    </row>
    <row r="25" spans="1:21" ht="12.75" customHeight="1" thickBot="1">
      <c r="A25" s="283"/>
      <c r="B25" s="292"/>
      <c r="C25" s="299"/>
      <c r="D25" s="271"/>
      <c r="E25" s="137" t="s">
        <v>148</v>
      </c>
      <c r="F25" s="126"/>
      <c r="G25" s="99"/>
      <c r="H25" s="120"/>
      <c r="I25" s="174"/>
      <c r="J25" s="185"/>
      <c r="K25" s="167"/>
      <c r="L25" s="169"/>
      <c r="M25" s="171"/>
      <c r="N25" s="173"/>
      <c r="O25" s="137" t="s">
        <v>148</v>
      </c>
      <c r="P25" s="126"/>
      <c r="Q25" s="99"/>
      <c r="R25" s="120"/>
      <c r="S25" s="175"/>
      <c r="T25" s="240"/>
      <c r="U25" s="13"/>
    </row>
    <row r="26" spans="1:21" ht="12.75" customHeight="1" thickBot="1">
      <c r="A26" s="27" t="s">
        <v>20</v>
      </c>
      <c r="B26" s="73"/>
      <c r="C26" s="75"/>
      <c r="D26" s="78"/>
      <c r="E26" s="141"/>
      <c r="F26" s="141"/>
      <c r="G26" s="141"/>
      <c r="H26" s="142"/>
      <c r="I26" s="143"/>
      <c r="J26" s="143"/>
      <c r="K26" s="27" t="s">
        <v>23</v>
      </c>
      <c r="L26" s="21"/>
      <c r="M26" s="26"/>
      <c r="N26" s="70"/>
      <c r="O26" s="141"/>
      <c r="P26" s="141"/>
      <c r="Q26" s="141"/>
      <c r="R26" s="141"/>
      <c r="S26" s="143"/>
      <c r="T26" s="143"/>
      <c r="U26" s="13"/>
    </row>
    <row r="27" spans="1:21" ht="12.75" customHeight="1">
      <c r="A27" s="282">
        <v>9</v>
      </c>
      <c r="B27" s="284" t="str">
        <f>'пр.взвешивания'!C22</f>
        <v>ЖЛУДОВА Ия Игоревна</v>
      </c>
      <c r="C27" s="286" t="str">
        <f>'пр.взвешивания'!D22</f>
        <v>03.05.95           1 юн.р.</v>
      </c>
      <c r="D27" s="306" t="str">
        <f>'пр.взвешивания'!E22</f>
        <v>Москва, ГОУ ДОДСН СДЮСШОР №9</v>
      </c>
      <c r="E27" s="129"/>
      <c r="F27" s="94" t="s">
        <v>147</v>
      </c>
      <c r="G27" s="122"/>
      <c r="H27" s="122"/>
      <c r="I27" s="230" t="s">
        <v>147</v>
      </c>
      <c r="J27" s="230" t="s">
        <v>45</v>
      </c>
      <c r="K27" s="186">
        <v>18</v>
      </c>
      <c r="L27" s="187" t="str">
        <f>VLOOKUP(K27,'пр.взвешивания'!$B$6:$E$43,2,FALSE)</f>
        <v>ЛЕБЕДЕВА Татьяна Андреевна</v>
      </c>
      <c r="M27" s="256" t="str">
        <f>VLOOKUP(K27,'пр.взвешивания'!$B$6:$E$43,3,FALSE)</f>
        <v>27.12.94         КМС</v>
      </c>
      <c r="N27" s="233" t="str">
        <f>VLOOKUP(K27,'пр.взвешивания'!$B$6:$E$43,4,FALSE)</f>
        <v>Оренбургская обл., г. Кувандык</v>
      </c>
      <c r="O27" s="129"/>
      <c r="P27" s="94" t="s">
        <v>149</v>
      </c>
      <c r="Q27" s="122"/>
      <c r="R27" s="122"/>
      <c r="S27" s="230" t="s">
        <v>149</v>
      </c>
      <c r="T27" s="230" t="s">
        <v>44</v>
      </c>
      <c r="U27" s="13"/>
    </row>
    <row r="28" spans="1:21" ht="12.75" customHeight="1">
      <c r="A28" s="283"/>
      <c r="B28" s="285"/>
      <c r="C28" s="198"/>
      <c r="D28" s="273"/>
      <c r="E28" s="131"/>
      <c r="F28" s="98" t="s">
        <v>158</v>
      </c>
      <c r="G28" s="122"/>
      <c r="H28" s="122"/>
      <c r="I28" s="231"/>
      <c r="J28" s="231"/>
      <c r="K28" s="166"/>
      <c r="L28" s="178"/>
      <c r="M28" s="216"/>
      <c r="N28" s="234"/>
      <c r="O28" s="131"/>
      <c r="P28" s="98" t="s">
        <v>151</v>
      </c>
      <c r="Q28" s="122"/>
      <c r="R28" s="122"/>
      <c r="S28" s="231"/>
      <c r="T28" s="231"/>
      <c r="U28" s="13"/>
    </row>
    <row r="29" spans="1:21" ht="12.75" customHeight="1">
      <c r="A29" s="283">
        <v>10</v>
      </c>
      <c r="B29" s="248" t="str">
        <f>'пр.взвешивания'!C24</f>
        <v>МАЙКОВА Юлия Алексеевна</v>
      </c>
      <c r="C29" s="198" t="str">
        <f>'пр.взвешивания'!D24</f>
        <v>04.04.94                          1 р.</v>
      </c>
      <c r="D29" s="273" t="str">
        <f>'пр.взвешивания'!E24</f>
        <v>Ленинградская обл., г. Тосно, МО</v>
      </c>
      <c r="E29" s="144" t="s">
        <v>149</v>
      </c>
      <c r="F29" s="145"/>
      <c r="G29" s="122"/>
      <c r="H29" s="122"/>
      <c r="I29" s="231" t="s">
        <v>149</v>
      </c>
      <c r="J29" s="231" t="s">
        <v>44</v>
      </c>
      <c r="K29" s="237">
        <v>19</v>
      </c>
      <c r="L29" s="248" t="str">
        <f>'пр.взвешивания'!C42</f>
        <v>НОВИКОВА Екатерина Юрьевна</v>
      </c>
      <c r="M29" s="250" t="str">
        <f>'пр.взвешивания'!D42</f>
        <v>08.07.95         1 юн.р.</v>
      </c>
      <c r="N29" s="235" t="str">
        <f>'пр.взвешивания'!E42</f>
        <v>Москва, ГОУ ДОДСН СДЮСШОР №9</v>
      </c>
      <c r="O29" s="144" t="s">
        <v>147</v>
      </c>
      <c r="P29" s="145"/>
      <c r="Q29" s="122"/>
      <c r="R29" s="122"/>
      <c r="S29" s="231" t="s">
        <v>147</v>
      </c>
      <c r="T29" s="231" t="s">
        <v>45</v>
      </c>
      <c r="U29" s="23"/>
    </row>
    <row r="30" spans="1:21" ht="12.75" customHeight="1" thickBot="1">
      <c r="A30" s="296"/>
      <c r="B30" s="249"/>
      <c r="C30" s="199"/>
      <c r="D30" s="298"/>
      <c r="E30" s="137" t="s">
        <v>158</v>
      </c>
      <c r="F30" s="126"/>
      <c r="G30" s="122"/>
      <c r="H30" s="122"/>
      <c r="I30" s="232"/>
      <c r="J30" s="305"/>
      <c r="K30" s="238"/>
      <c r="L30" s="249"/>
      <c r="M30" s="251"/>
      <c r="N30" s="236"/>
      <c r="O30" s="137" t="s">
        <v>151</v>
      </c>
      <c r="P30" s="126"/>
      <c r="Q30" s="122"/>
      <c r="R30" s="122"/>
      <c r="S30" s="232"/>
      <c r="T30" s="232"/>
      <c r="U30" s="23"/>
    </row>
    <row r="31" spans="1:21" ht="22.5" customHeight="1">
      <c r="A31" s="21"/>
      <c r="B31" s="21"/>
      <c r="C31" s="21"/>
      <c r="D31" s="21"/>
      <c r="E31" s="21"/>
      <c r="F31" s="21"/>
      <c r="G31" s="21"/>
      <c r="H31" s="21"/>
      <c r="I31" s="21"/>
      <c r="J31" s="52"/>
      <c r="K31" s="11"/>
      <c r="L31" s="24"/>
      <c r="M31" s="11"/>
      <c r="N31" s="3"/>
      <c r="O31" s="18"/>
      <c r="P31" s="19"/>
      <c r="Q31" s="19"/>
      <c r="R31" s="3"/>
      <c r="T31" s="17"/>
      <c r="U31" s="3"/>
    </row>
    <row r="32" spans="1:21" ht="23.25" customHeight="1" thickBo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25.5" customHeight="1" thickBot="1">
      <c r="A33" s="28"/>
      <c r="B33" s="246" t="s">
        <v>26</v>
      </c>
      <c r="C33" s="247"/>
      <c r="D33" s="247"/>
      <c r="E33" s="247"/>
      <c r="F33" s="247"/>
      <c r="G33" s="247"/>
      <c r="H33" s="247"/>
      <c r="I33" s="247"/>
      <c r="J33" s="247"/>
      <c r="K33" s="227" t="str">
        <f>HYPERLINK('[2]реквизиты'!$A$2)</f>
        <v>Первенство России по самбо среди девушек 1994 - 95 г.р.</v>
      </c>
      <c r="L33" s="228"/>
      <c r="M33" s="228"/>
      <c r="N33" s="228"/>
      <c r="O33" s="228"/>
      <c r="P33" s="228"/>
      <c r="Q33" s="228"/>
      <c r="R33" s="228"/>
      <c r="S33" s="228"/>
      <c r="T33" s="229"/>
      <c r="U33" s="22"/>
    </row>
    <row r="34" spans="1:21" ht="19.5" customHeight="1" thickBot="1">
      <c r="A34" s="2"/>
      <c r="B34" s="301" t="s">
        <v>134</v>
      </c>
      <c r="C34" s="301"/>
      <c r="D34" s="301"/>
      <c r="E34" s="301"/>
      <c r="F34" s="301"/>
      <c r="G34" s="301"/>
      <c r="H34" s="301"/>
      <c r="I34" s="301"/>
      <c r="J34" s="301"/>
      <c r="K34" s="301"/>
      <c r="L34" s="2"/>
      <c r="M34" s="2"/>
      <c r="O34" s="204"/>
      <c r="P34" s="204"/>
      <c r="Q34" s="204"/>
      <c r="R34" s="204"/>
      <c r="S34" s="204"/>
      <c r="T34" s="204"/>
      <c r="U34" s="22"/>
    </row>
    <row r="35" spans="1:20" ht="20.25" customHeight="1" thickBot="1">
      <c r="A35" s="241" t="s">
        <v>27</v>
      </c>
      <c r="B35" s="241"/>
      <c r="C35" s="90"/>
      <c r="D35" s="245"/>
      <c r="E35" s="245"/>
      <c r="F35" s="245"/>
      <c r="G35" s="10"/>
      <c r="H35" s="10"/>
      <c r="I35" s="10"/>
      <c r="J35" s="10"/>
      <c r="K35" s="241" t="s">
        <v>29</v>
      </c>
      <c r="L35" s="241"/>
      <c r="M35" s="245"/>
      <c r="N35" s="245"/>
      <c r="O35" s="242" t="s">
        <v>133</v>
      </c>
      <c r="P35" s="243"/>
      <c r="Q35" s="243"/>
      <c r="R35" s="243"/>
      <c r="S35" s="243"/>
      <c r="T35" s="244"/>
    </row>
    <row r="36" spans="1:21" ht="13.5" customHeight="1" thickBot="1">
      <c r="A36" s="208" t="s">
        <v>0</v>
      </c>
      <c r="B36" s="208" t="s">
        <v>1</v>
      </c>
      <c r="C36" s="208" t="s">
        <v>2</v>
      </c>
      <c r="D36" s="208" t="s">
        <v>3</v>
      </c>
      <c r="E36" s="205" t="s">
        <v>4</v>
      </c>
      <c r="F36" s="206"/>
      <c r="G36" s="206"/>
      <c r="H36" s="207"/>
      <c r="I36" s="208" t="s">
        <v>5</v>
      </c>
      <c r="J36" s="255" t="s">
        <v>6</v>
      </c>
      <c r="K36" s="208" t="s">
        <v>0</v>
      </c>
      <c r="L36" s="208" t="s">
        <v>1</v>
      </c>
      <c r="M36" s="208" t="s">
        <v>2</v>
      </c>
      <c r="N36" s="208" t="s">
        <v>3</v>
      </c>
      <c r="O36" s="205" t="s">
        <v>4</v>
      </c>
      <c r="P36" s="206"/>
      <c r="Q36" s="206"/>
      <c r="R36" s="207"/>
      <c r="S36" s="208" t="s">
        <v>5</v>
      </c>
      <c r="T36" s="208" t="s">
        <v>6</v>
      </c>
      <c r="U36" s="13"/>
    </row>
    <row r="37" spans="1:21" ht="13.5" customHeight="1" thickBot="1">
      <c r="A37" s="239"/>
      <c r="B37" s="239"/>
      <c r="C37" s="239"/>
      <c r="D37" s="211"/>
      <c r="E37" s="7">
        <v>1</v>
      </c>
      <c r="F37" s="8">
        <v>2</v>
      </c>
      <c r="G37" s="8">
        <v>3</v>
      </c>
      <c r="H37" s="9">
        <v>4</v>
      </c>
      <c r="I37" s="239"/>
      <c r="J37" s="211"/>
      <c r="K37" s="209"/>
      <c r="L37" s="209"/>
      <c r="M37" s="209"/>
      <c r="N37" s="254"/>
      <c r="O37" s="7">
        <v>1</v>
      </c>
      <c r="P37" s="8">
        <v>2</v>
      </c>
      <c r="Q37" s="8">
        <v>3</v>
      </c>
      <c r="R37" s="9">
        <v>4</v>
      </c>
      <c r="S37" s="209"/>
      <c r="T37" s="209"/>
      <c r="U37" s="13"/>
    </row>
    <row r="38" spans="1:21" ht="12.75" customHeight="1">
      <c r="A38" s="275">
        <v>2</v>
      </c>
      <c r="B38" s="304" t="str">
        <f>VLOOKUP(A38,'пр.взвешивания'!B6:E43,2,FALSE)</f>
        <v>ЗАХАРОВА Инга Сергеевна</v>
      </c>
      <c r="C38" s="219" t="str">
        <f>VLOOKUP(B38,'пр.взвешивания'!C6:F43,2,FALSE)</f>
        <v>02.06.94             КМС</v>
      </c>
      <c r="D38" s="193" t="str">
        <f>VLOOKUP(C38,'пр.взвешивания'!D6:G43,2,FALSE)</f>
        <v>Нижегородская обл., г. Кстово</v>
      </c>
      <c r="E38" s="91"/>
      <c r="F38" s="92" t="s">
        <v>147</v>
      </c>
      <c r="G38" s="93" t="s">
        <v>46</v>
      </c>
      <c r="H38" s="94" t="s">
        <v>46</v>
      </c>
      <c r="I38" s="190" t="s">
        <v>154</v>
      </c>
      <c r="J38" s="191" t="s">
        <v>45</v>
      </c>
      <c r="K38" s="186">
        <v>12</v>
      </c>
      <c r="L38" s="187" t="str">
        <f>VLOOKUP(K38,'пр.взвешивания'!$B$6:$E$43,2,FALSE)</f>
        <v>КЛИМКИНА Елена Александровна</v>
      </c>
      <c r="M38" s="182" t="str">
        <f>VLOOKUP(K38,'пр.взвешивания'!$B$6:$E$43,3,FALSE)</f>
        <v>23.08.94               1 р.</v>
      </c>
      <c r="N38" s="184" t="str">
        <f>VLOOKUP(K38,'пр.взвешивания'!$B$6:$E$43,4,FALSE)</f>
        <v>ХМАО-Югра, г. Радужный</v>
      </c>
      <c r="O38" s="91"/>
      <c r="P38" s="92" t="s">
        <v>46</v>
      </c>
      <c r="Q38" s="93" t="s">
        <v>149</v>
      </c>
      <c r="R38" s="115" t="s">
        <v>152</v>
      </c>
      <c r="S38" s="190" t="s">
        <v>170</v>
      </c>
      <c r="T38" s="191" t="s">
        <v>44</v>
      </c>
      <c r="U38" s="13"/>
    </row>
    <row r="39" spans="1:21" ht="12.75" customHeight="1">
      <c r="A39" s="263"/>
      <c r="B39" s="303"/>
      <c r="C39" s="180"/>
      <c r="D39" s="192"/>
      <c r="E39" s="95"/>
      <c r="F39" s="96" t="s">
        <v>148</v>
      </c>
      <c r="G39" s="97" t="s">
        <v>148</v>
      </c>
      <c r="H39" s="98" t="s">
        <v>148</v>
      </c>
      <c r="I39" s="174"/>
      <c r="J39" s="185"/>
      <c r="K39" s="166"/>
      <c r="L39" s="178"/>
      <c r="M39" s="183"/>
      <c r="N39" s="181"/>
      <c r="O39" s="95"/>
      <c r="P39" s="96" t="s">
        <v>148</v>
      </c>
      <c r="Q39" s="97" t="s">
        <v>161</v>
      </c>
      <c r="R39" s="116" t="s">
        <v>148</v>
      </c>
      <c r="S39" s="174"/>
      <c r="T39" s="185"/>
      <c r="U39" s="13"/>
    </row>
    <row r="40" spans="1:21" ht="12.75" customHeight="1">
      <c r="A40" s="263">
        <v>6</v>
      </c>
      <c r="B40" s="302" t="str">
        <f>VLOOKUP(A40,'пр.взвешивания'!B8:E45,2,FALSE)</f>
        <v>ЧЕРНЕВА Елена Александровна</v>
      </c>
      <c r="C40" s="170" t="str">
        <f>VLOOKUP(B40,'пр.взвешивания'!C8:F45,2,FALSE)</f>
        <v>18.02.94            КМС</v>
      </c>
      <c r="D40" s="188" t="str">
        <f>VLOOKUP(C40,'пр.взвешивания'!D8:G45,2,FALSE)</f>
        <v>Самарская обл., г. Самара, МО, СДЮШОР-11</v>
      </c>
      <c r="E40" s="99" t="s">
        <v>46</v>
      </c>
      <c r="F40" s="100"/>
      <c r="G40" s="99" t="s">
        <v>46</v>
      </c>
      <c r="H40" s="101" t="s">
        <v>149</v>
      </c>
      <c r="I40" s="174" t="s">
        <v>163</v>
      </c>
      <c r="J40" s="185" t="s">
        <v>44</v>
      </c>
      <c r="K40" s="166">
        <v>14</v>
      </c>
      <c r="L40" s="168" t="str">
        <f>VLOOKUP(K40,'пр.взвешивания'!$B$6:$E$43,2,FALSE)</f>
        <v>МУРТАЗАЛИЕВА Анжелика Каримовна</v>
      </c>
      <c r="M40" s="170" t="str">
        <f>VLOOKUP(K40,'пр.взвешивания'!$B$6:$E$43,3,FALSE)</f>
        <v>08.09.94                    1 р.</v>
      </c>
      <c r="N40" s="172" t="str">
        <f>VLOOKUP(K40,'пр.взвешивания'!$B$6:$E$43,4,FALSE)</f>
        <v>Ивановская обл., г. Иваново</v>
      </c>
      <c r="O40" s="99" t="s">
        <v>147</v>
      </c>
      <c r="P40" s="100"/>
      <c r="Q40" s="99" t="s">
        <v>149</v>
      </c>
      <c r="R40" s="108" t="s">
        <v>152</v>
      </c>
      <c r="S40" s="174" t="s">
        <v>171</v>
      </c>
      <c r="T40" s="185" t="s">
        <v>45</v>
      </c>
      <c r="U40" s="13"/>
    </row>
    <row r="41" spans="1:21" ht="12.75" customHeight="1">
      <c r="A41" s="263"/>
      <c r="B41" s="303"/>
      <c r="C41" s="180"/>
      <c r="D41" s="192"/>
      <c r="E41" s="102" t="s">
        <v>148</v>
      </c>
      <c r="F41" s="100"/>
      <c r="G41" s="96" t="s">
        <v>148</v>
      </c>
      <c r="H41" s="98" t="s">
        <v>159</v>
      </c>
      <c r="I41" s="174"/>
      <c r="J41" s="185"/>
      <c r="K41" s="166"/>
      <c r="L41" s="178"/>
      <c r="M41" s="180"/>
      <c r="N41" s="181"/>
      <c r="O41" s="102" t="s">
        <v>148</v>
      </c>
      <c r="P41" s="100"/>
      <c r="Q41" s="96" t="s">
        <v>150</v>
      </c>
      <c r="R41" s="116" t="s">
        <v>148</v>
      </c>
      <c r="S41" s="174"/>
      <c r="T41" s="185"/>
      <c r="U41" s="13"/>
    </row>
    <row r="42" spans="1:21" ht="12.75" customHeight="1">
      <c r="A42" s="283">
        <v>5</v>
      </c>
      <c r="B42" s="285" t="str">
        <f>B17</f>
        <v>БРЫЛЯКОВА Елена Евгеньевна</v>
      </c>
      <c r="C42" s="198" t="str">
        <f>C17</f>
        <v>05.09.94                       1 р.</v>
      </c>
      <c r="D42" s="212" t="str">
        <f>D17</f>
        <v>Краснодарский край, г. Анапа, МО</v>
      </c>
      <c r="E42" s="124" t="s">
        <v>44</v>
      </c>
      <c r="F42" s="104" t="s">
        <v>147</v>
      </c>
      <c r="G42" s="105"/>
      <c r="H42" s="106" t="s">
        <v>152</v>
      </c>
      <c r="I42" s="174" t="s">
        <v>164</v>
      </c>
      <c r="J42" s="176" t="s">
        <v>46</v>
      </c>
      <c r="K42" s="166">
        <v>15</v>
      </c>
      <c r="L42" s="168" t="str">
        <f>VLOOKUP(K42,'пр.взвешивания'!$B$6:$E$43,2,FALSE)</f>
        <v>ГУСЬКОВА Алёна Евгеньевна</v>
      </c>
      <c r="M42" s="170" t="str">
        <f>VLOOKUP(K42,'пр.взвешивания'!$B$6:$E$43,3,FALSE)</f>
        <v>25.05.96          1 р.</v>
      </c>
      <c r="N42" s="172" t="str">
        <f>VLOOKUP(K42,'пр.взвешивания'!$B$6:$E$43,4,FALSE)</f>
        <v>Москва, СДЮСШОР №111</v>
      </c>
      <c r="O42" s="117" t="s">
        <v>147</v>
      </c>
      <c r="P42" s="104" t="s">
        <v>147</v>
      </c>
      <c r="Q42" s="105"/>
      <c r="R42" s="118" t="s">
        <v>162</v>
      </c>
      <c r="S42" s="174" t="s">
        <v>162</v>
      </c>
      <c r="T42" s="176" t="s">
        <v>149</v>
      </c>
      <c r="U42" s="13"/>
    </row>
    <row r="43" spans="1:21" ht="12.75" customHeight="1">
      <c r="A43" s="283"/>
      <c r="B43" s="285"/>
      <c r="C43" s="198"/>
      <c r="D43" s="212"/>
      <c r="E43" s="102" t="s">
        <v>148</v>
      </c>
      <c r="F43" s="96" t="s">
        <v>148</v>
      </c>
      <c r="G43" s="107"/>
      <c r="H43" s="98" t="s">
        <v>148</v>
      </c>
      <c r="I43" s="174"/>
      <c r="J43" s="176"/>
      <c r="K43" s="166"/>
      <c r="L43" s="178"/>
      <c r="M43" s="180"/>
      <c r="N43" s="181"/>
      <c r="O43" s="102" t="s">
        <v>161</v>
      </c>
      <c r="P43" s="96" t="s">
        <v>150</v>
      </c>
      <c r="Q43" s="107"/>
      <c r="R43" s="116" t="s">
        <v>148</v>
      </c>
      <c r="S43" s="174"/>
      <c r="T43" s="176"/>
      <c r="U43" s="13"/>
    </row>
    <row r="44" spans="1:21" ht="12.75" customHeight="1">
      <c r="A44" s="166">
        <v>3</v>
      </c>
      <c r="B44" s="302" t="str">
        <f>B12</f>
        <v>САДОВОВА Елена Сергеевна</v>
      </c>
      <c r="C44" s="252" t="str">
        <f>C12</f>
        <v>01.05.94                 1 юн.р.</v>
      </c>
      <c r="D44" s="188" t="str">
        <f>D12</f>
        <v>Московская обл., г. Воскресенск, МО</v>
      </c>
      <c r="E44" s="99" t="s">
        <v>147</v>
      </c>
      <c r="F44" s="108" t="s">
        <v>147</v>
      </c>
      <c r="G44" s="104" t="s">
        <v>147</v>
      </c>
      <c r="H44" s="109"/>
      <c r="I44" s="174" t="s">
        <v>147</v>
      </c>
      <c r="J44" s="176" t="s">
        <v>149</v>
      </c>
      <c r="K44" s="166">
        <v>13</v>
      </c>
      <c r="L44" s="168" t="str">
        <f>VLOOKUP(K44,'пр.взвешивания'!$B$6:$E$43,2,FALSE)</f>
        <v>ТУРКОВСКАЯ Анастасия Юрьевна</v>
      </c>
      <c r="M44" s="170" t="str">
        <f>VLOOKUP(K44,'пр.взвешивания'!$B$6:$E$43,3,FALSE)</f>
        <v>19.01.94           КМС</v>
      </c>
      <c r="N44" s="172" t="str">
        <f>VLOOKUP(K44,'пр.взвешивания'!$B$6:$E$43,4,FALSE)</f>
        <v>Саратовская обл., г. Энгельс, МО, ДЮСШ</v>
      </c>
      <c r="O44" s="99" t="s">
        <v>147</v>
      </c>
      <c r="P44" s="108" t="s">
        <v>162</v>
      </c>
      <c r="Q44" s="104" t="s">
        <v>152</v>
      </c>
      <c r="R44" s="107"/>
      <c r="S44" s="174" t="s">
        <v>149</v>
      </c>
      <c r="T44" s="176" t="s">
        <v>46</v>
      </c>
      <c r="U44" s="13"/>
    </row>
    <row r="45" spans="1:21" ht="12.75" customHeight="1" thickBot="1">
      <c r="A45" s="167"/>
      <c r="B45" s="312"/>
      <c r="C45" s="313"/>
      <c r="D45" s="189"/>
      <c r="E45" s="110" t="s">
        <v>148</v>
      </c>
      <c r="F45" s="111" t="s">
        <v>159</v>
      </c>
      <c r="G45" s="112" t="s">
        <v>148</v>
      </c>
      <c r="H45" s="113"/>
      <c r="I45" s="175"/>
      <c r="J45" s="177"/>
      <c r="K45" s="167"/>
      <c r="L45" s="169"/>
      <c r="M45" s="171"/>
      <c r="N45" s="173"/>
      <c r="O45" s="110" t="s">
        <v>148</v>
      </c>
      <c r="P45" s="111" t="s">
        <v>148</v>
      </c>
      <c r="Q45" s="112" t="s">
        <v>148</v>
      </c>
      <c r="R45" s="119"/>
      <c r="S45" s="175"/>
      <c r="T45" s="177"/>
      <c r="U45" s="13"/>
    </row>
    <row r="46" spans="1:21" ht="12.75" customHeight="1" thickBot="1">
      <c r="A46" s="297" t="s">
        <v>28</v>
      </c>
      <c r="B46" s="297"/>
      <c r="C46" s="21"/>
      <c r="D46" s="21"/>
      <c r="E46" s="12"/>
      <c r="F46" s="12"/>
      <c r="G46" s="12"/>
      <c r="H46" s="12"/>
      <c r="I46" s="114"/>
      <c r="J46" s="114"/>
      <c r="K46" s="307" t="s">
        <v>30</v>
      </c>
      <c r="L46" s="307"/>
      <c r="M46" s="16"/>
      <c r="N46" s="12"/>
      <c r="O46" s="12"/>
      <c r="P46" s="12"/>
      <c r="Q46" s="12"/>
      <c r="R46" s="12"/>
      <c r="S46" s="114"/>
      <c r="T46" s="114"/>
      <c r="U46" s="13"/>
    </row>
    <row r="47" spans="1:21" ht="12.75" customHeight="1">
      <c r="A47" s="186">
        <v>8</v>
      </c>
      <c r="B47" s="187" t="str">
        <f>VLOOKUP(A47,'пр.взвешивания'!B6:E43,2,FALSE)</f>
        <v>ГРЕБЕНЬКОВА Дарья Павловна</v>
      </c>
      <c r="C47" s="219" t="str">
        <f>VLOOKUP(B47,'пр.взвешивания'!C6:F43,2,FALSE)</f>
        <v>12.01.94          1 р.</v>
      </c>
      <c r="D47" s="184" t="str">
        <f>VLOOKUP(C47,'пр.взвешивания'!D6:G43,2,FALSE)</f>
        <v>Ульяновская обл., ВС</v>
      </c>
      <c r="E47" s="91"/>
      <c r="F47" s="92" t="s">
        <v>46</v>
      </c>
      <c r="G47" s="93" t="s">
        <v>152</v>
      </c>
      <c r="H47" s="115" t="s">
        <v>152</v>
      </c>
      <c r="I47" s="190" t="s">
        <v>165</v>
      </c>
      <c r="J47" s="191" t="s">
        <v>44</v>
      </c>
      <c r="K47" s="186">
        <v>16</v>
      </c>
      <c r="L47" s="187" t="str">
        <f>VLOOKUP(K47,'пр.взвешивания'!$B$6:$E$43,2,FALSE)</f>
        <v>ТРЕФИЛОВА Анна Александровна</v>
      </c>
      <c r="M47" s="182" t="str">
        <f>VLOOKUP(K47,'пр.взвешивания'!$B$6:$E$43,3,FALSE)</f>
        <v>11.01.95                  1 юн.р.</v>
      </c>
      <c r="N47" s="193" t="str">
        <f>VLOOKUP(K47,'пр.взвешивания'!$B$6:$E$43,4,FALSE)</f>
        <v>Московская обл., г. Воскресенск, МО</v>
      </c>
      <c r="O47" s="91"/>
      <c r="P47" s="92" t="s">
        <v>46</v>
      </c>
      <c r="Q47" s="93" t="s">
        <v>149</v>
      </c>
      <c r="R47" s="115" t="s">
        <v>46</v>
      </c>
      <c r="S47" s="190" t="s">
        <v>163</v>
      </c>
      <c r="T47" s="191" t="s">
        <v>44</v>
      </c>
      <c r="U47" s="13"/>
    </row>
    <row r="48" spans="1:21" ht="12.75" customHeight="1">
      <c r="A48" s="166"/>
      <c r="B48" s="178"/>
      <c r="C48" s="180"/>
      <c r="D48" s="181"/>
      <c r="E48" s="95"/>
      <c r="F48" s="96" t="s">
        <v>148</v>
      </c>
      <c r="G48" s="97" t="s">
        <v>148</v>
      </c>
      <c r="H48" s="116" t="s">
        <v>148</v>
      </c>
      <c r="I48" s="174"/>
      <c r="J48" s="185"/>
      <c r="K48" s="166"/>
      <c r="L48" s="178"/>
      <c r="M48" s="183"/>
      <c r="N48" s="192"/>
      <c r="O48" s="95"/>
      <c r="P48" s="96" t="s">
        <v>148</v>
      </c>
      <c r="Q48" s="97" t="s">
        <v>160</v>
      </c>
      <c r="R48" s="116" t="s">
        <v>148</v>
      </c>
      <c r="S48" s="174"/>
      <c r="T48" s="185"/>
      <c r="U48" s="13"/>
    </row>
    <row r="49" spans="1:21" ht="12.75" customHeight="1">
      <c r="A49" s="166">
        <v>10</v>
      </c>
      <c r="B49" s="168" t="str">
        <f>VLOOKUP(A49,'пр.взвешивания'!B8:E45,2,FALSE)</f>
        <v>МАЙКОВА Юлия Алексеевна</v>
      </c>
      <c r="C49" s="170" t="str">
        <f>VLOOKUP(B49,'пр.взвешивания'!C8:F45,2,FALSE)</f>
        <v>04.04.94                          1 р.</v>
      </c>
      <c r="D49" s="172" t="str">
        <f>VLOOKUP(C49,'пр.взвешивания'!D8:G45,2,FALSE)</f>
        <v>Ленинградская обл., г. Тосно, МО</v>
      </c>
      <c r="E49" s="99" t="s">
        <v>147</v>
      </c>
      <c r="F49" s="100"/>
      <c r="G49" s="99" t="s">
        <v>149</v>
      </c>
      <c r="H49" s="108" t="s">
        <v>44</v>
      </c>
      <c r="I49" s="174" t="s">
        <v>166</v>
      </c>
      <c r="J49" s="185" t="s">
        <v>46</v>
      </c>
      <c r="K49" s="166">
        <v>18</v>
      </c>
      <c r="L49" s="168" t="str">
        <f>VLOOKUP(K49,'пр.взвешивания'!$B$6:$E$43,2,FALSE)</f>
        <v>ЛЕБЕДЕВА Татьяна Андреевна</v>
      </c>
      <c r="M49" s="170" t="str">
        <f>VLOOKUP(K49,'пр.взвешивания'!$B$6:$E$43,3,FALSE)</f>
        <v>27.12.94         КМС</v>
      </c>
      <c r="N49" s="188" t="str">
        <f>VLOOKUP(K49,'пр.взвешивания'!$B$6:$E$43,4,FALSE)</f>
        <v>Оренбургская обл., г. Кувандык</v>
      </c>
      <c r="O49" s="99" t="s">
        <v>147</v>
      </c>
      <c r="P49" s="100"/>
      <c r="Q49" s="99" t="s">
        <v>149</v>
      </c>
      <c r="R49" s="108" t="s">
        <v>46</v>
      </c>
      <c r="S49" s="174" t="s">
        <v>157</v>
      </c>
      <c r="T49" s="185" t="s">
        <v>45</v>
      </c>
      <c r="U49" s="13"/>
    </row>
    <row r="50" spans="1:21" ht="12.75" customHeight="1">
      <c r="A50" s="166"/>
      <c r="B50" s="178"/>
      <c r="C50" s="180"/>
      <c r="D50" s="181"/>
      <c r="E50" s="102" t="s">
        <v>148</v>
      </c>
      <c r="F50" s="100"/>
      <c r="G50" s="96" t="s">
        <v>158</v>
      </c>
      <c r="H50" s="116" t="s">
        <v>148</v>
      </c>
      <c r="I50" s="174"/>
      <c r="J50" s="185"/>
      <c r="K50" s="166"/>
      <c r="L50" s="178"/>
      <c r="M50" s="180"/>
      <c r="N50" s="192"/>
      <c r="O50" s="102" t="s">
        <v>148</v>
      </c>
      <c r="P50" s="100"/>
      <c r="Q50" s="96" t="s">
        <v>151</v>
      </c>
      <c r="R50" s="116" t="s">
        <v>148</v>
      </c>
      <c r="S50" s="174"/>
      <c r="T50" s="185"/>
      <c r="U50" s="13"/>
    </row>
    <row r="51" spans="1:21" ht="12.75" customHeight="1">
      <c r="A51" s="166">
        <v>9</v>
      </c>
      <c r="B51" s="168" t="str">
        <f>VLOOKUP(A51,'пр.взвешивания'!B10:E47,2,FALSE)</f>
        <v>ЖЛУДОВА Ия Игоревна</v>
      </c>
      <c r="C51" s="170" t="str">
        <f>VLOOKUP(B51,'пр.взвешивания'!C10:F47,2,FALSE)</f>
        <v>03.05.95           1 юн.р.</v>
      </c>
      <c r="D51" s="172" t="str">
        <f>VLOOKUP(A51,'пр.взвешивания'!B6:E43,4,FALSE)</f>
        <v>Москва, ГОУ ДОДСН СДЮСШОР №9</v>
      </c>
      <c r="E51" s="117" t="s">
        <v>147</v>
      </c>
      <c r="F51" s="104" t="s">
        <v>147</v>
      </c>
      <c r="G51" s="105"/>
      <c r="H51" s="118" t="s">
        <v>44</v>
      </c>
      <c r="I51" s="174" t="s">
        <v>44</v>
      </c>
      <c r="J51" s="176" t="s">
        <v>149</v>
      </c>
      <c r="K51" s="166">
        <v>19</v>
      </c>
      <c r="L51" s="168" t="str">
        <f>VLOOKUP(K51,'пр.взвешивания'!$B$6:$E$43,2,FALSE)</f>
        <v>НОВИКОВА Екатерина Юрьевна</v>
      </c>
      <c r="M51" s="170" t="str">
        <f>VLOOKUP(K51,'пр.взвешивания'!$B$6:$E$43,3,FALSE)</f>
        <v>08.07.95         1 юн.р.</v>
      </c>
      <c r="N51" s="188" t="str">
        <f>VLOOKUP(K51,'пр.взвешивания'!$B$6:$E$43,4,FALSE)</f>
        <v>Москва, ГОУ ДОДСН СДЮСШОР №9</v>
      </c>
      <c r="O51" s="117" t="s">
        <v>147</v>
      </c>
      <c r="P51" s="104" t="s">
        <v>147</v>
      </c>
      <c r="Q51" s="105"/>
      <c r="R51" s="118" t="s">
        <v>147</v>
      </c>
      <c r="S51" s="174" t="s">
        <v>147</v>
      </c>
      <c r="T51" s="176" t="s">
        <v>149</v>
      </c>
      <c r="U51" s="13"/>
    </row>
    <row r="52" spans="1:21" ht="12.75" customHeight="1">
      <c r="A52" s="166"/>
      <c r="B52" s="178"/>
      <c r="C52" s="180"/>
      <c r="D52" s="181"/>
      <c r="E52" s="102" t="s">
        <v>148</v>
      </c>
      <c r="F52" s="96" t="s">
        <v>158</v>
      </c>
      <c r="G52" s="107"/>
      <c r="H52" s="116" t="s">
        <v>148</v>
      </c>
      <c r="I52" s="174"/>
      <c r="J52" s="176"/>
      <c r="K52" s="166"/>
      <c r="L52" s="178"/>
      <c r="M52" s="180"/>
      <c r="N52" s="192"/>
      <c r="O52" s="102" t="s">
        <v>160</v>
      </c>
      <c r="P52" s="96" t="s">
        <v>151</v>
      </c>
      <c r="Q52" s="107"/>
      <c r="R52" s="116" t="s">
        <v>172</v>
      </c>
      <c r="S52" s="174"/>
      <c r="T52" s="176"/>
      <c r="U52" s="13"/>
    </row>
    <row r="53" spans="1:21" ht="12.75" customHeight="1">
      <c r="A53" s="166">
        <v>7</v>
      </c>
      <c r="B53" s="168" t="str">
        <f>VLOOKUP(A53,'пр.взвешивания'!B12:E49,2,FALSE)</f>
        <v>ГАШЕВА Дарья Алексеевна</v>
      </c>
      <c r="C53" s="170" t="str">
        <f>VLOOKUP(B53,'пр.взвешивания'!C12:F49,2,FALSE)</f>
        <v>04.07.95          1 р.</v>
      </c>
      <c r="D53" s="172" t="str">
        <f>VLOOKUP(C53,'пр.взвешивания'!D12:G49,2,FALSE)</f>
        <v>Пермский край, г. Лысьва, МО</v>
      </c>
      <c r="E53" s="99" t="s">
        <v>147</v>
      </c>
      <c r="F53" s="108" t="s">
        <v>46</v>
      </c>
      <c r="G53" s="104" t="s">
        <v>46</v>
      </c>
      <c r="H53" s="107"/>
      <c r="I53" s="174" t="s">
        <v>154</v>
      </c>
      <c r="J53" s="176" t="s">
        <v>45</v>
      </c>
      <c r="K53" s="166">
        <v>17</v>
      </c>
      <c r="L53" s="168" t="str">
        <f>VLOOKUP(K53,'пр.взвешивания'!$B$6:$E$43,2,FALSE)</f>
        <v>БЕЛИНСКАЯ Виктория Алишанова</v>
      </c>
      <c r="M53" s="170" t="str">
        <f>VLOOKUP(K53,'пр.взвешивания'!$B$6:$E$43,3,FALSE)</f>
        <v>05.01.95         1 р.</v>
      </c>
      <c r="N53" s="188" t="str">
        <f>VLOOKUP(K53,'пр.взвешивания'!$B$6:$E$43,4,FALSE)</f>
        <v>Пермский край, г. Соликамск, МО</v>
      </c>
      <c r="O53" s="99" t="s">
        <v>44</v>
      </c>
      <c r="P53" s="108" t="s">
        <v>147</v>
      </c>
      <c r="Q53" s="104" t="s">
        <v>149</v>
      </c>
      <c r="R53" s="107"/>
      <c r="S53" s="174" t="s">
        <v>166</v>
      </c>
      <c r="T53" s="176" t="s">
        <v>46</v>
      </c>
      <c r="U53" s="13"/>
    </row>
    <row r="54" spans="1:21" ht="12.75" customHeight="1" thickBot="1">
      <c r="A54" s="167"/>
      <c r="B54" s="169"/>
      <c r="C54" s="171"/>
      <c r="D54" s="173"/>
      <c r="E54" s="110" t="s">
        <v>148</v>
      </c>
      <c r="F54" s="111" t="s">
        <v>148</v>
      </c>
      <c r="G54" s="112" t="s">
        <v>148</v>
      </c>
      <c r="H54" s="119"/>
      <c r="I54" s="175"/>
      <c r="J54" s="177"/>
      <c r="K54" s="167"/>
      <c r="L54" s="169"/>
      <c r="M54" s="171"/>
      <c r="N54" s="189"/>
      <c r="O54" s="110" t="s">
        <v>148</v>
      </c>
      <c r="P54" s="111" t="s">
        <v>148</v>
      </c>
      <c r="Q54" s="112" t="s">
        <v>172</v>
      </c>
      <c r="R54" s="119"/>
      <c r="S54" s="175"/>
      <c r="T54" s="177"/>
      <c r="U54" s="13"/>
    </row>
    <row r="55" spans="1:22" ht="20.25" customHeight="1" thickBot="1">
      <c r="A55" s="34"/>
      <c r="B55" s="55"/>
      <c r="C55" s="210" t="s">
        <v>18</v>
      </c>
      <c r="D55" s="210"/>
      <c r="E55" s="210"/>
      <c r="K55" s="34"/>
      <c r="M55" s="179" t="s">
        <v>21</v>
      </c>
      <c r="N55" s="179"/>
      <c r="O55" s="179"/>
      <c r="U55" s="1"/>
      <c r="V55" s="1"/>
    </row>
    <row r="56" spans="1:22" ht="12.75" customHeight="1">
      <c r="A56" s="186">
        <v>6</v>
      </c>
      <c r="B56" s="220" t="str">
        <f>B40</f>
        <v>ЧЕРНЕВА Елена Александровна</v>
      </c>
      <c r="C56" s="222" t="str">
        <f>C40</f>
        <v>18.02.94            КМС</v>
      </c>
      <c r="D56" s="224" t="str">
        <f>D40</f>
        <v>Самарская обл., г. Самара, МО, СДЮШОР-11</v>
      </c>
      <c r="E56" s="91"/>
      <c r="F56" s="92" t="s">
        <v>149</v>
      </c>
      <c r="G56" s="93" t="s">
        <v>149</v>
      </c>
      <c r="H56" s="115" t="s">
        <v>46</v>
      </c>
      <c r="I56" s="190" t="s">
        <v>165</v>
      </c>
      <c r="J56" s="191" t="s">
        <v>44</v>
      </c>
      <c r="K56" s="186">
        <v>12</v>
      </c>
      <c r="L56" s="187" t="str">
        <f>VLOOKUP(K56,'пр.взвешивания'!$B$6:$E$43,2,FALSE)</f>
        <v>КЛИМКИНА Елена Александровна</v>
      </c>
      <c r="M56" s="182" t="str">
        <f>VLOOKUP(K56,'пр.взвешивания'!$B$6:$E$43,3,FALSE)</f>
        <v>23.08.94               1 р.</v>
      </c>
      <c r="N56" s="184" t="str">
        <f>VLOOKUP(K56,'пр.взвешивания'!$B$6:$E$43,4,FALSE)</f>
        <v>ХМАО-Югра, г. Радужный</v>
      </c>
      <c r="O56" s="91"/>
      <c r="P56" s="92" t="s">
        <v>147</v>
      </c>
      <c r="Q56" s="93" t="s">
        <v>147</v>
      </c>
      <c r="R56" s="115" t="s">
        <v>46</v>
      </c>
      <c r="S56" s="190" t="s">
        <v>46</v>
      </c>
      <c r="T56" s="191" t="s">
        <v>149</v>
      </c>
      <c r="U56" s="1"/>
      <c r="V56" s="1"/>
    </row>
    <row r="57" spans="1:22" ht="12.75" customHeight="1">
      <c r="A57" s="166"/>
      <c r="B57" s="221"/>
      <c r="C57" s="223"/>
      <c r="D57" s="225"/>
      <c r="E57" s="95"/>
      <c r="F57" s="96" t="s">
        <v>175</v>
      </c>
      <c r="G57" s="97" t="s">
        <v>174</v>
      </c>
      <c r="H57" s="116" t="s">
        <v>148</v>
      </c>
      <c r="I57" s="174"/>
      <c r="J57" s="185"/>
      <c r="K57" s="166"/>
      <c r="L57" s="178"/>
      <c r="M57" s="183"/>
      <c r="N57" s="181"/>
      <c r="O57" s="95"/>
      <c r="P57" s="96" t="s">
        <v>148</v>
      </c>
      <c r="Q57" s="97" t="s">
        <v>178</v>
      </c>
      <c r="R57" s="116" t="s">
        <v>148</v>
      </c>
      <c r="S57" s="174"/>
      <c r="T57" s="185"/>
      <c r="U57" s="1"/>
      <c r="V57" s="1"/>
    </row>
    <row r="58" spans="1:22" ht="12.75" customHeight="1">
      <c r="A58" s="166">
        <v>8</v>
      </c>
      <c r="B58" s="168" t="str">
        <f>VLOOKUP(A58,'пр.взвешивания'!B17:E54,2,FALSE)</f>
        <v>ГРЕБЕНЬКОВА Дарья Павловна</v>
      </c>
      <c r="C58" s="170" t="str">
        <f>VLOOKUP(B58,'пр.взвешивания'!C17:F54,2,FALSE)</f>
        <v>12.01.94          1 р.</v>
      </c>
      <c r="D58" s="172" t="str">
        <f>VLOOKUP(C58,'пр.взвешивания'!D17:G54,2,FALSE)</f>
        <v>Ульяновская обл., ВС</v>
      </c>
      <c r="E58" s="99" t="s">
        <v>147</v>
      </c>
      <c r="F58" s="100"/>
      <c r="G58" s="99" t="s">
        <v>152</v>
      </c>
      <c r="H58" s="108" t="s">
        <v>152</v>
      </c>
      <c r="I58" s="174" t="s">
        <v>157</v>
      </c>
      <c r="J58" s="185" t="s">
        <v>45</v>
      </c>
      <c r="K58" s="166">
        <v>16</v>
      </c>
      <c r="L58" s="168" t="str">
        <f>VLOOKUP(K58,'пр.взвешивания'!$B$6:$E$43,2,FALSE)</f>
        <v>ТРЕФИЛОВА Анна Александровна</v>
      </c>
      <c r="M58" s="170" t="str">
        <f>VLOOKUP(K58,'пр.взвешивания'!$B$6:$E$43,3,FALSE)</f>
        <v>11.01.95                  1 юн.р.</v>
      </c>
      <c r="N58" s="172" t="str">
        <f>VLOOKUP(K58,'пр.взвешивания'!$B$6:$E$43,4,FALSE)</f>
        <v>Московская обл., г. Воскресенск, МО</v>
      </c>
      <c r="O58" s="99" t="s">
        <v>152</v>
      </c>
      <c r="P58" s="100"/>
      <c r="Q58" s="99" t="s">
        <v>46</v>
      </c>
      <c r="R58" s="108" t="s">
        <v>44</v>
      </c>
      <c r="S58" s="174" t="s">
        <v>171</v>
      </c>
      <c r="T58" s="185" t="s">
        <v>44</v>
      </c>
      <c r="U58" s="1"/>
      <c r="V58" s="1"/>
    </row>
    <row r="59" spans="1:22" ht="12.75" customHeight="1">
      <c r="A59" s="166"/>
      <c r="B59" s="178"/>
      <c r="C59" s="180"/>
      <c r="D59" s="181"/>
      <c r="E59" s="102" t="s">
        <v>175</v>
      </c>
      <c r="F59" s="100"/>
      <c r="G59" s="96" t="s">
        <v>148</v>
      </c>
      <c r="H59" s="116" t="s">
        <v>148</v>
      </c>
      <c r="I59" s="174"/>
      <c r="J59" s="185"/>
      <c r="K59" s="166"/>
      <c r="L59" s="178"/>
      <c r="M59" s="180"/>
      <c r="N59" s="181"/>
      <c r="O59" s="102" t="s">
        <v>148</v>
      </c>
      <c r="P59" s="100"/>
      <c r="Q59" s="96" t="s">
        <v>148</v>
      </c>
      <c r="R59" s="116" t="s">
        <v>148</v>
      </c>
      <c r="S59" s="174"/>
      <c r="T59" s="185"/>
      <c r="U59" s="1"/>
      <c r="V59" s="1"/>
    </row>
    <row r="60" spans="1:20" ht="12.75" customHeight="1">
      <c r="A60" s="166">
        <v>7</v>
      </c>
      <c r="B60" s="168" t="str">
        <f>B53</f>
        <v>ГАШЕВА Дарья Алексеевна</v>
      </c>
      <c r="C60" s="252" t="str">
        <f>C53</f>
        <v>04.07.95          1 р.</v>
      </c>
      <c r="D60" s="172" t="str">
        <f>VLOOKUP(A60,'пр.взвешивания'!B15:E52,4,FALSE)</f>
        <v>Пермский край, г. Лысьва, МО</v>
      </c>
      <c r="E60" s="117" t="s">
        <v>147</v>
      </c>
      <c r="F60" s="104" t="s">
        <v>147</v>
      </c>
      <c r="G60" s="105"/>
      <c r="H60" s="118" t="s">
        <v>147</v>
      </c>
      <c r="I60" s="174" t="s">
        <v>147</v>
      </c>
      <c r="J60" s="176" t="s">
        <v>149</v>
      </c>
      <c r="K60" s="166">
        <v>18</v>
      </c>
      <c r="L60" s="168" t="str">
        <f>VLOOKUP(K60,'пр.взвешивания'!$B$6:$E$43,2,FALSE)</f>
        <v>ЛЕБЕДЕВА Татьяна Андреевна</v>
      </c>
      <c r="M60" s="170" t="str">
        <f>VLOOKUP(K60,'пр.взвешивания'!$B$6:$E$43,3,FALSE)</f>
        <v>27.12.94         КМС</v>
      </c>
      <c r="N60" s="172" t="str">
        <f>VLOOKUP(K60,'пр.взвешивания'!$B$6:$E$43,4,FALSE)</f>
        <v>Оренбургская обл., г. Кувандык</v>
      </c>
      <c r="O60" s="117" t="s">
        <v>149</v>
      </c>
      <c r="P60" s="104" t="s">
        <v>147</v>
      </c>
      <c r="Q60" s="105"/>
      <c r="R60" s="118" t="s">
        <v>147</v>
      </c>
      <c r="S60" s="174" t="s">
        <v>149</v>
      </c>
      <c r="T60" s="176" t="s">
        <v>46</v>
      </c>
    </row>
    <row r="61" spans="1:20" ht="12.75" customHeight="1">
      <c r="A61" s="166"/>
      <c r="B61" s="178"/>
      <c r="C61" s="253"/>
      <c r="D61" s="181"/>
      <c r="E61" s="102" t="s">
        <v>174</v>
      </c>
      <c r="F61" s="96" t="s">
        <v>148</v>
      </c>
      <c r="G61" s="107"/>
      <c r="H61" s="116" t="s">
        <v>176</v>
      </c>
      <c r="I61" s="174"/>
      <c r="J61" s="176"/>
      <c r="K61" s="166"/>
      <c r="L61" s="178"/>
      <c r="M61" s="180"/>
      <c r="N61" s="181"/>
      <c r="O61" s="102" t="s">
        <v>178</v>
      </c>
      <c r="P61" s="96" t="s">
        <v>148</v>
      </c>
      <c r="Q61" s="107"/>
      <c r="R61" s="116" t="s">
        <v>148</v>
      </c>
      <c r="S61" s="174"/>
      <c r="T61" s="176"/>
    </row>
    <row r="62" spans="1:20" ht="12.75" customHeight="1">
      <c r="A62" s="166">
        <v>2</v>
      </c>
      <c r="B62" s="168" t="str">
        <f>B38</f>
        <v>ЗАХАРОВА Инга Сергеевна</v>
      </c>
      <c r="C62" s="170" t="str">
        <f>C38</f>
        <v>02.06.94             КМС</v>
      </c>
      <c r="D62" s="172" t="str">
        <f>D38</f>
        <v>Нижегородская обл., г. Кстово</v>
      </c>
      <c r="E62" s="99" t="s">
        <v>147</v>
      </c>
      <c r="F62" s="108" t="s">
        <v>147</v>
      </c>
      <c r="G62" s="104" t="s">
        <v>149</v>
      </c>
      <c r="H62" s="107"/>
      <c r="I62" s="174" t="s">
        <v>149</v>
      </c>
      <c r="J62" s="176" t="s">
        <v>46</v>
      </c>
      <c r="K62" s="166">
        <v>14</v>
      </c>
      <c r="L62" s="168" t="str">
        <f>VLOOKUP(K62,'пр.взвешивания'!$B$6:$E$43,2,FALSE)</f>
        <v>МУРТАЗАЛИЕВА Анжелика Каримовна</v>
      </c>
      <c r="M62" s="170" t="str">
        <f>VLOOKUP(K62,'пр.взвешивания'!$B$6:$E$43,3,FALSE)</f>
        <v>08.09.94                    1 р.</v>
      </c>
      <c r="N62" s="172" t="str">
        <f>VLOOKUP(K62,'пр.взвешивания'!$B$6:$E$43,4,FALSE)</f>
        <v>Ивановская обл., г. Иваново</v>
      </c>
      <c r="O62" s="99" t="s">
        <v>147</v>
      </c>
      <c r="P62" s="108" t="s">
        <v>46</v>
      </c>
      <c r="Q62" s="104" t="s">
        <v>152</v>
      </c>
      <c r="R62" s="107"/>
      <c r="S62" s="174" t="s">
        <v>153</v>
      </c>
      <c r="T62" s="176" t="s">
        <v>45</v>
      </c>
    </row>
    <row r="63" spans="1:20" ht="12.75" customHeight="1" thickBot="1">
      <c r="A63" s="167"/>
      <c r="B63" s="169"/>
      <c r="C63" s="171"/>
      <c r="D63" s="173"/>
      <c r="E63" s="110" t="s">
        <v>148</v>
      </c>
      <c r="F63" s="111" t="s">
        <v>148</v>
      </c>
      <c r="G63" s="112" t="s">
        <v>176</v>
      </c>
      <c r="H63" s="119"/>
      <c r="I63" s="175"/>
      <c r="J63" s="177"/>
      <c r="K63" s="167"/>
      <c r="L63" s="169"/>
      <c r="M63" s="171"/>
      <c r="N63" s="173"/>
      <c r="O63" s="110" t="s">
        <v>148</v>
      </c>
      <c r="P63" s="111" t="s">
        <v>148</v>
      </c>
      <c r="Q63" s="112" t="s">
        <v>148</v>
      </c>
      <c r="R63" s="119"/>
      <c r="S63" s="175"/>
      <c r="T63" s="177"/>
    </row>
    <row r="64" spans="1:18" ht="9" customHeight="1">
      <c r="A64" s="15"/>
      <c r="B64" s="30"/>
      <c r="C64" s="30"/>
      <c r="D64" s="30"/>
      <c r="E64" s="6"/>
      <c r="F64" s="6"/>
      <c r="G64" s="6"/>
      <c r="H64" s="25"/>
      <c r="I64" s="31"/>
      <c r="J64" s="15"/>
      <c r="K64" s="1"/>
      <c r="L64" s="1"/>
      <c r="M64" s="1"/>
      <c r="N64" s="1"/>
      <c r="O64" s="1"/>
      <c r="P64" s="1"/>
      <c r="Q64" s="1"/>
      <c r="R64" s="1"/>
    </row>
    <row r="65" spans="1:18" ht="12.75" customHeight="1" thickBot="1">
      <c r="A65" s="3"/>
      <c r="B65" s="153" t="s">
        <v>31</v>
      </c>
      <c r="C65" s="154"/>
      <c r="D65" s="154"/>
      <c r="E65" s="155"/>
      <c r="F65" s="155" t="s">
        <v>16</v>
      </c>
      <c r="G65" s="3"/>
      <c r="H65" s="3"/>
      <c r="I65" s="31"/>
      <c r="J65" s="15"/>
      <c r="K65" s="1"/>
      <c r="L65" s="1"/>
      <c r="M65" s="1"/>
      <c r="N65" s="1"/>
      <c r="O65" s="1"/>
      <c r="P65" s="1"/>
      <c r="Q65" s="1"/>
      <c r="R65" s="1"/>
    </row>
    <row r="66" spans="1:18" ht="12.75" customHeight="1" thickBot="1">
      <c r="A66" s="218">
        <v>6</v>
      </c>
      <c r="B66" s="187" t="str">
        <f>B56</f>
        <v>ЧЕРНЕВА Елена Александровна</v>
      </c>
      <c r="C66" s="219" t="str">
        <f>C56</f>
        <v>18.02.94            КМС</v>
      </c>
      <c r="D66" s="193" t="str">
        <f>D56</f>
        <v>Самарская обл., г. Самара, МО, СДЮШОР-11</v>
      </c>
      <c r="E66" s="3"/>
      <c r="F66" s="3"/>
      <c r="G66" s="3"/>
      <c r="H66" s="3"/>
      <c r="I66" s="29"/>
      <c r="J66" s="13"/>
      <c r="K66" s="1"/>
      <c r="L66" s="1"/>
      <c r="M66" s="1"/>
      <c r="N66" s="1"/>
      <c r="O66" s="1"/>
      <c r="P66" s="1"/>
      <c r="Q66" s="1"/>
      <c r="R66" s="1"/>
    </row>
    <row r="67" spans="1:11" ht="12.75" customHeight="1">
      <c r="A67" s="194"/>
      <c r="B67" s="178"/>
      <c r="C67" s="180"/>
      <c r="D67" s="192"/>
      <c r="E67" s="157" t="s">
        <v>154</v>
      </c>
      <c r="F67" s="158"/>
      <c r="G67" s="158"/>
      <c r="H67" s="158"/>
      <c r="I67" s="156"/>
      <c r="J67" s="15"/>
      <c r="K67" s="1"/>
    </row>
    <row r="68" spans="1:18" ht="12.75" customHeight="1" thickBot="1">
      <c r="A68" s="194">
        <v>14</v>
      </c>
      <c r="B68" s="202" t="str">
        <f>L62</f>
        <v>МУРТАЗАЛИЕВА Анжелика Каримовна</v>
      </c>
      <c r="C68" s="198" t="str">
        <f>M62</f>
        <v>08.09.94                    1 р.</v>
      </c>
      <c r="D68" s="212" t="str">
        <f>N62</f>
        <v>Ивановская обл., г. Иваново</v>
      </c>
      <c r="E68" s="159" t="s">
        <v>179</v>
      </c>
      <c r="F68" s="160"/>
      <c r="G68" s="161"/>
      <c r="H68" s="158"/>
      <c r="I68" s="156"/>
      <c r="J68" s="85" t="s">
        <v>138</v>
      </c>
      <c r="K68" s="85"/>
      <c r="L68" s="85"/>
      <c r="M68" s="85"/>
      <c r="N68" s="148"/>
      <c r="O68" s="83"/>
      <c r="P68" s="84"/>
      <c r="Q68" s="37" t="s">
        <v>137</v>
      </c>
      <c r="R68" s="86"/>
    </row>
    <row r="69" spans="1:18" ht="16.5" thickBot="1">
      <c r="A69" s="195"/>
      <c r="B69" s="203"/>
      <c r="C69" s="199"/>
      <c r="D69" s="213"/>
      <c r="E69" s="158"/>
      <c r="F69" s="162"/>
      <c r="G69" s="162"/>
      <c r="H69" s="157" t="s">
        <v>154</v>
      </c>
      <c r="I69" s="156"/>
      <c r="J69" s="15"/>
      <c r="K69" s="1"/>
      <c r="L69" s="82"/>
      <c r="M69" s="82"/>
      <c r="N69" s="148"/>
      <c r="O69" s="83"/>
      <c r="P69" s="84"/>
      <c r="Q69" s="88" t="s">
        <v>139</v>
      </c>
      <c r="R69" s="86"/>
    </row>
    <row r="70" spans="1:17" ht="13.5" thickBot="1">
      <c r="A70" s="214">
        <v>16</v>
      </c>
      <c r="B70" s="215" t="str">
        <f>L58</f>
        <v>ТРЕФИЛОВА Анна Александровна</v>
      </c>
      <c r="C70" s="216" t="str">
        <f>M58</f>
        <v>11.01.95                  1 юн.р.</v>
      </c>
      <c r="D70" s="217" t="str">
        <f>N58</f>
        <v>Московская обл., г. Воскресенск, МО</v>
      </c>
      <c r="E70" s="158"/>
      <c r="F70" s="162"/>
      <c r="G70" s="162"/>
      <c r="H70" s="163" t="s">
        <v>181</v>
      </c>
      <c r="I70" s="156"/>
      <c r="J70" s="15"/>
      <c r="K70" s="1"/>
      <c r="L70" s="4"/>
      <c r="M70" s="4"/>
      <c r="N70" s="38"/>
      <c r="O70" s="1"/>
      <c r="P70" s="83"/>
      <c r="Q70" s="86"/>
    </row>
    <row r="71" spans="1:18" ht="15.75">
      <c r="A71" s="194"/>
      <c r="B71" s="178"/>
      <c r="C71" s="180"/>
      <c r="D71" s="192"/>
      <c r="E71" s="157" t="s">
        <v>180</v>
      </c>
      <c r="F71" s="164"/>
      <c r="G71" s="165"/>
      <c r="H71" s="158"/>
      <c r="I71" s="156"/>
      <c r="J71" s="85" t="s">
        <v>140</v>
      </c>
      <c r="K71" s="85"/>
      <c r="L71" s="85"/>
      <c r="M71" s="82"/>
      <c r="N71" s="148"/>
      <c r="O71" s="83"/>
      <c r="P71" s="84"/>
      <c r="Q71" s="37" t="s">
        <v>141</v>
      </c>
      <c r="R71" s="86"/>
    </row>
    <row r="72" spans="1:18" ht="13.5" thickBot="1">
      <c r="A72" s="194">
        <v>8</v>
      </c>
      <c r="B72" s="196" t="str">
        <f>B58</f>
        <v>ГРЕБЕНЬКОВА Дарья Павловна</v>
      </c>
      <c r="C72" s="198" t="str">
        <f>C58</f>
        <v>12.01.94          1 р.</v>
      </c>
      <c r="D72" s="200" t="str">
        <f>D58</f>
        <v>Ульяновская обл., ВС</v>
      </c>
      <c r="E72" s="163" t="s">
        <v>179</v>
      </c>
      <c r="F72" s="158"/>
      <c r="G72" s="158"/>
      <c r="H72" s="158"/>
      <c r="I72" s="156"/>
      <c r="J72" s="15"/>
      <c r="K72" s="1"/>
      <c r="L72" s="4"/>
      <c r="M72" s="4"/>
      <c r="N72" s="4"/>
      <c r="O72" s="86"/>
      <c r="P72" s="86"/>
      <c r="Q72" s="88" t="s">
        <v>142</v>
      </c>
      <c r="R72" s="86"/>
    </row>
    <row r="73" spans="1:18" ht="13.5" thickBot="1">
      <c r="A73" s="195"/>
      <c r="B73" s="197"/>
      <c r="C73" s="199"/>
      <c r="D73" s="201"/>
      <c r="E73" s="56"/>
      <c r="F73" s="3"/>
      <c r="G73" s="3"/>
      <c r="H73" s="3"/>
      <c r="I73" s="31"/>
      <c r="J73" s="15"/>
      <c r="K73" s="1"/>
      <c r="L73" s="1"/>
      <c r="M73" s="1"/>
      <c r="N73" s="1"/>
      <c r="O73" s="1"/>
      <c r="P73" s="1"/>
      <c r="Q73" s="1"/>
      <c r="R73" s="1"/>
    </row>
    <row r="74" spans="1:18" ht="12.75">
      <c r="A74" s="15"/>
      <c r="B74" s="14"/>
      <c r="C74" s="14"/>
      <c r="D74" s="14"/>
      <c r="E74" s="6"/>
      <c r="F74" s="6"/>
      <c r="G74" s="6"/>
      <c r="H74" s="25"/>
      <c r="I74" s="31"/>
      <c r="J74" s="15"/>
      <c r="K74" s="1"/>
      <c r="L74" s="1"/>
      <c r="M74" s="1"/>
      <c r="N74" s="1"/>
      <c r="O74" s="1"/>
      <c r="P74" s="1"/>
      <c r="Q74" s="1"/>
      <c r="R74" s="1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</row>
    <row r="76" spans="1:1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</row>
    <row r="78" spans="11:18" ht="12.75">
      <c r="K78" s="1"/>
      <c r="L78" s="1"/>
      <c r="M78" s="1"/>
      <c r="N78" s="1"/>
      <c r="O78" s="1"/>
      <c r="P78" s="1"/>
      <c r="Q78" s="1"/>
      <c r="R78" s="1"/>
    </row>
    <row r="79" spans="11:18" ht="12.75">
      <c r="K79" s="1"/>
      <c r="L79" s="1"/>
      <c r="M79" s="1"/>
      <c r="N79" s="1"/>
      <c r="O79" s="1"/>
      <c r="P79" s="1"/>
      <c r="Q79" s="1"/>
      <c r="R79" s="1"/>
    </row>
    <row r="80" spans="11:18" ht="12.75">
      <c r="K80" s="1"/>
      <c r="L80" s="1"/>
      <c r="M80" s="1"/>
      <c r="N80" s="1"/>
      <c r="O80" s="1"/>
      <c r="P80" s="1"/>
      <c r="Q80" s="1"/>
      <c r="R80" s="1"/>
    </row>
    <row r="81" spans="11:18" ht="12.75"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</sheetData>
  <sheetProtection/>
  <mergeCells count="323">
    <mergeCell ref="C44:C45"/>
    <mergeCell ref="D44:D45"/>
    <mergeCell ref="D24:D25"/>
    <mergeCell ref="I24:I25"/>
    <mergeCell ref="I27:I28"/>
    <mergeCell ref="O6:Q6"/>
    <mergeCell ref="O4:T4"/>
    <mergeCell ref="B3:K3"/>
    <mergeCell ref="L40:L41"/>
    <mergeCell ref="N6:N7"/>
    <mergeCell ref="S6:S7"/>
    <mergeCell ref="T6:T7"/>
    <mergeCell ref="A40:A41"/>
    <mergeCell ref="B40:B41"/>
    <mergeCell ref="C40:C41"/>
    <mergeCell ref="D40:D41"/>
    <mergeCell ref="A36:A37"/>
    <mergeCell ref="B36:B37"/>
    <mergeCell ref="C36:C37"/>
    <mergeCell ref="C38:C39"/>
    <mergeCell ref="A38:A39"/>
    <mergeCell ref="B38:B39"/>
    <mergeCell ref="I22:I23"/>
    <mergeCell ref="J29:J30"/>
    <mergeCell ref="D22:D23"/>
    <mergeCell ref="D27:D28"/>
    <mergeCell ref="I29:I30"/>
    <mergeCell ref="B34:K34"/>
    <mergeCell ref="C19:C20"/>
    <mergeCell ref="A49:A50"/>
    <mergeCell ref="B49:B50"/>
    <mergeCell ref="C49:C50"/>
    <mergeCell ref="D49:D50"/>
    <mergeCell ref="B2:J2"/>
    <mergeCell ref="K4:L4"/>
    <mergeCell ref="K6:K7"/>
    <mergeCell ref="L6:L7"/>
    <mergeCell ref="A4:C4"/>
    <mergeCell ref="J6:J7"/>
    <mergeCell ref="A6:A7"/>
    <mergeCell ref="B6:B7"/>
    <mergeCell ref="C6:C7"/>
    <mergeCell ref="I6:I7"/>
    <mergeCell ref="E6:G6"/>
    <mergeCell ref="D6:D7"/>
    <mergeCell ref="K46:L46"/>
    <mergeCell ref="D19:D20"/>
    <mergeCell ref="A42:A43"/>
    <mergeCell ref="B42:B43"/>
    <mergeCell ref="C42:C43"/>
    <mergeCell ref="D42:D43"/>
    <mergeCell ref="A44:A45"/>
    <mergeCell ref="B44:B45"/>
    <mergeCell ref="B10:B11"/>
    <mergeCell ref="C10:C11"/>
    <mergeCell ref="A51:A52"/>
    <mergeCell ref="B51:B52"/>
    <mergeCell ref="C51:C52"/>
    <mergeCell ref="D51:D52"/>
    <mergeCell ref="A53:A54"/>
    <mergeCell ref="B53:B54"/>
    <mergeCell ref="C53:C54"/>
    <mergeCell ref="D53:D54"/>
    <mergeCell ref="D35:F35"/>
    <mergeCell ref="A46:B46"/>
    <mergeCell ref="A35:B35"/>
    <mergeCell ref="A29:A30"/>
    <mergeCell ref="B29:B30"/>
    <mergeCell ref="C29:C30"/>
    <mergeCell ref="D29:D30"/>
    <mergeCell ref="A27:A28"/>
    <mergeCell ref="B27:B28"/>
    <mergeCell ref="C27:C28"/>
    <mergeCell ref="C24:C25"/>
    <mergeCell ref="A24:A25"/>
    <mergeCell ref="B24:B25"/>
    <mergeCell ref="A47:A48"/>
    <mergeCell ref="A22:A23"/>
    <mergeCell ref="B22:B23"/>
    <mergeCell ref="C22:C23"/>
    <mergeCell ref="A19:A20"/>
    <mergeCell ref="B19:B20"/>
    <mergeCell ref="A15:A16"/>
    <mergeCell ref="B15:B16"/>
    <mergeCell ref="C15:C16"/>
    <mergeCell ref="A17:A18"/>
    <mergeCell ref="B17:B18"/>
    <mergeCell ref="C17:C18"/>
    <mergeCell ref="I19:I20"/>
    <mergeCell ref="J19:J20"/>
    <mergeCell ref="M8:M9"/>
    <mergeCell ref="I15:I16"/>
    <mergeCell ref="D15:D16"/>
    <mergeCell ref="I17:I18"/>
    <mergeCell ref="D17:D18"/>
    <mergeCell ref="J12:J13"/>
    <mergeCell ref="D12:D13"/>
    <mergeCell ref="I10:I11"/>
    <mergeCell ref="I12:I13"/>
    <mergeCell ref="K8:K9"/>
    <mergeCell ref="L8:L9"/>
    <mergeCell ref="K17:K18"/>
    <mergeCell ref="L17:L18"/>
    <mergeCell ref="D8:D9"/>
    <mergeCell ref="J17:J18"/>
    <mergeCell ref="J8:J9"/>
    <mergeCell ref="I8:I9"/>
    <mergeCell ref="D10:D11"/>
    <mergeCell ref="C12:C13"/>
    <mergeCell ref="A10:A11"/>
    <mergeCell ref="N8:N9"/>
    <mergeCell ref="K12:K13"/>
    <mergeCell ref="J15:J16"/>
    <mergeCell ref="J10:J11"/>
    <mergeCell ref="L15:L16"/>
    <mergeCell ref="M15:M16"/>
    <mergeCell ref="N15:N16"/>
    <mergeCell ref="K15:K16"/>
    <mergeCell ref="K10:K11"/>
    <mergeCell ref="L10:L11"/>
    <mergeCell ref="M10:M11"/>
    <mergeCell ref="N10:N11"/>
    <mergeCell ref="L12:L13"/>
    <mergeCell ref="M12:M13"/>
    <mergeCell ref="N12:N13"/>
    <mergeCell ref="A8:A9"/>
    <mergeCell ref="B8:B9"/>
    <mergeCell ref="C8:C9"/>
    <mergeCell ref="A12:A13"/>
    <mergeCell ref="B12:B13"/>
    <mergeCell ref="S10:S11"/>
    <mergeCell ref="T10:T11"/>
    <mergeCell ref="J62:J63"/>
    <mergeCell ref="K40:K41"/>
    <mergeCell ref="K42:K43"/>
    <mergeCell ref="K47:K48"/>
    <mergeCell ref="I40:I41"/>
    <mergeCell ref="J40:J41"/>
    <mergeCell ref="I49:I50"/>
    <mergeCell ref="J49:J50"/>
    <mergeCell ref="J53:J54"/>
    <mergeCell ref="I47:I48"/>
    <mergeCell ref="J60:J61"/>
    <mergeCell ref="M36:M37"/>
    <mergeCell ref="N36:N37"/>
    <mergeCell ref="I36:I37"/>
    <mergeCell ref="J36:J37"/>
    <mergeCell ref="I38:I39"/>
    <mergeCell ref="J38:J39"/>
    <mergeCell ref="J42:J43"/>
    <mergeCell ref="I44:I45"/>
    <mergeCell ref="I58:I59"/>
    <mergeCell ref="M24:M25"/>
    <mergeCell ref="S24:S25"/>
    <mergeCell ref="A62:A63"/>
    <mergeCell ref="B62:B63"/>
    <mergeCell ref="C62:C63"/>
    <mergeCell ref="D62:D63"/>
    <mergeCell ref="I60:I61"/>
    <mergeCell ref="A60:A61"/>
    <mergeCell ref="B60:B61"/>
    <mergeCell ref="C60:C61"/>
    <mergeCell ref="D60:D61"/>
    <mergeCell ref="I62:I63"/>
    <mergeCell ref="J58:J59"/>
    <mergeCell ref="L36:L37"/>
    <mergeCell ref="J22:J23"/>
    <mergeCell ref="J24:J25"/>
    <mergeCell ref="J56:J57"/>
    <mergeCell ref="K22:K23"/>
    <mergeCell ref="L22:L23"/>
    <mergeCell ref="K24:K25"/>
    <mergeCell ref="L24:L25"/>
    <mergeCell ref="K38:K39"/>
    <mergeCell ref="L38:L39"/>
    <mergeCell ref="J44:J45"/>
    <mergeCell ref="K27:K28"/>
    <mergeCell ref="L27:L28"/>
    <mergeCell ref="B33:J33"/>
    <mergeCell ref="K33:T33"/>
    <mergeCell ref="L29:L30"/>
    <mergeCell ref="M29:M30"/>
    <mergeCell ref="J27:J28"/>
    <mergeCell ref="M27:M28"/>
    <mergeCell ref="J47:J48"/>
    <mergeCell ref="B47:B48"/>
    <mergeCell ref="C47:C48"/>
    <mergeCell ref="D47:D48"/>
    <mergeCell ref="S12:S13"/>
    <mergeCell ref="N17:N18"/>
    <mergeCell ref="M44:M45"/>
    <mergeCell ref="N44:N45"/>
    <mergeCell ref="L42:L43"/>
    <mergeCell ref="M42:M43"/>
    <mergeCell ref="N42:N43"/>
    <mergeCell ref="M17:M18"/>
    <mergeCell ref="K35:L35"/>
    <mergeCell ref="O35:T35"/>
    <mergeCell ref="M35:N35"/>
    <mergeCell ref="T42:T43"/>
    <mergeCell ref="S44:S45"/>
    <mergeCell ref="T44:T45"/>
    <mergeCell ref="S42:S43"/>
    <mergeCell ref="A1:T1"/>
    <mergeCell ref="K2:T2"/>
    <mergeCell ref="O3:T3"/>
    <mergeCell ref="S8:S9"/>
    <mergeCell ref="T8:T9"/>
    <mergeCell ref="T15:T16"/>
    <mergeCell ref="S17:S18"/>
    <mergeCell ref="T17:T18"/>
    <mergeCell ref="S29:S30"/>
    <mergeCell ref="N27:N28"/>
    <mergeCell ref="S15:S16"/>
    <mergeCell ref="S22:S23"/>
    <mergeCell ref="T27:T28"/>
    <mergeCell ref="N29:N30"/>
    <mergeCell ref="T29:T30"/>
    <mergeCell ref="K29:K30"/>
    <mergeCell ref="S27:S28"/>
    <mergeCell ref="M6:M7"/>
    <mergeCell ref="N22:N23"/>
    <mergeCell ref="T22:T23"/>
    <mergeCell ref="N24:N25"/>
    <mergeCell ref="T24:T25"/>
    <mergeCell ref="T12:T13"/>
    <mergeCell ref="M22:M23"/>
    <mergeCell ref="C68:C69"/>
    <mergeCell ref="D68:D69"/>
    <mergeCell ref="A70:A71"/>
    <mergeCell ref="B70:B71"/>
    <mergeCell ref="C70:C71"/>
    <mergeCell ref="D70:D71"/>
    <mergeCell ref="E36:H36"/>
    <mergeCell ref="I51:I52"/>
    <mergeCell ref="J51:J52"/>
    <mergeCell ref="I53:I54"/>
    <mergeCell ref="A66:A67"/>
    <mergeCell ref="B66:B67"/>
    <mergeCell ref="C66:C67"/>
    <mergeCell ref="D66:D67"/>
    <mergeCell ref="A56:A57"/>
    <mergeCell ref="B56:B57"/>
    <mergeCell ref="C56:C57"/>
    <mergeCell ref="D56:D57"/>
    <mergeCell ref="I56:I57"/>
    <mergeCell ref="A58:A59"/>
    <mergeCell ref="B58:B59"/>
    <mergeCell ref="C58:C59"/>
    <mergeCell ref="D58:D59"/>
    <mergeCell ref="I42:I43"/>
    <mergeCell ref="A72:A73"/>
    <mergeCell ref="B72:B73"/>
    <mergeCell ref="C72:C73"/>
    <mergeCell ref="D72:D73"/>
    <mergeCell ref="A68:A69"/>
    <mergeCell ref="B68:B69"/>
    <mergeCell ref="O34:T34"/>
    <mergeCell ref="O36:R36"/>
    <mergeCell ref="S36:S37"/>
    <mergeCell ref="T36:T37"/>
    <mergeCell ref="C55:E55"/>
    <mergeCell ref="K36:K37"/>
    <mergeCell ref="D38:D39"/>
    <mergeCell ref="D36:D37"/>
    <mergeCell ref="M40:M41"/>
    <mergeCell ref="N40:N41"/>
    <mergeCell ref="S40:S41"/>
    <mergeCell ref="T40:T41"/>
    <mergeCell ref="M38:M39"/>
    <mergeCell ref="N38:N39"/>
    <mergeCell ref="S38:S39"/>
    <mergeCell ref="T38:T39"/>
    <mergeCell ref="K44:K45"/>
    <mergeCell ref="L44:L45"/>
    <mergeCell ref="T47:T48"/>
    <mergeCell ref="K49:K50"/>
    <mergeCell ref="L49:L50"/>
    <mergeCell ref="M49:M50"/>
    <mergeCell ref="N49:N50"/>
    <mergeCell ref="S49:S50"/>
    <mergeCell ref="T49:T50"/>
    <mergeCell ref="L47:L48"/>
    <mergeCell ref="S51:S52"/>
    <mergeCell ref="T51:T52"/>
    <mergeCell ref="M47:M48"/>
    <mergeCell ref="N47:N48"/>
    <mergeCell ref="S47:S48"/>
    <mergeCell ref="M51:M52"/>
    <mergeCell ref="K53:K54"/>
    <mergeCell ref="L53:L54"/>
    <mergeCell ref="M53:M54"/>
    <mergeCell ref="N53:N54"/>
    <mergeCell ref="S53:S54"/>
    <mergeCell ref="T53:T54"/>
    <mergeCell ref="K51:K52"/>
    <mergeCell ref="L51:L52"/>
    <mergeCell ref="S56:S57"/>
    <mergeCell ref="T56:T57"/>
    <mergeCell ref="N51:N52"/>
    <mergeCell ref="K62:K63"/>
    <mergeCell ref="L62:L63"/>
    <mergeCell ref="M62:M63"/>
    <mergeCell ref="N62:N63"/>
    <mergeCell ref="S62:S63"/>
    <mergeCell ref="T62:T63"/>
    <mergeCell ref="K60:K61"/>
    <mergeCell ref="L60:L61"/>
    <mergeCell ref="M55:O55"/>
    <mergeCell ref="M60:M61"/>
    <mergeCell ref="N60:N61"/>
    <mergeCell ref="M56:M57"/>
    <mergeCell ref="N56:N57"/>
    <mergeCell ref="K58:K59"/>
    <mergeCell ref="L58:L59"/>
    <mergeCell ref="M58:M59"/>
    <mergeCell ref="N58:N59"/>
    <mergeCell ref="S58:S59"/>
    <mergeCell ref="T58:T59"/>
    <mergeCell ref="K56:K57"/>
    <mergeCell ref="L56:L57"/>
    <mergeCell ref="S60:S61"/>
    <mergeCell ref="T60:T61"/>
  </mergeCells>
  <printOptions horizontalCentered="1" verticalCentered="1"/>
  <pageMargins left="0" right="0" top="0" bottom="0" header="0.5118110236220472" footer="0.5118110236220472"/>
  <pageSetup fitToHeight="2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2"/>
  <sheetViews>
    <sheetView zoomScalePageLayoutView="0" workbookViewId="0" topLeftCell="A31">
      <selection activeCell="I48" sqref="I48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6.28125" style="0" customWidth="1"/>
  </cols>
  <sheetData>
    <row r="1" spans="1:7" ht="20.25" customHeight="1" thickBot="1">
      <c r="A1" s="333" t="s">
        <v>41</v>
      </c>
      <c r="B1" s="333"/>
      <c r="C1" s="333"/>
      <c r="D1" s="333"/>
      <c r="E1" s="333"/>
      <c r="F1" s="333"/>
      <c r="G1" s="333"/>
    </row>
    <row r="2" spans="1:7" ht="17.25" customHeight="1" thickBot="1">
      <c r="A2" s="334" t="s">
        <v>32</v>
      </c>
      <c r="B2" s="334"/>
      <c r="C2" s="335"/>
      <c r="D2" s="336" t="str">
        <f>HYPERLINK('[3]реквизиты'!$A$2)</f>
        <v>Первенство России по самбо среди девушек 1993-94 г.р.</v>
      </c>
      <c r="E2" s="337"/>
      <c r="F2" s="337"/>
      <c r="G2" s="338"/>
    </row>
    <row r="3" spans="2:7" ht="20.25" customHeight="1" thickBot="1">
      <c r="B3" s="46"/>
      <c r="C3" s="339" t="str">
        <f>HYPERLINK('[3]реквизиты'!$A$3)</f>
        <v>23-27 ноября 2009г.    Г.Ржев</v>
      </c>
      <c r="D3" s="339"/>
      <c r="E3" s="340"/>
      <c r="F3" s="341" t="s">
        <v>182</v>
      </c>
      <c r="G3" s="342"/>
    </row>
    <row r="4" spans="1:7" ht="3.75" customHeight="1" thickBot="1">
      <c r="A4" s="40"/>
      <c r="B4" s="40"/>
      <c r="C4" s="40"/>
      <c r="D4" s="41"/>
      <c r="E4" s="41"/>
      <c r="F4" s="42"/>
      <c r="G4" s="43"/>
    </row>
    <row r="5" spans="1:7" ht="12" customHeight="1">
      <c r="A5" s="343" t="s">
        <v>17</v>
      </c>
      <c r="B5" s="325" t="s">
        <v>0</v>
      </c>
      <c r="C5" s="327" t="s">
        <v>1</v>
      </c>
      <c r="D5" s="329" t="s">
        <v>12</v>
      </c>
      <c r="E5" s="331" t="s">
        <v>13</v>
      </c>
      <c r="F5" s="331" t="s">
        <v>14</v>
      </c>
      <c r="G5" s="323" t="s">
        <v>15</v>
      </c>
    </row>
    <row r="6" spans="1:7" ht="12" customHeight="1" thickBot="1">
      <c r="A6" s="344"/>
      <c r="B6" s="326"/>
      <c r="C6" s="328"/>
      <c r="D6" s="330"/>
      <c r="E6" s="332"/>
      <c r="F6" s="332"/>
      <c r="G6" s="324"/>
    </row>
    <row r="7" spans="1:7" ht="12" customHeight="1">
      <c r="A7" s="318" t="s">
        <v>44</v>
      </c>
      <c r="B7" s="320">
        <v>6</v>
      </c>
      <c r="C7" s="315" t="str">
        <f>'пр.взвешивания'!C16</f>
        <v>ЧЕРНЕВА Елена Александровна</v>
      </c>
      <c r="D7" s="316" t="str">
        <f>'пр.взвешивания'!D16</f>
        <v>18.02.94            КМС</v>
      </c>
      <c r="E7" s="315" t="str">
        <f>'пр.взвешивания'!E16</f>
        <v>Самарская обл., г. Самара, МО, СДЮШОР-11</v>
      </c>
      <c r="F7" s="316"/>
      <c r="G7" s="315" t="str">
        <f>'пр.взвешивания'!G16</f>
        <v>Сараева А.А., Киргизова В.В.</v>
      </c>
    </row>
    <row r="8" spans="1:7" ht="12" customHeight="1">
      <c r="A8" s="322"/>
      <c r="B8" s="321"/>
      <c r="C8" s="315"/>
      <c r="D8" s="316"/>
      <c r="E8" s="315"/>
      <c r="F8" s="316"/>
      <c r="G8" s="315"/>
    </row>
    <row r="9" spans="1:7" ht="12" customHeight="1">
      <c r="A9" s="318" t="s">
        <v>45</v>
      </c>
      <c r="B9" s="320">
        <v>8</v>
      </c>
      <c r="C9" s="315" t="str">
        <f>'пр.взвешивания'!C20</f>
        <v>ГРЕБЕНЬКОВА Дарья Павловна</v>
      </c>
      <c r="D9" s="316" t="str">
        <f>'пр.взвешивания'!D20</f>
        <v>12.01.94          1 р.</v>
      </c>
      <c r="E9" s="315" t="str">
        <f>'пр.взвешивания'!E20</f>
        <v>Ульяновская обл., ВС</v>
      </c>
      <c r="F9" s="316"/>
      <c r="G9" s="315" t="str">
        <f>'пр.взвешивания'!G20</f>
        <v>Королев С.А.</v>
      </c>
    </row>
    <row r="10" spans="1:7" ht="12" customHeight="1">
      <c r="A10" s="318"/>
      <c r="B10" s="321"/>
      <c r="C10" s="315"/>
      <c r="D10" s="316"/>
      <c r="E10" s="315"/>
      <c r="F10" s="316"/>
      <c r="G10" s="315"/>
    </row>
    <row r="11" spans="1:7" ht="12" customHeight="1">
      <c r="A11" s="317" t="s">
        <v>46</v>
      </c>
      <c r="B11" s="320">
        <v>14</v>
      </c>
      <c r="C11" s="315" t="str">
        <f>'пр.взвешивания'!C32</f>
        <v>МУРТАЗАЛИЕВА Анжелика Каримовна</v>
      </c>
      <c r="D11" s="316" t="str">
        <f>'пр.взвешивания'!D32</f>
        <v>08.09.94                    1 р.</v>
      </c>
      <c r="E11" s="315" t="str">
        <f>'пр.взвешивания'!E32</f>
        <v>Ивановская обл., г. Иваново</v>
      </c>
      <c r="F11" s="316"/>
      <c r="G11" s="315" t="str">
        <f>'пр.взвешивания'!G32</f>
        <v>Изместьев В.П., Володин А.Н.</v>
      </c>
    </row>
    <row r="12" spans="1:7" ht="12" customHeight="1">
      <c r="A12" s="318"/>
      <c r="B12" s="321"/>
      <c r="C12" s="315"/>
      <c r="D12" s="316"/>
      <c r="E12" s="315"/>
      <c r="F12" s="316"/>
      <c r="G12" s="315"/>
    </row>
    <row r="13" spans="1:7" ht="12" customHeight="1">
      <c r="A13" s="318" t="s">
        <v>46</v>
      </c>
      <c r="B13" s="320">
        <v>16</v>
      </c>
      <c r="C13" s="315" t="str">
        <f>'пр.взвешивания'!C36</f>
        <v>ТРЕФИЛОВА Анна Александровна</v>
      </c>
      <c r="D13" s="316" t="str">
        <f>'пр.взвешивания'!D36</f>
        <v>11.01.95                  1 юн.р.</v>
      </c>
      <c r="E13" s="315" t="str">
        <f>'пр.взвешивания'!E36</f>
        <v>Московская обл., г. Воскресенск, МО</v>
      </c>
      <c r="F13" s="316" t="str">
        <f>'пр.взвешивания'!F36</f>
        <v>16209</v>
      </c>
      <c r="G13" s="315" t="str">
        <f>'пр.взвешивания'!G36</f>
        <v>Сосунов И.В.</v>
      </c>
    </row>
    <row r="14" spans="1:7" ht="12" customHeight="1">
      <c r="A14" s="322"/>
      <c r="B14" s="321"/>
      <c r="C14" s="315"/>
      <c r="D14" s="316"/>
      <c r="E14" s="315"/>
      <c r="F14" s="316"/>
      <c r="G14" s="315"/>
    </row>
    <row r="15" spans="1:7" ht="12" customHeight="1">
      <c r="A15" s="318" t="s">
        <v>47</v>
      </c>
      <c r="B15" s="320">
        <v>2</v>
      </c>
      <c r="C15" s="315" t="str">
        <f>'пр.взвешивания'!C8</f>
        <v>ЗАХАРОВА Инга Сергеевна</v>
      </c>
      <c r="D15" s="316" t="str">
        <f>'пр.взвешивания'!D8</f>
        <v>02.06.94             КМС</v>
      </c>
      <c r="E15" s="315" t="str">
        <f>'пр.взвешивания'!E8</f>
        <v>Нижегородская обл., г. Кстово</v>
      </c>
      <c r="F15" s="316"/>
      <c r="G15" s="315" t="str">
        <f>'пр.взвешивания'!G8</f>
        <v>Бойчук</v>
      </c>
    </row>
    <row r="16" spans="1:7" ht="12" customHeight="1">
      <c r="A16" s="318"/>
      <c r="B16" s="321"/>
      <c r="C16" s="315"/>
      <c r="D16" s="316"/>
      <c r="E16" s="315"/>
      <c r="F16" s="316"/>
      <c r="G16" s="315"/>
    </row>
    <row r="17" spans="1:7" ht="12" customHeight="1">
      <c r="A17" s="318" t="s">
        <v>47</v>
      </c>
      <c r="B17" s="320">
        <v>18</v>
      </c>
      <c r="C17" s="315" t="str">
        <f>'пр.взвешивания'!C40</f>
        <v>ЛЕБЕДЕВА Татьяна Андреевна</v>
      </c>
      <c r="D17" s="316" t="str">
        <f>'пр.взвешивания'!D40</f>
        <v>27.12.94         КМС</v>
      </c>
      <c r="E17" s="315" t="str">
        <f>'пр.взвешивания'!E40</f>
        <v>Оренбургская обл., г. Кувандык</v>
      </c>
      <c r="F17" s="316"/>
      <c r="G17" s="315" t="str">
        <f>'пр.взвешивания'!G40</f>
        <v>Баширов, Умбетов</v>
      </c>
    </row>
    <row r="18" spans="1:7" ht="12" customHeight="1">
      <c r="A18" s="318"/>
      <c r="B18" s="321"/>
      <c r="C18" s="315"/>
      <c r="D18" s="316"/>
      <c r="E18" s="315"/>
      <c r="F18" s="316"/>
      <c r="G18" s="315"/>
    </row>
    <row r="19" spans="1:7" ht="12" customHeight="1">
      <c r="A19" s="318" t="s">
        <v>48</v>
      </c>
      <c r="B19" s="320">
        <v>7</v>
      </c>
      <c r="C19" s="315" t="str">
        <f>'пр.взвешивания'!C18</f>
        <v>ГАШЕВА Дарья Алексеевна</v>
      </c>
      <c r="D19" s="316" t="str">
        <f>'пр.взвешивания'!D18</f>
        <v>04.07.95          1 р.</v>
      </c>
      <c r="E19" s="315" t="str">
        <f>'пр.взвешивания'!E18</f>
        <v>Пермский край, г. Лысьва, МО</v>
      </c>
      <c r="F19" s="316"/>
      <c r="G19" s="315" t="str">
        <f>'пр.взвешивания'!G18</f>
        <v>Тужин В.И., Угольников В.А.</v>
      </c>
    </row>
    <row r="20" spans="1:7" ht="12" customHeight="1">
      <c r="A20" s="318"/>
      <c r="B20" s="321"/>
      <c r="C20" s="315"/>
      <c r="D20" s="316"/>
      <c r="E20" s="315"/>
      <c r="F20" s="316"/>
      <c r="G20" s="315"/>
    </row>
    <row r="21" spans="1:7" ht="12" customHeight="1">
      <c r="A21" s="318" t="s">
        <v>48</v>
      </c>
      <c r="B21" s="320">
        <v>12</v>
      </c>
      <c r="C21" s="315" t="str">
        <f>'пр.взвешивания'!C28</f>
        <v>КЛИМКИНА Елена Александровна</v>
      </c>
      <c r="D21" s="316" t="str">
        <f>'пр.взвешивания'!D28</f>
        <v>23.08.94               1 р.</v>
      </c>
      <c r="E21" s="315" t="str">
        <f>'пр.взвешивания'!E28</f>
        <v>ХМАО-Югра, г. Радужный</v>
      </c>
      <c r="F21" s="316"/>
      <c r="G21" s="315" t="str">
        <f>'пр.взвешивания'!G28</f>
        <v>Олексей В.В.</v>
      </c>
    </row>
    <row r="22" spans="1:7" ht="12" customHeight="1">
      <c r="A22" s="318"/>
      <c r="B22" s="321"/>
      <c r="C22" s="315"/>
      <c r="D22" s="316"/>
      <c r="E22" s="315"/>
      <c r="F22" s="316"/>
      <c r="G22" s="315"/>
    </row>
    <row r="23" spans="1:7" ht="12" customHeight="1">
      <c r="A23" s="318" t="s">
        <v>49</v>
      </c>
      <c r="B23" s="321">
        <v>5</v>
      </c>
      <c r="C23" s="315" t="str">
        <f>'пр.взвешивания'!C14</f>
        <v>БРЫЛЯКОВА Елена Евгеньевна</v>
      </c>
      <c r="D23" s="316" t="str">
        <f>'пр.взвешивания'!D14</f>
        <v>05.09.94                       1 р.</v>
      </c>
      <c r="E23" s="315" t="str">
        <f>'пр.взвешивания'!E14</f>
        <v>Краснодарский край, г. Анапа, МО</v>
      </c>
      <c r="F23" s="316"/>
      <c r="G23" s="315" t="str">
        <f>'пр.взвешивания'!G14</f>
        <v>Галоян С.П.</v>
      </c>
    </row>
    <row r="24" spans="1:7" ht="12" customHeight="1">
      <c r="A24" s="322"/>
      <c r="B24" s="321"/>
      <c r="C24" s="315"/>
      <c r="D24" s="316"/>
      <c r="E24" s="315"/>
      <c r="F24" s="316"/>
      <c r="G24" s="315"/>
    </row>
    <row r="25" spans="1:7" ht="12" customHeight="1">
      <c r="A25" s="318" t="s">
        <v>49</v>
      </c>
      <c r="B25" s="320">
        <v>10</v>
      </c>
      <c r="C25" s="315" t="str">
        <f>'пр.взвешивания'!C24</f>
        <v>МАЙКОВА Юлия Алексеевна</v>
      </c>
      <c r="D25" s="316" t="str">
        <f>'пр.взвешивания'!D24</f>
        <v>04.04.94                          1 р.</v>
      </c>
      <c r="E25" s="315" t="str">
        <f>'пр.взвешивания'!E24</f>
        <v>Ленинградская обл., г. Тосно, МО</v>
      </c>
      <c r="F25" s="316"/>
      <c r="G25" s="315" t="str">
        <f>'пр.взвешивания'!G24</f>
        <v>Муртазалиев А.Г.</v>
      </c>
    </row>
    <row r="26" spans="1:7" ht="12" customHeight="1">
      <c r="A26" s="318"/>
      <c r="B26" s="321"/>
      <c r="C26" s="315"/>
      <c r="D26" s="316"/>
      <c r="E26" s="315"/>
      <c r="F26" s="316"/>
      <c r="G26" s="315"/>
    </row>
    <row r="27" spans="1:7" ht="12" customHeight="1">
      <c r="A27" s="318" t="s">
        <v>49</v>
      </c>
      <c r="B27" s="320">
        <v>13</v>
      </c>
      <c r="C27" s="315" t="str">
        <f>'пр.взвешивания'!C30</f>
        <v>ТУРКОВСКАЯ Анастасия Юрьевна</v>
      </c>
      <c r="D27" s="316" t="str">
        <f>'пр.взвешивания'!D30</f>
        <v>19.01.94           КМС</v>
      </c>
      <c r="E27" s="315" t="str">
        <f>'пр.взвешивания'!E30</f>
        <v>Саратовская обл., г. Энгельс, МО, ДЮСШ</v>
      </c>
      <c r="F27" s="316"/>
      <c r="G27" s="315" t="str">
        <f>'пр.взвешивания'!G30</f>
        <v>Бахчев В.К., Никитин А.П.</v>
      </c>
    </row>
    <row r="28" spans="1:7" ht="12" customHeight="1">
      <c r="A28" s="318"/>
      <c r="B28" s="321"/>
      <c r="C28" s="315"/>
      <c r="D28" s="316"/>
      <c r="E28" s="315"/>
      <c r="F28" s="316"/>
      <c r="G28" s="315"/>
    </row>
    <row r="29" spans="1:7" ht="12" customHeight="1">
      <c r="A29" s="318" t="s">
        <v>49</v>
      </c>
      <c r="B29" s="320">
        <v>17</v>
      </c>
      <c r="C29" s="315" t="str">
        <f>'пр.взвешивания'!C38</f>
        <v>БЕЛИНСКАЯ Виктория Алишанова</v>
      </c>
      <c r="D29" s="316" t="str">
        <f>'пр.взвешивания'!D38</f>
        <v>05.01.95         1 р.</v>
      </c>
      <c r="E29" s="315" t="str">
        <f>'пр.взвешивания'!E38</f>
        <v>Пермский край, г. Соликамск, МО</v>
      </c>
      <c r="F29" s="316"/>
      <c r="G29" s="315" t="str">
        <f>'пр.взвешивания'!G38</f>
        <v>Клинов О.А, Клинов Э.Н.</v>
      </c>
    </row>
    <row r="30" spans="1:7" ht="12" customHeight="1">
      <c r="A30" s="318"/>
      <c r="B30" s="321"/>
      <c r="C30" s="315"/>
      <c r="D30" s="316"/>
      <c r="E30" s="315"/>
      <c r="F30" s="316"/>
      <c r="G30" s="315"/>
    </row>
    <row r="31" spans="1:7" ht="12" customHeight="1">
      <c r="A31" s="318" t="s">
        <v>50</v>
      </c>
      <c r="B31" s="320">
        <v>3</v>
      </c>
      <c r="C31" s="315" t="str">
        <f>'пр.взвешивания'!C10</f>
        <v>САДОВОВА Елена Сергеевна</v>
      </c>
      <c r="D31" s="316" t="str">
        <f>'пр.взвешивания'!D10</f>
        <v>01.05.94                 1 юн.р.</v>
      </c>
      <c r="E31" s="315" t="str">
        <f>'пр.взвешивания'!E10</f>
        <v>Московская обл., г. Воскресенск, МО</v>
      </c>
      <c r="F31" s="316" t="str">
        <f>'пр.взвешивания'!F10</f>
        <v>16213</v>
      </c>
      <c r="G31" s="315" t="str">
        <f>'пр.взвешивания'!G10</f>
        <v>Сосунов И.В.</v>
      </c>
    </row>
    <row r="32" spans="1:7" ht="12" customHeight="1">
      <c r="A32" s="318"/>
      <c r="B32" s="321"/>
      <c r="C32" s="315"/>
      <c r="D32" s="316"/>
      <c r="E32" s="315"/>
      <c r="F32" s="316"/>
      <c r="G32" s="315"/>
    </row>
    <row r="33" spans="1:7" ht="12" customHeight="1">
      <c r="A33" s="318" t="s">
        <v>50</v>
      </c>
      <c r="B33" s="321">
        <v>9</v>
      </c>
      <c r="C33" s="315" t="str">
        <f>'пр.взвешивания'!C22</f>
        <v>ЖЛУДОВА Ия Игоревна</v>
      </c>
      <c r="D33" s="316" t="str">
        <f>'пр.взвешивания'!D22</f>
        <v>03.05.95           1 юн.р.</v>
      </c>
      <c r="E33" s="315" t="str">
        <f>'пр.взвешивания'!E22</f>
        <v>Москва, ГОУ ДОДСН СДЮСШОР №9</v>
      </c>
      <c r="F33" s="316"/>
      <c r="G33" s="315" t="str">
        <f>'пр.взвешивания'!G22</f>
        <v>Яковлева И.А.</v>
      </c>
    </row>
    <row r="34" spans="1:7" ht="12" customHeight="1">
      <c r="A34" s="322"/>
      <c r="B34" s="321"/>
      <c r="C34" s="315"/>
      <c r="D34" s="316"/>
      <c r="E34" s="315"/>
      <c r="F34" s="316"/>
      <c r="G34" s="315"/>
    </row>
    <row r="35" spans="1:7" ht="12" customHeight="1">
      <c r="A35" s="318" t="s">
        <v>50</v>
      </c>
      <c r="B35" s="320">
        <v>15</v>
      </c>
      <c r="C35" s="315" t="str">
        <f>'пр.взвешивания'!C34</f>
        <v>ГУСЬКОВА Алёна Евгеньевна</v>
      </c>
      <c r="D35" s="316" t="str">
        <f>'пр.взвешивания'!D34</f>
        <v>25.05.96          1 р.</v>
      </c>
      <c r="E35" s="315" t="str">
        <f>'пр.взвешивания'!E34</f>
        <v>Москва, СДЮСШОР №111</v>
      </c>
      <c r="F35" s="316"/>
      <c r="G35" s="315" t="str">
        <f>'пр.взвешивания'!G34</f>
        <v>Черникова М.И.</v>
      </c>
    </row>
    <row r="36" spans="1:7" ht="12" customHeight="1">
      <c r="A36" s="318"/>
      <c r="B36" s="321"/>
      <c r="C36" s="315"/>
      <c r="D36" s="316"/>
      <c r="E36" s="315"/>
      <c r="F36" s="316"/>
      <c r="G36" s="315"/>
    </row>
    <row r="37" spans="1:7" ht="12" customHeight="1">
      <c r="A37" s="318" t="s">
        <v>50</v>
      </c>
      <c r="B37" s="320">
        <v>19</v>
      </c>
      <c r="C37" s="315" t="str">
        <f>'пр.взвешивания'!C42</f>
        <v>НОВИКОВА Екатерина Юрьевна</v>
      </c>
      <c r="D37" s="316" t="str">
        <f>'пр.взвешивания'!D42</f>
        <v>08.07.95         1 юн.р.</v>
      </c>
      <c r="E37" s="315" t="str">
        <f>'пр.взвешивания'!E42</f>
        <v>Москва, ГОУ ДОДСН СДЮСШОР №9</v>
      </c>
      <c r="F37" s="316"/>
      <c r="G37" s="315" t="str">
        <f>'пр.взвешивания'!G42</f>
        <v>Ватутина Н.В.</v>
      </c>
    </row>
    <row r="38" spans="1:7" ht="12" customHeight="1">
      <c r="A38" s="318"/>
      <c r="B38" s="321"/>
      <c r="C38" s="315"/>
      <c r="D38" s="316"/>
      <c r="E38" s="315"/>
      <c r="F38" s="316"/>
      <c r="G38" s="315"/>
    </row>
    <row r="39" spans="1:7" ht="12" customHeight="1">
      <c r="A39" s="318" t="s">
        <v>59</v>
      </c>
      <c r="B39" s="321">
        <v>1</v>
      </c>
      <c r="C39" s="315" t="str">
        <f>'пр.взвешивания'!C6</f>
        <v>ЛЕСКЕ Татьяна Сергеевна</v>
      </c>
      <c r="D39" s="316" t="str">
        <f>'пр.взвешивания'!D6</f>
        <v>19.07.94            1 р.</v>
      </c>
      <c r="E39" s="315" t="str">
        <f>'пр.взвешивания'!E6</f>
        <v>Оренбургская обл., г. Соль - Илецк</v>
      </c>
      <c r="F39" s="316"/>
      <c r="G39" s="315" t="str">
        <f>'пр.взвешивания'!G6</f>
        <v>Султанов</v>
      </c>
    </row>
    <row r="40" spans="1:7" ht="12" customHeight="1">
      <c r="A40" s="318"/>
      <c r="B40" s="321"/>
      <c r="C40" s="315"/>
      <c r="D40" s="316"/>
      <c r="E40" s="315"/>
      <c r="F40" s="316"/>
      <c r="G40" s="315"/>
    </row>
    <row r="41" spans="1:7" ht="12" customHeight="1">
      <c r="A41" s="317" t="s">
        <v>59</v>
      </c>
      <c r="B41" s="320">
        <v>4</v>
      </c>
      <c r="C41" s="315" t="str">
        <f>'пр.взвешивания'!C12</f>
        <v>СЕМИКОВА Кристина Сергеевна</v>
      </c>
      <c r="D41" s="316" t="str">
        <f>'пр.взвешивания'!D12</f>
        <v>02.08.96                              1 р.</v>
      </c>
      <c r="E41" s="315" t="str">
        <f>'пр.взвешивания'!E12</f>
        <v>Тверская обл.</v>
      </c>
      <c r="F41" s="316"/>
      <c r="G41" s="315" t="str">
        <f>'пр.взвешивания'!G12</f>
        <v>Теняков</v>
      </c>
    </row>
    <row r="42" spans="1:7" ht="12" customHeight="1">
      <c r="A42" s="318"/>
      <c r="B42" s="321"/>
      <c r="C42" s="315"/>
      <c r="D42" s="316"/>
      <c r="E42" s="315"/>
      <c r="F42" s="316"/>
      <c r="G42" s="315"/>
    </row>
    <row r="43" spans="1:8" ht="12" customHeight="1">
      <c r="A43" s="318" t="s">
        <v>59</v>
      </c>
      <c r="B43" s="320">
        <v>11</v>
      </c>
      <c r="C43" s="315" t="str">
        <f>'пр.взвешивания'!C26</f>
        <v>БАРАНОВА Мария Валентиновна</v>
      </c>
      <c r="D43" s="316" t="str">
        <f>'пр.взвешивания'!D26</f>
        <v>25.01.94                              1 р.</v>
      </c>
      <c r="E43" s="315" t="str">
        <f>'пр.взвешивания'!E26</f>
        <v>Тверская обл.</v>
      </c>
      <c r="F43" s="316"/>
      <c r="G43" s="315" t="str">
        <f>'пр.взвешивания'!G26</f>
        <v>Иванов В.В.</v>
      </c>
      <c r="H43" s="3"/>
    </row>
    <row r="44" spans="1:8" ht="12" customHeight="1">
      <c r="A44" s="318"/>
      <c r="B44" s="321"/>
      <c r="C44" s="315"/>
      <c r="D44" s="316"/>
      <c r="E44" s="315"/>
      <c r="F44" s="316"/>
      <c r="G44" s="315"/>
      <c r="H44" s="3"/>
    </row>
    <row r="45" spans="1:7" ht="9.75" customHeight="1">
      <c r="A45" s="53"/>
      <c r="B45" s="54"/>
      <c r="C45" s="49"/>
      <c r="D45" s="48"/>
      <c r="E45" s="50"/>
      <c r="F45" s="51"/>
      <c r="G45" s="49"/>
    </row>
    <row r="46" spans="1:7" ht="15.75">
      <c r="A46" s="35"/>
      <c r="B46" s="36"/>
      <c r="C46" s="36"/>
      <c r="D46" s="28"/>
      <c r="E46" s="319"/>
      <c r="F46" s="319"/>
      <c r="G46" s="39"/>
    </row>
    <row r="47" spans="2:6" ht="15.75">
      <c r="B47" s="82"/>
      <c r="C47" s="82"/>
      <c r="D47" s="83"/>
      <c r="E47" s="84"/>
      <c r="F47" s="84"/>
    </row>
    <row r="48" spans="1:7" ht="15.75">
      <c r="A48" s="85" t="str">
        <f>HYPERLINK('[2]реквизиты'!$A$6)</f>
        <v>Гл. судья, судья МК</v>
      </c>
      <c r="B48" s="82"/>
      <c r="C48" s="82"/>
      <c r="D48" s="86"/>
      <c r="E48" s="84"/>
      <c r="F48" s="84"/>
      <c r="G48" s="87" t="s">
        <v>137</v>
      </c>
    </row>
    <row r="49" spans="1:7" ht="15.75">
      <c r="A49" s="82"/>
      <c r="B49" s="82"/>
      <c r="C49" s="82"/>
      <c r="D49" s="86"/>
      <c r="E49" s="84"/>
      <c r="F49" s="84"/>
      <c r="G49" s="88" t="str">
        <f>HYPERLINK('[2]реквизиты'!$G$7)</f>
        <v>/Краснокамск/</v>
      </c>
    </row>
    <row r="50" spans="1:7" ht="12.75">
      <c r="A50" s="4"/>
      <c r="B50" s="4"/>
      <c r="C50" s="4"/>
      <c r="D50" s="86"/>
      <c r="E50" s="83"/>
      <c r="F50" s="83"/>
      <c r="G50" s="86"/>
    </row>
    <row r="51" spans="1:7" ht="15.75">
      <c r="A51" s="85" t="str">
        <f>HYPERLINK('[4]реквизиты'!$A$22)</f>
        <v>Гл. секретарь, судья МК</v>
      </c>
      <c r="B51" s="82"/>
      <c r="C51" s="82"/>
      <c r="D51" s="86"/>
      <c r="E51" s="84"/>
      <c r="F51" s="84"/>
      <c r="G51" s="37" t="str">
        <f>HYPERLINK('[2]реквизиты'!$G$8)</f>
        <v>Дроков А.Н.</v>
      </c>
    </row>
    <row r="52" spans="1:7" ht="12.75">
      <c r="A52" s="4"/>
      <c r="B52" s="4"/>
      <c r="C52" s="4"/>
      <c r="D52" s="86"/>
      <c r="E52" s="86"/>
      <c r="F52" s="86"/>
      <c r="G52" s="89" t="str">
        <f>HYPERLINK('[2]реквизиты'!$G$9)</f>
        <v>/Москва/</v>
      </c>
    </row>
  </sheetData>
  <sheetProtection/>
  <autoFilter ref="A5:G47"/>
  <mergeCells count="146">
    <mergeCell ref="A1:G1"/>
    <mergeCell ref="A2:C2"/>
    <mergeCell ref="D2:G2"/>
    <mergeCell ref="C3:E3"/>
    <mergeCell ref="F3:G3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G37:G38"/>
    <mergeCell ref="A5:A6"/>
    <mergeCell ref="A39:A40"/>
    <mergeCell ref="B39:B40"/>
    <mergeCell ref="C39:C40"/>
    <mergeCell ref="D39:D40"/>
    <mergeCell ref="E39:E40"/>
    <mergeCell ref="F39:F40"/>
    <mergeCell ref="G39:G40"/>
    <mergeCell ref="F37:F38"/>
    <mergeCell ref="A37:A38"/>
    <mergeCell ref="B37:B38"/>
    <mergeCell ref="C37:C38"/>
    <mergeCell ref="D37:D38"/>
    <mergeCell ref="E37:E38"/>
    <mergeCell ref="A13:A14"/>
    <mergeCell ref="F5:F6"/>
    <mergeCell ref="A17:A18"/>
    <mergeCell ref="B17:B18"/>
    <mergeCell ref="C17:C18"/>
    <mergeCell ref="D17:D18"/>
    <mergeCell ref="E15:E16"/>
    <mergeCell ref="F15:F16"/>
    <mergeCell ref="A15:A16"/>
    <mergeCell ref="E17:E18"/>
    <mergeCell ref="F17:F18"/>
    <mergeCell ref="A23:A24"/>
    <mergeCell ref="B23:B24"/>
    <mergeCell ref="C23:C24"/>
    <mergeCell ref="D23:D24"/>
    <mergeCell ref="E23:E24"/>
    <mergeCell ref="F23:F24"/>
    <mergeCell ref="B27:B28"/>
    <mergeCell ref="G5:G6"/>
    <mergeCell ref="E7:E8"/>
    <mergeCell ref="F7:F8"/>
    <mergeCell ref="G7:G8"/>
    <mergeCell ref="A7:A8"/>
    <mergeCell ref="B7:B8"/>
    <mergeCell ref="C7:C8"/>
    <mergeCell ref="D7:D8"/>
    <mergeCell ref="B5:B6"/>
    <mergeCell ref="C5:C6"/>
    <mergeCell ref="D5:D6"/>
    <mergeCell ref="E5:E6"/>
    <mergeCell ref="A41:A42"/>
    <mergeCell ref="B11:B12"/>
    <mergeCell ref="C11:C12"/>
    <mergeCell ref="D11:D12"/>
    <mergeCell ref="A9:A10"/>
    <mergeCell ref="B9:B10"/>
    <mergeCell ref="G9:G10"/>
    <mergeCell ref="E11:E12"/>
    <mergeCell ref="F11:F12"/>
    <mergeCell ref="G11:G12"/>
    <mergeCell ref="F9:F10"/>
    <mergeCell ref="C9:C10"/>
    <mergeCell ref="D9:D10"/>
    <mergeCell ref="E9:E10"/>
    <mergeCell ref="G15:G16"/>
    <mergeCell ref="B13:B14"/>
    <mergeCell ref="C13:C14"/>
    <mergeCell ref="D13:D14"/>
    <mergeCell ref="E13:E14"/>
    <mergeCell ref="G13:G14"/>
    <mergeCell ref="B15:B16"/>
    <mergeCell ref="C15:C16"/>
    <mergeCell ref="D15:D16"/>
    <mergeCell ref="F13:F14"/>
    <mergeCell ref="G17:G18"/>
    <mergeCell ref="A19:A20"/>
    <mergeCell ref="B19:B20"/>
    <mergeCell ref="C19:C20"/>
    <mergeCell ref="D19:D20"/>
    <mergeCell ref="E19:E20"/>
    <mergeCell ref="F19:F20"/>
    <mergeCell ref="G19:G20"/>
    <mergeCell ref="G21:G22"/>
    <mergeCell ref="G23:G24"/>
    <mergeCell ref="A21:A22"/>
    <mergeCell ref="B21:B22"/>
    <mergeCell ref="A25:A26"/>
    <mergeCell ref="B25:B26"/>
    <mergeCell ref="C25:C26"/>
    <mergeCell ref="D25:D26"/>
    <mergeCell ref="E21:E22"/>
    <mergeCell ref="F21:F22"/>
    <mergeCell ref="C21:C22"/>
    <mergeCell ref="D21:D22"/>
    <mergeCell ref="E25:E26"/>
    <mergeCell ref="F25:F26"/>
    <mergeCell ref="G25:G26"/>
    <mergeCell ref="C27:C28"/>
    <mergeCell ref="D27:D28"/>
    <mergeCell ref="E27:E28"/>
    <mergeCell ref="F27:F28"/>
    <mergeCell ref="G27:G28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G33:G34"/>
    <mergeCell ref="E35:E36"/>
    <mergeCell ref="F35:F36"/>
    <mergeCell ref="G35:G36"/>
    <mergeCell ref="A11:A12"/>
    <mergeCell ref="E46:F46"/>
    <mergeCell ref="A35:A36"/>
    <mergeCell ref="B35:B36"/>
    <mergeCell ref="C35:C36"/>
    <mergeCell ref="D35:D36"/>
    <mergeCell ref="B41:B42"/>
    <mergeCell ref="C41:C42"/>
    <mergeCell ref="D41:D42"/>
    <mergeCell ref="A33:A34"/>
    <mergeCell ref="B33:B34"/>
    <mergeCell ref="C33:C34"/>
    <mergeCell ref="D33:D34"/>
    <mergeCell ref="E29:E30"/>
    <mergeCell ref="F29:F30"/>
    <mergeCell ref="C29:C30"/>
    <mergeCell ref="D29:D30"/>
    <mergeCell ref="E33:E34"/>
    <mergeCell ref="F33:F34"/>
    <mergeCell ref="A27:A2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85"/>
  <sheetViews>
    <sheetView zoomScalePageLayoutView="0" workbookViewId="0" topLeftCell="A1">
      <selection activeCell="A1" sqref="A1:H8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394" t="s">
        <v>33</v>
      </c>
      <c r="B1" s="394"/>
      <c r="C1" s="394"/>
      <c r="D1" s="394"/>
      <c r="E1" s="394"/>
      <c r="F1" s="394"/>
      <c r="G1" s="394"/>
      <c r="H1" s="394"/>
      <c r="I1" s="394" t="s">
        <v>33</v>
      </c>
      <c r="J1" s="394"/>
      <c r="K1" s="394"/>
      <c r="L1" s="394"/>
      <c r="M1" s="394"/>
      <c r="N1" s="394"/>
      <c r="O1" s="394"/>
      <c r="P1" s="394"/>
    </row>
    <row r="2" spans="1:16" ht="16.5">
      <c r="A2" s="395" t="s">
        <v>177</v>
      </c>
      <c r="B2" s="395"/>
      <c r="C2" s="44"/>
      <c r="D2" s="44"/>
      <c r="E2" s="45" t="s">
        <v>144</v>
      </c>
      <c r="F2" s="44"/>
      <c r="G2" s="44"/>
      <c r="H2" s="44"/>
      <c r="I2" s="81" t="s">
        <v>173</v>
      </c>
      <c r="J2" s="81" t="s">
        <v>168</v>
      </c>
      <c r="K2" s="44"/>
      <c r="L2" s="44"/>
      <c r="M2" s="45" t="s">
        <v>144</v>
      </c>
      <c r="N2" s="44"/>
      <c r="O2" s="44"/>
      <c r="P2" s="44"/>
    </row>
    <row r="3" spans="1:16" ht="12.75">
      <c r="A3" s="348" t="s">
        <v>0</v>
      </c>
      <c r="B3" s="348" t="s">
        <v>1</v>
      </c>
      <c r="C3" s="348" t="s">
        <v>2</v>
      </c>
      <c r="D3" s="348" t="s">
        <v>3</v>
      </c>
      <c r="E3" s="348" t="s">
        <v>35</v>
      </c>
      <c r="F3" s="348" t="s">
        <v>36</v>
      </c>
      <c r="G3" s="348" t="s">
        <v>37</v>
      </c>
      <c r="H3" s="348" t="s">
        <v>38</v>
      </c>
      <c r="I3" s="348" t="s">
        <v>0</v>
      </c>
      <c r="J3" s="348" t="s">
        <v>1</v>
      </c>
      <c r="K3" s="348" t="s">
        <v>2</v>
      </c>
      <c r="L3" s="348" t="s">
        <v>3</v>
      </c>
      <c r="M3" s="348" t="s">
        <v>35</v>
      </c>
      <c r="N3" s="348" t="s">
        <v>36</v>
      </c>
      <c r="O3" s="348" t="s">
        <v>37</v>
      </c>
      <c r="P3" s="348" t="s">
        <v>38</v>
      </c>
    </row>
    <row r="4" spans="1:16" ht="12.7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2.75">
      <c r="A5" s="399">
        <v>6</v>
      </c>
      <c r="B5" s="379" t="str">
        <f>'пр.взвешивания'!C16</f>
        <v>ЧЕРНЕВА Елена Александровна</v>
      </c>
      <c r="C5" s="381" t="str">
        <f>'пр.взвешивания'!D16</f>
        <v>18.02.94            КМС</v>
      </c>
      <c r="D5" s="383" t="str">
        <f>'пр.взвешивания'!E16</f>
        <v>Самарская обл., г. Самара, МО, СДЮШОР-11</v>
      </c>
      <c r="E5" s="355"/>
      <c r="F5" s="393"/>
      <c r="G5" s="357"/>
      <c r="H5" s="358"/>
      <c r="I5" s="348">
        <v>12</v>
      </c>
      <c r="J5" s="360" t="str">
        <f>'пр.взвешивания'!C28</f>
        <v>КЛИМКИНА Елена Александровна</v>
      </c>
      <c r="K5" s="362" t="str">
        <f>'пр.взвешивания'!D28</f>
        <v>23.08.94               1 р.</v>
      </c>
      <c r="L5" s="364" t="str">
        <f>'пр.взвешивания'!E28</f>
        <v>ХМАО-Югра, г. Радужный</v>
      </c>
      <c r="M5" s="348"/>
      <c r="N5" s="348"/>
      <c r="O5" s="348"/>
      <c r="P5" s="358"/>
    </row>
    <row r="6" spans="1:16" ht="12.75">
      <c r="A6" s="399"/>
      <c r="B6" s="379"/>
      <c r="C6" s="381"/>
      <c r="D6" s="383"/>
      <c r="E6" s="355"/>
      <c r="F6" s="355"/>
      <c r="G6" s="357"/>
      <c r="H6" s="346"/>
      <c r="I6" s="348"/>
      <c r="J6" s="350"/>
      <c r="K6" s="348"/>
      <c r="L6" s="353"/>
      <c r="M6" s="348"/>
      <c r="N6" s="348"/>
      <c r="O6" s="348"/>
      <c r="P6" s="346"/>
    </row>
    <row r="7" spans="1:16" ht="12.75" customHeight="1">
      <c r="A7" s="396">
        <v>8</v>
      </c>
      <c r="B7" s="379" t="str">
        <f>B11</f>
        <v>ГРЕБЕНЬКОВА Дарья Павловна</v>
      </c>
      <c r="C7" s="381" t="str">
        <f>C11</f>
        <v>12.01.94          1 р.</v>
      </c>
      <c r="D7" s="383" t="str">
        <f>D11</f>
        <v>Ульяновская обл., ВС</v>
      </c>
      <c r="E7" s="366"/>
      <c r="F7" s="366"/>
      <c r="G7" s="358"/>
      <c r="H7" s="346"/>
      <c r="I7" s="358">
        <v>18</v>
      </c>
      <c r="J7" s="315" t="str">
        <f>'пр.взвешивания'!C40</f>
        <v>ЛЕБЕДЕВА Татьяна Андреевна</v>
      </c>
      <c r="K7" s="316" t="str">
        <f>'пр.взвешивания'!D40</f>
        <v>27.12.94         КМС</v>
      </c>
      <c r="L7" s="371" t="str">
        <f>'пр.взвешивания'!E40</f>
        <v>Оренбургская обл., г. Кувандык</v>
      </c>
      <c r="M7" s="358"/>
      <c r="N7" s="358"/>
      <c r="O7" s="358"/>
      <c r="P7" s="346"/>
    </row>
    <row r="8" spans="1:16" ht="13.5" thickBot="1">
      <c r="A8" s="397"/>
      <c r="B8" s="380"/>
      <c r="C8" s="382"/>
      <c r="D8" s="384"/>
      <c r="E8" s="367"/>
      <c r="F8" s="367"/>
      <c r="G8" s="359"/>
      <c r="H8" s="359"/>
      <c r="I8" s="359"/>
      <c r="J8" s="404"/>
      <c r="K8" s="387"/>
      <c r="L8" s="398"/>
      <c r="M8" s="359"/>
      <c r="N8" s="359"/>
      <c r="O8" s="359"/>
      <c r="P8" s="359"/>
    </row>
    <row r="9" spans="1:16" ht="12.75" customHeight="1">
      <c r="A9" s="400">
        <v>16</v>
      </c>
      <c r="B9" s="401" t="str">
        <f>J16</f>
        <v>ТРЕФИЛОВА Анна Александровна</v>
      </c>
      <c r="C9" s="402" t="str">
        <f>K16</f>
        <v>11.01.95                  1 юн.р.</v>
      </c>
      <c r="D9" s="403" t="str">
        <f>L16</f>
        <v>Московская обл., г. Воскресенск, МО</v>
      </c>
      <c r="E9" s="373"/>
      <c r="F9" s="377"/>
      <c r="G9" s="378"/>
      <c r="H9" s="345"/>
      <c r="I9" s="347">
        <v>16</v>
      </c>
      <c r="J9" s="406" t="str">
        <f>'пр.взвешивания'!C36</f>
        <v>ТРЕФИЛОВА Анна Александровна</v>
      </c>
      <c r="K9" s="347" t="str">
        <f>'пр.взвешивания'!D36</f>
        <v>11.01.95                  1 юн.р.</v>
      </c>
      <c r="L9" s="407" t="str">
        <f>'пр.взвешивания'!E36</f>
        <v>Московская обл., г. Воскресенск, МО</v>
      </c>
      <c r="M9" s="372"/>
      <c r="N9" s="354"/>
      <c r="O9" s="356"/>
      <c r="P9" s="345"/>
    </row>
    <row r="10" spans="1:16" ht="12.75">
      <c r="A10" s="399"/>
      <c r="B10" s="379"/>
      <c r="C10" s="381"/>
      <c r="D10" s="383"/>
      <c r="E10" s="348"/>
      <c r="F10" s="355"/>
      <c r="G10" s="357"/>
      <c r="H10" s="346"/>
      <c r="I10" s="348"/>
      <c r="J10" s="350"/>
      <c r="K10" s="348"/>
      <c r="L10" s="353"/>
      <c r="M10" s="355"/>
      <c r="N10" s="355"/>
      <c r="O10" s="357"/>
      <c r="P10" s="346"/>
    </row>
    <row r="11" spans="1:16" ht="12.75">
      <c r="A11" s="408">
        <v>8</v>
      </c>
      <c r="B11" s="410" t="str">
        <f>'пр.взвешивания'!C20</f>
        <v>ГРЕБЕНЬКОВА Дарья Павловна</v>
      </c>
      <c r="C11" s="411" t="str">
        <f>'пр.взвешивания'!D20</f>
        <v>12.01.94          1 р.</v>
      </c>
      <c r="D11" s="412" t="str">
        <f>'пр.взвешивания'!E20</f>
        <v>Ульяновская обл., ВС</v>
      </c>
      <c r="E11" s="347"/>
      <c r="F11" s="354"/>
      <c r="G11" s="356"/>
      <c r="H11" s="346"/>
      <c r="I11" s="347">
        <v>14</v>
      </c>
      <c r="J11" s="368" t="str">
        <f>'пр.взвешивания'!C32</f>
        <v>МУРТАЗАЛИЕВА Анжелика Каримовна</v>
      </c>
      <c r="K11" s="369" t="str">
        <f>'пр.взвешивания'!D32</f>
        <v>08.09.94                    1 р.</v>
      </c>
      <c r="L11" s="370" t="str">
        <f>'пр.взвешивания'!E32</f>
        <v>Ивановская обл., г. Иваново</v>
      </c>
      <c r="M11" s="372"/>
      <c r="N11" s="354"/>
      <c r="O11" s="356"/>
      <c r="P11" s="346"/>
    </row>
    <row r="12" spans="1:16" ht="12.75">
      <c r="A12" s="409"/>
      <c r="B12" s="379"/>
      <c r="C12" s="381"/>
      <c r="D12" s="383"/>
      <c r="E12" s="348"/>
      <c r="F12" s="355"/>
      <c r="G12" s="357"/>
      <c r="H12" s="347"/>
      <c r="I12" s="348"/>
      <c r="J12" s="315"/>
      <c r="K12" s="316"/>
      <c r="L12" s="371"/>
      <c r="M12" s="355"/>
      <c r="N12" s="355"/>
      <c r="O12" s="357"/>
      <c r="P12" s="347"/>
    </row>
    <row r="13" spans="1:12" ht="16.5">
      <c r="A13" s="150" t="s">
        <v>167</v>
      </c>
      <c r="B13" s="81" t="s">
        <v>169</v>
      </c>
      <c r="C13" s="74"/>
      <c r="D13" s="76"/>
      <c r="I13" s="150" t="s">
        <v>173</v>
      </c>
      <c r="J13" s="81" t="s">
        <v>169</v>
      </c>
      <c r="K13" s="3"/>
      <c r="L13" s="3"/>
    </row>
    <row r="14" spans="1:16" ht="12.75">
      <c r="A14" s="348">
        <v>6</v>
      </c>
      <c r="B14" s="360" t="str">
        <f>B5</f>
        <v>ЧЕРНЕВА Елена Александровна</v>
      </c>
      <c r="C14" s="362" t="str">
        <f>C5</f>
        <v>18.02.94            КМС</v>
      </c>
      <c r="D14" s="405" t="str">
        <f>D5</f>
        <v>Самарская обл., г. Самара, МО, СДЮШОР-11</v>
      </c>
      <c r="E14" s="355"/>
      <c r="F14" s="393"/>
      <c r="G14" s="357"/>
      <c r="H14" s="358"/>
      <c r="I14" s="348">
        <v>12</v>
      </c>
      <c r="J14" s="360" t="str">
        <f>J5</f>
        <v>КЛИМКИНА Елена Александровна</v>
      </c>
      <c r="K14" s="362" t="str">
        <f>K5</f>
        <v>23.08.94               1 р.</v>
      </c>
      <c r="L14" s="405" t="str">
        <f>L5</f>
        <v>ХМАО-Югра, г. Радужный</v>
      </c>
      <c r="M14" s="348"/>
      <c r="N14" s="348"/>
      <c r="O14" s="348"/>
      <c r="P14" s="358"/>
    </row>
    <row r="15" spans="1:16" ht="12.75">
      <c r="A15" s="348"/>
      <c r="B15" s="350"/>
      <c r="C15" s="348"/>
      <c r="D15" s="391"/>
      <c r="E15" s="355"/>
      <c r="F15" s="355"/>
      <c r="G15" s="357"/>
      <c r="H15" s="346"/>
      <c r="I15" s="348"/>
      <c r="J15" s="350"/>
      <c r="K15" s="348"/>
      <c r="L15" s="391"/>
      <c r="M15" s="348"/>
      <c r="N15" s="348"/>
      <c r="O15" s="348"/>
      <c r="P15" s="346"/>
    </row>
    <row r="16" spans="1:16" ht="12.75" customHeight="1">
      <c r="A16" s="358">
        <v>8</v>
      </c>
      <c r="B16" s="360" t="str">
        <f>B9</f>
        <v>ТРЕФИЛОВА Анна Александровна</v>
      </c>
      <c r="C16" s="362" t="str">
        <f>C9</f>
        <v>11.01.95                  1 юн.р.</v>
      </c>
      <c r="D16" s="405" t="str">
        <f>D9</f>
        <v>Московская обл., г. Воскресенск, МО</v>
      </c>
      <c r="E16" s="366"/>
      <c r="F16" s="366"/>
      <c r="G16" s="358"/>
      <c r="H16" s="346"/>
      <c r="I16" s="358">
        <v>16</v>
      </c>
      <c r="J16" s="315" t="str">
        <f>J9</f>
        <v>ТРЕФИЛОВА Анна Александровна</v>
      </c>
      <c r="K16" s="316" t="str">
        <f>K9</f>
        <v>11.01.95                  1 юн.р.</v>
      </c>
      <c r="L16" s="392" t="str">
        <f>L9</f>
        <v>Московская обл., г. Воскресенск, МО</v>
      </c>
      <c r="M16" s="358"/>
      <c r="N16" s="358"/>
      <c r="O16" s="358"/>
      <c r="P16" s="346"/>
    </row>
    <row r="17" spans="1:16" ht="13.5" thickBot="1">
      <c r="A17" s="359"/>
      <c r="B17" s="361"/>
      <c r="C17" s="363"/>
      <c r="D17" s="413"/>
      <c r="E17" s="367"/>
      <c r="F17" s="367"/>
      <c r="G17" s="359"/>
      <c r="H17" s="359"/>
      <c r="I17" s="359"/>
      <c r="J17" s="404"/>
      <c r="K17" s="387"/>
      <c r="L17" s="415"/>
      <c r="M17" s="359"/>
      <c r="N17" s="359"/>
      <c r="O17" s="359"/>
      <c r="P17" s="359"/>
    </row>
    <row r="18" spans="1:16" ht="12.75" customHeight="1">
      <c r="A18" s="373">
        <v>7</v>
      </c>
      <c r="B18" s="374" t="str">
        <f>B7</f>
        <v>ГРЕБЕНЬКОВА Дарья Павловна</v>
      </c>
      <c r="C18" s="375" t="str">
        <f>C7</f>
        <v>12.01.94          1 р.</v>
      </c>
      <c r="D18" s="414" t="str">
        <f>D7</f>
        <v>Ульяновская обл., ВС</v>
      </c>
      <c r="E18" s="373"/>
      <c r="F18" s="377"/>
      <c r="G18" s="378"/>
      <c r="H18" s="345"/>
      <c r="I18" s="347">
        <v>18</v>
      </c>
      <c r="J18" s="368" t="str">
        <f>J7</f>
        <v>ЛЕБЕДЕВА Татьяна Андреевна</v>
      </c>
      <c r="K18" s="369" t="str">
        <f>K7</f>
        <v>27.12.94         КМС</v>
      </c>
      <c r="L18" s="416" t="str">
        <f>L7</f>
        <v>Оренбургская обл., г. Кувандык</v>
      </c>
      <c r="M18" s="372"/>
      <c r="N18" s="354"/>
      <c r="O18" s="356"/>
      <c r="P18" s="345"/>
    </row>
    <row r="19" spans="1:16" ht="12.75">
      <c r="A19" s="348"/>
      <c r="B19" s="350"/>
      <c r="C19" s="348"/>
      <c r="D19" s="391"/>
      <c r="E19" s="348"/>
      <c r="F19" s="355"/>
      <c r="G19" s="357"/>
      <c r="H19" s="346"/>
      <c r="I19" s="348"/>
      <c r="J19" s="315"/>
      <c r="K19" s="316"/>
      <c r="L19" s="392"/>
      <c r="M19" s="355"/>
      <c r="N19" s="355"/>
      <c r="O19" s="357"/>
      <c r="P19" s="346"/>
    </row>
    <row r="20" spans="1:16" ht="12.75">
      <c r="A20" s="347">
        <v>2</v>
      </c>
      <c r="B20" s="349" t="str">
        <f>B11</f>
        <v>ГРЕБЕНЬКОВА Дарья Павловна</v>
      </c>
      <c r="C20" s="351" t="str">
        <f>C11</f>
        <v>12.01.94          1 р.</v>
      </c>
      <c r="D20" s="390" t="str">
        <f>D11</f>
        <v>Ульяновская обл., ВС</v>
      </c>
      <c r="E20" s="347"/>
      <c r="F20" s="354"/>
      <c r="G20" s="356"/>
      <c r="H20" s="346"/>
      <c r="I20" s="347">
        <v>14</v>
      </c>
      <c r="J20" s="315" t="str">
        <f>J11</f>
        <v>МУРТАЗАЛИЕВА Анжелика Каримовна</v>
      </c>
      <c r="K20" s="316" t="str">
        <f>K11</f>
        <v>08.09.94                    1 р.</v>
      </c>
      <c r="L20" s="392" t="str">
        <f>L11</f>
        <v>Ивановская обл., г. Иваново</v>
      </c>
      <c r="M20" s="372"/>
      <c r="N20" s="354"/>
      <c r="O20" s="356"/>
      <c r="P20" s="346"/>
    </row>
    <row r="21" spans="1:16" ht="12.75">
      <c r="A21" s="348"/>
      <c r="B21" s="350"/>
      <c r="C21" s="348"/>
      <c r="D21" s="391"/>
      <c r="E21" s="348"/>
      <c r="F21" s="355"/>
      <c r="G21" s="357"/>
      <c r="H21" s="347"/>
      <c r="I21" s="348"/>
      <c r="J21" s="315"/>
      <c r="K21" s="316"/>
      <c r="L21" s="392"/>
      <c r="M21" s="355"/>
      <c r="N21" s="355"/>
      <c r="O21" s="357"/>
      <c r="P21" s="347"/>
    </row>
    <row r="22" spans="1:16" ht="12.75">
      <c r="A22" s="394" t="s">
        <v>33</v>
      </c>
      <c r="B22" s="394"/>
      <c r="C22" s="394"/>
      <c r="D22" s="394"/>
      <c r="E22" s="394"/>
      <c r="F22" s="394"/>
      <c r="G22" s="394"/>
      <c r="H22" s="394"/>
      <c r="I22" s="394" t="s">
        <v>33</v>
      </c>
      <c r="J22" s="394"/>
      <c r="K22" s="394"/>
      <c r="L22" s="394"/>
      <c r="M22" s="394"/>
      <c r="N22" s="394"/>
      <c r="O22" s="394"/>
      <c r="P22" s="394"/>
    </row>
    <row r="23" spans="1:16" ht="16.5">
      <c r="A23" s="81" t="s">
        <v>28</v>
      </c>
      <c r="B23" s="81" t="s">
        <v>143</v>
      </c>
      <c r="C23" s="44"/>
      <c r="D23" s="44"/>
      <c r="E23" s="45" t="s">
        <v>144</v>
      </c>
      <c r="F23" s="44"/>
      <c r="G23" s="44"/>
      <c r="H23" s="44"/>
      <c r="I23" s="81" t="s">
        <v>58</v>
      </c>
      <c r="J23" s="81" t="s">
        <v>143</v>
      </c>
      <c r="K23" s="44"/>
      <c r="L23" s="44"/>
      <c r="M23" s="45" t="s">
        <v>144</v>
      </c>
      <c r="N23" s="44"/>
      <c r="O23" s="44"/>
      <c r="P23" s="44"/>
    </row>
    <row r="24" spans="1:16" ht="12.75">
      <c r="A24" s="348" t="s">
        <v>0</v>
      </c>
      <c r="B24" s="348" t="s">
        <v>1</v>
      </c>
      <c r="C24" s="348" t="s">
        <v>2</v>
      </c>
      <c r="D24" s="348" t="s">
        <v>3</v>
      </c>
      <c r="E24" s="348" t="s">
        <v>35</v>
      </c>
      <c r="F24" s="348" t="s">
        <v>36</v>
      </c>
      <c r="G24" s="348" t="s">
        <v>37</v>
      </c>
      <c r="H24" s="348" t="s">
        <v>38</v>
      </c>
      <c r="I24" s="348" t="s">
        <v>0</v>
      </c>
      <c r="J24" s="348" t="s">
        <v>1</v>
      </c>
      <c r="K24" s="348" t="s">
        <v>2</v>
      </c>
      <c r="L24" s="348" t="s">
        <v>3</v>
      </c>
      <c r="M24" s="348" t="s">
        <v>35</v>
      </c>
      <c r="N24" s="348" t="s">
        <v>36</v>
      </c>
      <c r="O24" s="348" t="s">
        <v>37</v>
      </c>
      <c r="P24" s="348" t="s">
        <v>38</v>
      </c>
    </row>
    <row r="25" spans="1:16" ht="12.75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</row>
    <row r="26" spans="1:16" ht="12.75">
      <c r="A26" s="348">
        <v>8</v>
      </c>
      <c r="B26" s="379" t="str">
        <f>'пр.взвешивания'!C20</f>
        <v>ГРЕБЕНЬКОВА Дарья Павловна</v>
      </c>
      <c r="C26" s="381" t="str">
        <f>'пр.взвешивания'!D20</f>
        <v>12.01.94          1 р.</v>
      </c>
      <c r="D26" s="383" t="str">
        <f>'пр.взвешивания'!E20</f>
        <v>Ульяновская обл., ВС</v>
      </c>
      <c r="E26" s="355"/>
      <c r="F26" s="393"/>
      <c r="G26" s="357"/>
      <c r="H26" s="358"/>
      <c r="I26" s="348">
        <v>16</v>
      </c>
      <c r="J26" s="360" t="str">
        <f>VLOOKUP(I26,'пр.взвешивания'!B27:E64,2,FALSE)</f>
        <v>ТРЕФИЛОВА Анна Александровна</v>
      </c>
      <c r="K26" s="362" t="str">
        <f>VLOOKUP(J26,'пр.взвешивания'!C27:F64,2,FALSE)</f>
        <v>11.01.95                  1 юн.р.</v>
      </c>
      <c r="L26" s="364" t="str">
        <f>VLOOKUP(K26,'пр.взвешивания'!D27:G64,2,FALSE)</f>
        <v>Московская обл., г. Воскресенск, МО</v>
      </c>
      <c r="M26" s="348"/>
      <c r="N26" s="348"/>
      <c r="O26" s="348"/>
      <c r="P26" s="358"/>
    </row>
    <row r="27" spans="1:16" ht="12.75">
      <c r="A27" s="348"/>
      <c r="B27" s="379"/>
      <c r="C27" s="381"/>
      <c r="D27" s="383"/>
      <c r="E27" s="355"/>
      <c r="F27" s="355"/>
      <c r="G27" s="357"/>
      <c r="H27" s="346"/>
      <c r="I27" s="348"/>
      <c r="J27" s="350"/>
      <c r="K27" s="348"/>
      <c r="L27" s="353"/>
      <c r="M27" s="348"/>
      <c r="N27" s="348"/>
      <c r="O27" s="348"/>
      <c r="P27" s="346"/>
    </row>
    <row r="28" spans="1:16" ht="12.75" customHeight="1">
      <c r="A28" s="358">
        <v>9</v>
      </c>
      <c r="B28" s="379" t="str">
        <f>'пр.взвешивания'!C22</f>
        <v>ЖЛУДОВА Ия Игоревна</v>
      </c>
      <c r="C28" s="381" t="str">
        <f>'пр.взвешивания'!D22</f>
        <v>03.05.95           1 юн.р.</v>
      </c>
      <c r="D28" s="383" t="str">
        <f>'пр.взвешивания'!E22</f>
        <v>Москва, ГОУ ДОДСН СДЮСШОР №9</v>
      </c>
      <c r="E28" s="366"/>
      <c r="F28" s="366"/>
      <c r="G28" s="358"/>
      <c r="H28" s="346"/>
      <c r="I28" s="358">
        <v>19</v>
      </c>
      <c r="J28" s="385" t="str">
        <f>'пр.взвешивания'!C42</f>
        <v>НОВИКОВА Екатерина Юрьевна</v>
      </c>
      <c r="K28" s="316" t="str">
        <f>'пр.взвешивания'!D42</f>
        <v>08.07.95         1 юн.р.</v>
      </c>
      <c r="L28" s="388" t="str">
        <f>'пр.взвешивания'!E42</f>
        <v>Москва, ГОУ ДОДСН СДЮСШОР №9</v>
      </c>
      <c r="M28" s="358"/>
      <c r="N28" s="358"/>
      <c r="O28" s="358"/>
      <c r="P28" s="346"/>
    </row>
    <row r="29" spans="1:16" ht="13.5" thickBot="1">
      <c r="A29" s="359"/>
      <c r="B29" s="380"/>
      <c r="C29" s="382"/>
      <c r="D29" s="384"/>
      <c r="E29" s="367"/>
      <c r="F29" s="367"/>
      <c r="G29" s="359"/>
      <c r="H29" s="359"/>
      <c r="I29" s="359"/>
      <c r="J29" s="386"/>
      <c r="K29" s="387"/>
      <c r="L29" s="389"/>
      <c r="M29" s="359"/>
      <c r="N29" s="359"/>
      <c r="O29" s="359"/>
      <c r="P29" s="359"/>
    </row>
    <row r="30" spans="1:16" ht="12.75">
      <c r="A30" s="373">
        <v>10</v>
      </c>
      <c r="B30" s="401" t="str">
        <f>'пр.взвешивания'!C24</f>
        <v>МАЙКОВА Юлия Алексеевна</v>
      </c>
      <c r="C30" s="402" t="str">
        <f>'пр.взвешивания'!D24</f>
        <v>04.04.94                          1 р.</v>
      </c>
      <c r="D30" s="403" t="str">
        <f>'пр.взвешивания'!E24</f>
        <v>Ленинградская обл., г. Тосно, МО</v>
      </c>
      <c r="E30" s="373"/>
      <c r="F30" s="377"/>
      <c r="G30" s="378"/>
      <c r="H30" s="345"/>
      <c r="I30" s="347">
        <v>18</v>
      </c>
      <c r="J30" s="417" t="str">
        <f>'пр.взвешивания'!C40</f>
        <v>ЛЕБЕДЕВА Татьяна Андреевна</v>
      </c>
      <c r="K30" s="347" t="str">
        <f>'пр.взвешивания'!D40</f>
        <v>27.12.94         КМС</v>
      </c>
      <c r="L30" s="419" t="str">
        <f>'пр.взвешивания'!E40</f>
        <v>Оренбургская обл., г. Кувандык</v>
      </c>
      <c r="M30" s="372"/>
      <c r="N30" s="354"/>
      <c r="O30" s="356"/>
      <c r="P30" s="345"/>
    </row>
    <row r="31" spans="1:16" ht="12.75">
      <c r="A31" s="348"/>
      <c r="B31" s="379"/>
      <c r="C31" s="381"/>
      <c r="D31" s="383"/>
      <c r="E31" s="348"/>
      <c r="F31" s="355"/>
      <c r="G31" s="357"/>
      <c r="H31" s="346"/>
      <c r="I31" s="348"/>
      <c r="J31" s="418"/>
      <c r="K31" s="348"/>
      <c r="L31" s="420"/>
      <c r="M31" s="355"/>
      <c r="N31" s="355"/>
      <c r="O31" s="357"/>
      <c r="P31" s="346"/>
    </row>
    <row r="32" spans="1:16" ht="12.75">
      <c r="A32" s="347">
        <v>7</v>
      </c>
      <c r="B32" s="410" t="str">
        <f>'пр.взвешивания'!C18</f>
        <v>ГАШЕВА Дарья Алексеевна</v>
      </c>
      <c r="C32" s="411" t="str">
        <f>'пр.взвешивания'!D18</f>
        <v>04.07.95          1 р.</v>
      </c>
      <c r="D32" s="412" t="str">
        <f>'пр.взвешивания'!E18</f>
        <v>Пермский край, г. Лысьва, МО</v>
      </c>
      <c r="E32" s="347"/>
      <c r="F32" s="354"/>
      <c r="G32" s="356"/>
      <c r="H32" s="346"/>
      <c r="I32" s="347">
        <v>17</v>
      </c>
      <c r="J32" s="421" t="str">
        <f>'пр.взвешивания'!C38</f>
        <v>БЕЛИНСКАЯ Виктория Алишанова</v>
      </c>
      <c r="K32" s="369" t="str">
        <f>'пр.взвешивания'!D38</f>
        <v>05.01.95         1 р.</v>
      </c>
      <c r="L32" s="422" t="str">
        <f>'пр.взвешивания'!E38</f>
        <v>Пермский край, г. Соликамск, МО</v>
      </c>
      <c r="M32" s="372"/>
      <c r="N32" s="354"/>
      <c r="O32" s="356"/>
      <c r="P32" s="346"/>
    </row>
    <row r="33" spans="1:16" ht="12.75">
      <c r="A33" s="348"/>
      <c r="B33" s="379"/>
      <c r="C33" s="381"/>
      <c r="D33" s="383"/>
      <c r="E33" s="348"/>
      <c r="F33" s="355"/>
      <c r="G33" s="357"/>
      <c r="H33" s="347"/>
      <c r="I33" s="348"/>
      <c r="J33" s="385"/>
      <c r="K33" s="316"/>
      <c r="L33" s="388"/>
      <c r="M33" s="355"/>
      <c r="N33" s="355"/>
      <c r="O33" s="357"/>
      <c r="P33" s="347"/>
    </row>
    <row r="34" spans="1:12" ht="16.5">
      <c r="A34" s="150" t="s">
        <v>28</v>
      </c>
      <c r="B34" s="81" t="s">
        <v>145</v>
      </c>
      <c r="I34" s="150" t="s">
        <v>58</v>
      </c>
      <c r="J34" s="81" t="s">
        <v>145</v>
      </c>
      <c r="K34" s="3"/>
      <c r="L34" s="3"/>
    </row>
    <row r="35" spans="1:16" ht="12.75">
      <c r="A35" s="348">
        <v>8</v>
      </c>
      <c r="B35" s="360" t="str">
        <f>B26</f>
        <v>ГРЕБЕНЬКОВА Дарья Павловна</v>
      </c>
      <c r="C35" s="362" t="str">
        <f>C26</f>
        <v>12.01.94          1 р.</v>
      </c>
      <c r="D35" s="364" t="str">
        <f>D26</f>
        <v>Ульяновская обл., ВС</v>
      </c>
      <c r="E35" s="355"/>
      <c r="F35" s="393"/>
      <c r="G35" s="357"/>
      <c r="H35" s="358"/>
      <c r="I35" s="348">
        <v>16</v>
      </c>
      <c r="J35" s="360" t="str">
        <f>VLOOKUP(I35,'пр.взвешивания'!B27:E64,2,FALSE)</f>
        <v>ТРЕФИЛОВА Анна Александровна</v>
      </c>
      <c r="K35" s="362" t="str">
        <f>VLOOKUP(J35,'пр.взвешивания'!C27:F64,2,FALSE)</f>
        <v>11.01.95                  1 юн.р.</v>
      </c>
      <c r="L35" s="364" t="str">
        <f>VLOOKUP(K35,'пр.взвешивания'!D27:G64,2,FALSE)</f>
        <v>Московская обл., г. Воскресенск, МО</v>
      </c>
      <c r="M35" s="348"/>
      <c r="N35" s="348"/>
      <c r="O35" s="348"/>
      <c r="P35" s="358"/>
    </row>
    <row r="36" spans="1:16" ht="12.75">
      <c r="A36" s="348"/>
      <c r="B36" s="350"/>
      <c r="C36" s="348"/>
      <c r="D36" s="353"/>
      <c r="E36" s="355"/>
      <c r="F36" s="355"/>
      <c r="G36" s="357"/>
      <c r="H36" s="346"/>
      <c r="I36" s="348"/>
      <c r="J36" s="350"/>
      <c r="K36" s="348"/>
      <c r="L36" s="353"/>
      <c r="M36" s="348"/>
      <c r="N36" s="348"/>
      <c r="O36" s="348"/>
      <c r="P36" s="346"/>
    </row>
    <row r="37" spans="1:16" ht="12.75" customHeight="1">
      <c r="A37" s="358">
        <v>10</v>
      </c>
      <c r="B37" s="360" t="str">
        <f>B30</f>
        <v>МАЙКОВА Юлия Алексеевна</v>
      </c>
      <c r="C37" s="362" t="str">
        <f>C30</f>
        <v>04.04.94                          1 р.</v>
      </c>
      <c r="D37" s="364" t="str">
        <f>D30</f>
        <v>Ленинградская обл., г. Тосно, МО</v>
      </c>
      <c r="E37" s="366"/>
      <c r="F37" s="366"/>
      <c r="G37" s="358"/>
      <c r="H37" s="346"/>
      <c r="I37" s="358">
        <v>18</v>
      </c>
      <c r="J37" s="315" t="str">
        <f>J30</f>
        <v>ЛЕБЕДЕВА Татьяна Андреевна</v>
      </c>
      <c r="K37" s="316" t="str">
        <f>K30</f>
        <v>27.12.94         КМС</v>
      </c>
      <c r="L37" s="371" t="str">
        <f>L30</f>
        <v>Оренбургская обл., г. Кувандык</v>
      </c>
      <c r="M37" s="358"/>
      <c r="N37" s="358"/>
      <c r="O37" s="358"/>
      <c r="P37" s="346"/>
    </row>
    <row r="38" spans="1:16" ht="13.5" thickBot="1">
      <c r="A38" s="359"/>
      <c r="B38" s="361"/>
      <c r="C38" s="363"/>
      <c r="D38" s="365"/>
      <c r="E38" s="367"/>
      <c r="F38" s="367"/>
      <c r="G38" s="359"/>
      <c r="H38" s="359"/>
      <c r="I38" s="359"/>
      <c r="J38" s="404"/>
      <c r="K38" s="387"/>
      <c r="L38" s="398"/>
      <c r="M38" s="359"/>
      <c r="N38" s="359"/>
      <c r="O38" s="359"/>
      <c r="P38" s="359"/>
    </row>
    <row r="39" spans="1:16" ht="12.75" customHeight="1">
      <c r="A39" s="373">
        <v>9</v>
      </c>
      <c r="B39" s="374" t="str">
        <f>B28</f>
        <v>ЖЛУДОВА Ия Игоревна</v>
      </c>
      <c r="C39" s="375" t="str">
        <f>C28</f>
        <v>03.05.95           1 юн.р.</v>
      </c>
      <c r="D39" s="376" t="str">
        <f>D28</f>
        <v>Москва, ГОУ ДОДСН СДЮСШОР №9</v>
      </c>
      <c r="E39" s="373"/>
      <c r="F39" s="377"/>
      <c r="G39" s="378"/>
      <c r="H39" s="345"/>
      <c r="I39" s="347">
        <v>19</v>
      </c>
      <c r="J39" s="368" t="str">
        <f>J28</f>
        <v>НОВИКОВА Екатерина Юрьевна</v>
      </c>
      <c r="K39" s="369" t="str">
        <f>K28</f>
        <v>08.07.95         1 юн.р.</v>
      </c>
      <c r="L39" s="370" t="str">
        <f>L28</f>
        <v>Москва, ГОУ ДОДСН СДЮСШОР №9</v>
      </c>
      <c r="M39" s="372"/>
      <c r="N39" s="354"/>
      <c r="O39" s="356"/>
      <c r="P39" s="345"/>
    </row>
    <row r="40" spans="1:16" ht="12.75">
      <c r="A40" s="348"/>
      <c r="B40" s="350"/>
      <c r="C40" s="348"/>
      <c r="D40" s="353"/>
      <c r="E40" s="348"/>
      <c r="F40" s="355"/>
      <c r="G40" s="357"/>
      <c r="H40" s="346"/>
      <c r="I40" s="348"/>
      <c r="J40" s="315"/>
      <c r="K40" s="316"/>
      <c r="L40" s="371"/>
      <c r="M40" s="355"/>
      <c r="N40" s="355"/>
      <c r="O40" s="357"/>
      <c r="P40" s="346"/>
    </row>
    <row r="41" spans="1:16" ht="12.75">
      <c r="A41" s="347">
        <v>7</v>
      </c>
      <c r="B41" s="349" t="str">
        <f>B32</f>
        <v>ГАШЕВА Дарья Алексеевна</v>
      </c>
      <c r="C41" s="351" t="str">
        <f>C32</f>
        <v>04.07.95          1 р.</v>
      </c>
      <c r="D41" s="352" t="str">
        <f>D32</f>
        <v>Пермский край, г. Лысьва, МО</v>
      </c>
      <c r="E41" s="347"/>
      <c r="F41" s="354"/>
      <c r="G41" s="356"/>
      <c r="H41" s="346"/>
      <c r="I41" s="347">
        <v>17</v>
      </c>
      <c r="J41" s="368" t="str">
        <f>J32</f>
        <v>БЕЛИНСКАЯ Виктория Алишанова</v>
      </c>
      <c r="K41" s="369" t="str">
        <f>K32</f>
        <v>05.01.95         1 р.</v>
      </c>
      <c r="L41" s="370" t="str">
        <f>L32</f>
        <v>Пермский край, г. Соликамск, МО</v>
      </c>
      <c r="M41" s="372"/>
      <c r="N41" s="354"/>
      <c r="O41" s="356"/>
      <c r="P41" s="346"/>
    </row>
    <row r="42" spans="1:16" ht="12.75">
      <c r="A42" s="348"/>
      <c r="B42" s="350"/>
      <c r="C42" s="348"/>
      <c r="D42" s="353"/>
      <c r="E42" s="348"/>
      <c r="F42" s="355"/>
      <c r="G42" s="357"/>
      <c r="H42" s="347"/>
      <c r="I42" s="348"/>
      <c r="J42" s="315"/>
      <c r="K42" s="316"/>
      <c r="L42" s="371"/>
      <c r="M42" s="355"/>
      <c r="N42" s="355"/>
      <c r="O42" s="357"/>
      <c r="P42" s="347"/>
    </row>
    <row r="43" spans="1:16" ht="12.75">
      <c r="A43" s="58"/>
      <c r="B43" s="59"/>
      <c r="C43" s="59"/>
      <c r="D43" s="59"/>
      <c r="E43" s="58"/>
      <c r="F43" s="149"/>
      <c r="G43" s="61"/>
      <c r="H43" s="57"/>
      <c r="I43" s="58"/>
      <c r="J43" s="59"/>
      <c r="K43" s="58"/>
      <c r="L43" s="60"/>
      <c r="M43" s="149"/>
      <c r="N43" s="149"/>
      <c r="O43" s="61"/>
      <c r="P43" s="57"/>
    </row>
    <row r="44" spans="1:16" ht="12.75">
      <c r="A44" s="58"/>
      <c r="B44" s="59"/>
      <c r="C44" s="59"/>
      <c r="D44" s="59"/>
      <c r="E44" s="58"/>
      <c r="F44" s="149"/>
      <c r="G44" s="61"/>
      <c r="H44" s="57"/>
      <c r="I44" s="58"/>
      <c r="J44" s="59"/>
      <c r="K44" s="58"/>
      <c r="L44" s="60"/>
      <c r="M44" s="149"/>
      <c r="N44" s="149"/>
      <c r="O44" s="61"/>
      <c r="P44" s="57"/>
    </row>
    <row r="45" spans="1:16" ht="12.75">
      <c r="A45" s="58"/>
      <c r="B45" s="59"/>
      <c r="C45" s="59"/>
      <c r="D45" s="59"/>
      <c r="E45" s="58"/>
      <c r="F45" s="149"/>
      <c r="G45" s="61"/>
      <c r="H45" s="57"/>
      <c r="I45" s="58"/>
      <c r="J45" s="59"/>
      <c r="K45" s="58"/>
      <c r="L45" s="60"/>
      <c r="M45" s="149"/>
      <c r="N45" s="149"/>
      <c r="O45" s="61"/>
      <c r="P45" s="57"/>
    </row>
    <row r="46" spans="1:16" ht="12.75">
      <c r="A46" s="58"/>
      <c r="B46" s="59"/>
      <c r="C46" s="59"/>
      <c r="D46" s="59"/>
      <c r="E46" s="58"/>
      <c r="F46" s="149"/>
      <c r="G46" s="61"/>
      <c r="H46" s="57"/>
      <c r="I46" s="58"/>
      <c r="J46" s="59"/>
      <c r="K46" s="58"/>
      <c r="L46" s="60"/>
      <c r="M46" s="149"/>
      <c r="N46" s="149"/>
      <c r="O46" s="61"/>
      <c r="P46" s="57"/>
    </row>
    <row r="47" spans="1:16" ht="12.75">
      <c r="A47" s="58"/>
      <c r="B47" s="59"/>
      <c r="C47" s="59"/>
      <c r="D47" s="59"/>
      <c r="E47" s="58"/>
      <c r="F47" s="149"/>
      <c r="G47" s="61"/>
      <c r="H47" s="57"/>
      <c r="I47" s="58"/>
      <c r="J47" s="59"/>
      <c r="K47" s="58"/>
      <c r="L47" s="60"/>
      <c r="M47" s="149"/>
      <c r="N47" s="149"/>
      <c r="O47" s="61"/>
      <c r="P47" s="57"/>
    </row>
    <row r="48" spans="1:16" ht="12.75">
      <c r="A48" s="58"/>
      <c r="B48" s="59"/>
      <c r="C48" s="59"/>
      <c r="D48" s="59"/>
      <c r="E48" s="58"/>
      <c r="F48" s="149"/>
      <c r="G48" s="61"/>
      <c r="H48" s="57"/>
      <c r="I48" s="58"/>
      <c r="J48" s="59"/>
      <c r="K48" s="58"/>
      <c r="L48" s="60"/>
      <c r="M48" s="149"/>
      <c r="N48" s="149"/>
      <c r="O48" s="61"/>
      <c r="P48" s="57"/>
    </row>
    <row r="49" spans="1:16" ht="12.75">
      <c r="A49" s="58"/>
      <c r="B49" s="59"/>
      <c r="C49" s="59"/>
      <c r="D49" s="59"/>
      <c r="E49" s="58"/>
      <c r="F49" s="149"/>
      <c r="G49" s="61"/>
      <c r="H49" s="57"/>
      <c r="I49" s="58"/>
      <c r="J49" s="59"/>
      <c r="K49" s="58"/>
      <c r="L49" s="60"/>
      <c r="M49" s="149"/>
      <c r="N49" s="149"/>
      <c r="O49" s="61"/>
      <c r="P49" s="57"/>
    </row>
    <row r="50" spans="1:16" ht="12.75">
      <c r="A50" s="58"/>
      <c r="B50" s="59"/>
      <c r="C50" s="59"/>
      <c r="D50" s="59"/>
      <c r="E50" s="58"/>
      <c r="F50" s="149"/>
      <c r="G50" s="61"/>
      <c r="H50" s="57"/>
      <c r="I50" s="58"/>
      <c r="J50" s="59"/>
      <c r="K50" s="58"/>
      <c r="L50" s="60"/>
      <c r="M50" s="149"/>
      <c r="N50" s="149"/>
      <c r="O50" s="61"/>
      <c r="P50" s="57"/>
    </row>
    <row r="51" spans="1:16" ht="12.75">
      <c r="A51" s="58"/>
      <c r="B51" s="59"/>
      <c r="C51" s="59"/>
      <c r="D51" s="59"/>
      <c r="E51" s="58"/>
      <c r="F51" s="149"/>
      <c r="G51" s="61"/>
      <c r="H51" s="57"/>
      <c r="I51" s="58"/>
      <c r="J51" s="59"/>
      <c r="K51" s="58"/>
      <c r="L51" s="60"/>
      <c r="M51" s="149"/>
      <c r="N51" s="149"/>
      <c r="O51" s="61"/>
      <c r="P51" s="57"/>
    </row>
    <row r="52" spans="1:16" ht="12.75">
      <c r="A52" s="58"/>
      <c r="B52" s="59"/>
      <c r="C52" s="59"/>
      <c r="D52" s="59"/>
      <c r="E52" s="58"/>
      <c r="F52" s="149"/>
      <c r="G52" s="61"/>
      <c r="H52" s="57"/>
      <c r="I52" s="58"/>
      <c r="J52" s="59"/>
      <c r="K52" s="58"/>
      <c r="L52" s="60"/>
      <c r="M52" s="149"/>
      <c r="N52" s="149"/>
      <c r="O52" s="61"/>
      <c r="P52" s="57"/>
    </row>
    <row r="53" spans="1:16" ht="12.75">
      <c r="A53" s="58"/>
      <c r="B53" s="59"/>
      <c r="C53" s="59"/>
      <c r="D53" s="59"/>
      <c r="E53" s="58"/>
      <c r="F53" s="149"/>
      <c r="G53" s="61"/>
      <c r="H53" s="57"/>
      <c r="I53" s="58"/>
      <c r="J53" s="59"/>
      <c r="K53" s="58"/>
      <c r="L53" s="60"/>
      <c r="M53" s="149"/>
      <c r="N53" s="149"/>
      <c r="O53" s="61"/>
      <c r="P53" s="57"/>
    </row>
    <row r="54" spans="1:16" ht="12.75">
      <c r="A54" s="58"/>
      <c r="B54" s="59"/>
      <c r="C54" s="59"/>
      <c r="D54" s="59"/>
      <c r="E54" s="58"/>
      <c r="F54" s="149"/>
      <c r="G54" s="61"/>
      <c r="H54" s="57"/>
      <c r="I54" s="58"/>
      <c r="J54" s="59"/>
      <c r="K54" s="58"/>
      <c r="L54" s="60"/>
      <c r="M54" s="149"/>
      <c r="N54" s="149"/>
      <c r="O54" s="61"/>
      <c r="P54" s="57"/>
    </row>
    <row r="55" spans="1:16" ht="12.75">
      <c r="A55" s="58"/>
      <c r="B55" s="59"/>
      <c r="C55" s="59"/>
      <c r="D55" s="59"/>
      <c r="E55" s="58"/>
      <c r="F55" s="149"/>
      <c r="G55" s="61"/>
      <c r="H55" s="57"/>
      <c r="I55" s="58"/>
      <c r="J55" s="59"/>
      <c r="K55" s="58"/>
      <c r="L55" s="60"/>
      <c r="M55" s="149"/>
      <c r="N55" s="149"/>
      <c r="O55" s="61"/>
      <c r="P55" s="57"/>
    </row>
    <row r="56" spans="1:16" ht="12.75">
      <c r="A56" s="58"/>
      <c r="B56" s="59"/>
      <c r="C56" s="59"/>
      <c r="D56" s="59"/>
      <c r="E56" s="58"/>
      <c r="F56" s="149"/>
      <c r="G56" s="61"/>
      <c r="H56" s="57"/>
      <c r="I56" s="58"/>
      <c r="J56" s="59"/>
      <c r="K56" s="58"/>
      <c r="L56" s="60"/>
      <c r="M56" s="149"/>
      <c r="N56" s="149"/>
      <c r="O56" s="61"/>
      <c r="P56" s="57"/>
    </row>
    <row r="57" spans="1:16" ht="12.75">
      <c r="A57" s="58"/>
      <c r="B57" s="59"/>
      <c r="C57" s="59"/>
      <c r="D57" s="59"/>
      <c r="E57" s="58"/>
      <c r="F57" s="149"/>
      <c r="G57" s="61"/>
      <c r="H57" s="57"/>
      <c r="I57" s="58"/>
      <c r="J57" s="59"/>
      <c r="K57" s="58"/>
      <c r="L57" s="60"/>
      <c r="M57" s="149"/>
      <c r="N57" s="149"/>
      <c r="O57" s="61"/>
      <c r="P57" s="57"/>
    </row>
    <row r="58" spans="1:16" ht="12.75">
      <c r="A58" s="58"/>
      <c r="B58" s="59"/>
      <c r="C58" s="59"/>
      <c r="D58" s="59"/>
      <c r="E58" s="58"/>
      <c r="F58" s="149"/>
      <c r="G58" s="61"/>
      <c r="H58" s="57"/>
      <c r="I58" s="58"/>
      <c r="J58" s="59"/>
      <c r="K58" s="58"/>
      <c r="L58" s="60"/>
      <c r="M58" s="149"/>
      <c r="N58" s="149"/>
      <c r="O58" s="61"/>
      <c r="P58" s="57"/>
    </row>
    <row r="59" spans="1:16" ht="12.75">
      <c r="A59" s="58"/>
      <c r="B59" s="59"/>
      <c r="C59" s="59"/>
      <c r="D59" s="59"/>
      <c r="E59" s="58"/>
      <c r="F59" s="149"/>
      <c r="G59" s="61"/>
      <c r="H59" s="57"/>
      <c r="I59" s="58"/>
      <c r="J59" s="59"/>
      <c r="K59" s="58"/>
      <c r="L59" s="60"/>
      <c r="M59" s="149"/>
      <c r="N59" s="149"/>
      <c r="O59" s="61"/>
      <c r="P59" s="57"/>
    </row>
    <row r="60" spans="1:16" ht="12.75">
      <c r="A60" s="58"/>
      <c r="B60" s="59"/>
      <c r="C60" s="59"/>
      <c r="D60" s="59"/>
      <c r="E60" s="58"/>
      <c r="F60" s="149"/>
      <c r="G60" s="61"/>
      <c r="H60" s="57"/>
      <c r="I60" s="58"/>
      <c r="J60" s="59"/>
      <c r="K60" s="58"/>
      <c r="L60" s="60"/>
      <c r="M60" s="149"/>
      <c r="N60" s="149"/>
      <c r="O60" s="61"/>
      <c r="P60" s="57"/>
    </row>
    <row r="61" spans="1:16" ht="12.75">
      <c r="A61" s="58"/>
      <c r="B61" s="59"/>
      <c r="C61" s="59"/>
      <c r="D61" s="59"/>
      <c r="E61" s="58"/>
      <c r="F61" s="149"/>
      <c r="G61" s="61"/>
      <c r="H61" s="57"/>
      <c r="I61" s="58"/>
      <c r="J61" s="59"/>
      <c r="K61" s="58"/>
      <c r="L61" s="60"/>
      <c r="M61" s="149"/>
      <c r="N61" s="149"/>
      <c r="O61" s="61"/>
      <c r="P61" s="57"/>
    </row>
    <row r="62" spans="1:16" ht="16.5">
      <c r="A62" s="81" t="s">
        <v>10</v>
      </c>
      <c r="B62" s="81" t="s">
        <v>34</v>
      </c>
      <c r="C62" s="44"/>
      <c r="D62" s="44"/>
      <c r="E62" s="45" t="s">
        <v>136</v>
      </c>
      <c r="F62" s="44"/>
      <c r="G62" s="44"/>
      <c r="H62" s="44"/>
      <c r="I62" s="44" t="s">
        <v>22</v>
      </c>
      <c r="J62" s="44" t="s">
        <v>34</v>
      </c>
      <c r="K62" s="44"/>
      <c r="L62" s="44"/>
      <c r="M62" s="45" t="s">
        <v>57</v>
      </c>
      <c r="N62" s="44"/>
      <c r="O62" s="44"/>
      <c r="P62" s="44"/>
    </row>
    <row r="63" spans="1:16" ht="12.75" customHeight="1">
      <c r="A63" s="358" t="s">
        <v>0</v>
      </c>
      <c r="B63" s="358" t="s">
        <v>1</v>
      </c>
      <c r="C63" s="358" t="s">
        <v>2</v>
      </c>
      <c r="D63" s="358" t="s">
        <v>3</v>
      </c>
      <c r="E63" s="358" t="s">
        <v>35</v>
      </c>
      <c r="F63" s="358" t="s">
        <v>36</v>
      </c>
      <c r="G63" s="358" t="s">
        <v>37</v>
      </c>
      <c r="H63" s="358" t="s">
        <v>38</v>
      </c>
      <c r="I63" s="358" t="s">
        <v>0</v>
      </c>
      <c r="J63" s="358" t="s">
        <v>1</v>
      </c>
      <c r="K63" s="358" t="s">
        <v>2</v>
      </c>
      <c r="L63" s="358" t="s">
        <v>3</v>
      </c>
      <c r="M63" s="358" t="s">
        <v>35</v>
      </c>
      <c r="N63" s="358" t="s">
        <v>36</v>
      </c>
      <c r="O63" s="358" t="s">
        <v>37</v>
      </c>
      <c r="P63" s="358" t="s">
        <v>38</v>
      </c>
    </row>
    <row r="64" spans="1:16" ht="12.75">
      <c r="A64" s="347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</row>
    <row r="65" spans="1:16" ht="12.75" customHeight="1">
      <c r="A65" s="358">
        <v>14</v>
      </c>
      <c r="B65" s="423" t="str">
        <f>VLOOKUP(A65,'пр.взвешивания'!B6:E43,2,FALSE)</f>
        <v>МУРТАЗАЛИЕВА Анжелика Каримовна</v>
      </c>
      <c r="C65" s="425" t="str">
        <f>VLOOKUP(B65,'пр.взвешивания'!C6:F43,2,FALSE)</f>
        <v>08.09.94                    1 р.</v>
      </c>
      <c r="D65" s="427" t="str">
        <f>VLOOKUP(C65,'пр.взвешивания'!D6:G43,2,FALSE)</f>
        <v>Ивановская обл., г. Иваново</v>
      </c>
      <c r="E65" s="358"/>
      <c r="F65" s="358"/>
      <c r="G65" s="358"/>
      <c r="H65" s="358"/>
      <c r="I65" s="358">
        <v>16</v>
      </c>
      <c r="J65" s="423" t="str">
        <f>VLOOKUP(I65,'пр.взвешивания'!B6:E43,2,FALSE)</f>
        <v>ТРЕФИЛОВА Анна Александровна</v>
      </c>
      <c r="K65" s="423" t="str">
        <f>VLOOKUP(J65,'пр.взвешивания'!C6:F43,2,FALSE)</f>
        <v>11.01.95                  1 юн.р.</v>
      </c>
      <c r="L65" s="423" t="str">
        <f>VLOOKUP(K65,'пр.взвешивания'!D6:G43,2,FALSE)</f>
        <v>Московская обл., г. Воскресенск, МО</v>
      </c>
      <c r="M65" s="358"/>
      <c r="N65" s="358"/>
      <c r="O65" s="358"/>
      <c r="P65" s="358"/>
    </row>
    <row r="66" spans="1:16" ht="12.75">
      <c r="A66" s="347"/>
      <c r="B66" s="349"/>
      <c r="C66" s="351"/>
      <c r="D66" s="352"/>
      <c r="E66" s="347"/>
      <c r="F66" s="347"/>
      <c r="G66" s="347"/>
      <c r="H66" s="347"/>
      <c r="I66" s="347"/>
      <c r="J66" s="349"/>
      <c r="K66" s="349"/>
      <c r="L66" s="349"/>
      <c r="M66" s="347"/>
      <c r="N66" s="347"/>
      <c r="O66" s="347"/>
      <c r="P66" s="347"/>
    </row>
    <row r="67" spans="1:16" ht="12.75" customHeight="1">
      <c r="A67" s="358">
        <v>15</v>
      </c>
      <c r="B67" s="423" t="str">
        <f>VLOOKUP(A67,'пр.взвешивания'!B8:E45,2,FALSE)</f>
        <v>ГУСЬКОВА Алёна Евгеньевна</v>
      </c>
      <c r="C67" s="425" t="str">
        <f>VLOOKUP(B67,'пр.взвешивания'!C8:F45,2,FALSE)</f>
        <v>25.05.96          1 р.</v>
      </c>
      <c r="D67" s="427" t="str">
        <f>VLOOKUP(C67,'пр.взвешивания'!D8:G45,2,FALSE)</f>
        <v>Москва, СДЮСШОР №111</v>
      </c>
      <c r="E67" s="358"/>
      <c r="F67" s="358"/>
      <c r="G67" s="358"/>
      <c r="H67" s="358"/>
      <c r="I67" s="358">
        <v>17</v>
      </c>
      <c r="J67" s="423" t="str">
        <f>VLOOKUP(I67,'пр.взвешивания'!B8:E45,2,FALSE)</f>
        <v>БЕЛИНСКАЯ Виктория Алишанова</v>
      </c>
      <c r="K67" s="423" t="str">
        <f>VLOOKUP(J67,'пр.взвешивания'!C8:F45,2,FALSE)</f>
        <v>05.01.95         1 р.</v>
      </c>
      <c r="L67" s="423" t="str">
        <f>VLOOKUP(K67,'пр.взвешивания'!D8:G45,2,FALSE)</f>
        <v>Пермский край, г. Соликамск, МО</v>
      </c>
      <c r="M67" s="358"/>
      <c r="N67" s="358"/>
      <c r="O67" s="358"/>
      <c r="P67" s="358"/>
    </row>
    <row r="68" spans="1:16" ht="13.5" thickBot="1">
      <c r="A68" s="359"/>
      <c r="B68" s="424"/>
      <c r="C68" s="426"/>
      <c r="D68" s="428"/>
      <c r="E68" s="359"/>
      <c r="F68" s="359"/>
      <c r="G68" s="359"/>
      <c r="H68" s="359"/>
      <c r="I68" s="359"/>
      <c r="J68" s="424"/>
      <c r="K68" s="424"/>
      <c r="L68" s="424"/>
      <c r="M68" s="359"/>
      <c r="N68" s="359"/>
      <c r="O68" s="359"/>
      <c r="P68" s="359"/>
    </row>
    <row r="69" spans="1:12" ht="16.5">
      <c r="A69" s="81" t="s">
        <v>22</v>
      </c>
      <c r="B69" s="81" t="s">
        <v>34</v>
      </c>
      <c r="C69" s="79"/>
      <c r="D69" s="80"/>
      <c r="J69" s="44" t="s">
        <v>39</v>
      </c>
      <c r="K69" s="3"/>
      <c r="L69" s="3"/>
    </row>
    <row r="70" spans="1:16" ht="12.75" customHeight="1">
      <c r="A70" s="358">
        <v>16</v>
      </c>
      <c r="B70" s="423" t="str">
        <f>VLOOKUP(A70,'пр.взвешивания'!B6:E43,2,FALSE)</f>
        <v>ТРЕФИЛОВА Анна Александровна</v>
      </c>
      <c r="C70" s="425" t="str">
        <f>VLOOKUP(B70,'пр.взвешивания'!C6:F43,2,FALSE)</f>
        <v>11.01.95                  1 юн.р.</v>
      </c>
      <c r="D70" s="427" t="str">
        <f>VLOOKUP(C70,'пр.взвешивания'!D6:G43,2,FALSE)</f>
        <v>Московская обл., г. Воскресенск, МО</v>
      </c>
      <c r="E70" s="358"/>
      <c r="F70" s="358"/>
      <c r="G70" s="358"/>
      <c r="H70" s="358"/>
      <c r="I70" s="358">
        <v>16</v>
      </c>
      <c r="J70" s="423" t="str">
        <f>VLOOKUP(I70,'пр.взвешивания'!B6:E43,2,FALSE)</f>
        <v>ТРЕФИЛОВА Анна Александровна</v>
      </c>
      <c r="K70" s="423" t="str">
        <f>VLOOKUP(J70,'пр.взвешивания'!C6:F43,2,FALSE)</f>
        <v>11.01.95                  1 юн.р.</v>
      </c>
      <c r="L70" s="423" t="str">
        <f>VLOOKUP(K70,'пр.взвешивания'!D6:G43,2,FALSE)</f>
        <v>Московская обл., г. Воскресенск, МО</v>
      </c>
      <c r="M70" s="358"/>
      <c r="N70" s="358"/>
      <c r="O70" s="358"/>
      <c r="P70" s="358"/>
    </row>
    <row r="71" spans="1:16" ht="12.75">
      <c r="A71" s="347"/>
      <c r="B71" s="349"/>
      <c r="C71" s="351"/>
      <c r="D71" s="352"/>
      <c r="E71" s="347"/>
      <c r="F71" s="347"/>
      <c r="G71" s="347"/>
      <c r="H71" s="347"/>
      <c r="I71" s="347"/>
      <c r="J71" s="349"/>
      <c r="K71" s="349"/>
      <c r="L71" s="349"/>
      <c r="M71" s="347"/>
      <c r="N71" s="347"/>
      <c r="O71" s="347"/>
      <c r="P71" s="347"/>
    </row>
    <row r="72" spans="1:16" ht="12.75" customHeight="1">
      <c r="A72" s="358">
        <v>17</v>
      </c>
      <c r="B72" s="423" t="str">
        <f>VLOOKUP(A72,'пр.взвешивания'!B8:E45,2,FALSE)</f>
        <v>БЕЛИНСКАЯ Виктория Алишанова</v>
      </c>
      <c r="C72" s="425" t="str">
        <f>VLOOKUP(B72,'пр.взвешивания'!C8:F45,2,FALSE)</f>
        <v>05.01.95         1 р.</v>
      </c>
      <c r="D72" s="427" t="str">
        <f>VLOOKUP(C72,'пр.взвешивания'!D8:G45,2,FALSE)</f>
        <v>Пермский край, г. Соликамск, МО</v>
      </c>
      <c r="E72" s="358"/>
      <c r="F72" s="358"/>
      <c r="G72" s="358"/>
      <c r="H72" s="358"/>
      <c r="I72" s="358">
        <v>18</v>
      </c>
      <c r="J72" s="423" t="str">
        <f>VLOOKUP(I72,'пр.взвешивания'!B8:E45,2,FALSE)</f>
        <v>ЛЕБЕДЕВА Татьяна Андреевна</v>
      </c>
      <c r="K72" s="423" t="str">
        <f>VLOOKUP(J72,'пр.взвешивания'!C8:F45,2,FALSE)</f>
        <v>27.12.94         КМС</v>
      </c>
      <c r="L72" s="423" t="str">
        <f>VLOOKUP(K72,'пр.взвешивания'!D8:G45,2,FALSE)</f>
        <v>Оренбургская обл., г. Кувандык</v>
      </c>
      <c r="M72" s="358"/>
      <c r="N72" s="358"/>
      <c r="O72" s="358"/>
      <c r="P72" s="358"/>
    </row>
    <row r="73" spans="1:16" ht="13.5" thickBot="1">
      <c r="A73" s="359"/>
      <c r="B73" s="424"/>
      <c r="C73" s="426"/>
      <c r="D73" s="428"/>
      <c r="E73" s="359"/>
      <c r="F73" s="359"/>
      <c r="G73" s="359"/>
      <c r="H73" s="359"/>
      <c r="I73" s="359"/>
      <c r="J73" s="424"/>
      <c r="K73" s="424"/>
      <c r="L73" s="424"/>
      <c r="M73" s="359"/>
      <c r="N73" s="359"/>
      <c r="O73" s="359"/>
      <c r="P73" s="359"/>
    </row>
    <row r="74" spans="1:12" ht="16.5">
      <c r="A74" s="81" t="s">
        <v>23</v>
      </c>
      <c r="B74" s="81" t="s">
        <v>34</v>
      </c>
      <c r="C74" s="79"/>
      <c r="D74" s="80"/>
      <c r="J74" s="44" t="s">
        <v>40</v>
      </c>
      <c r="K74" s="3"/>
      <c r="L74" s="3"/>
    </row>
    <row r="75" spans="1:16" ht="12.75" customHeight="1">
      <c r="A75" s="358">
        <v>18</v>
      </c>
      <c r="B75" s="423" t="str">
        <f>VLOOKUP(A75,'пр.взвешивания'!B6:E43,2,FALSE)</f>
        <v>ЛЕБЕДЕВА Татьяна Андреевна</v>
      </c>
      <c r="C75" s="425" t="str">
        <f>VLOOKUP(B75,'пр.взвешивания'!C6:F43,2,FALSE)</f>
        <v>27.12.94         КМС</v>
      </c>
      <c r="D75" s="427" t="str">
        <f>VLOOKUP(C75,'пр.взвешивания'!D6:G43,2,FALSE)</f>
        <v>Оренбургская обл., г. Кувандык</v>
      </c>
      <c r="E75" s="358"/>
      <c r="F75" s="358"/>
      <c r="G75" s="358"/>
      <c r="H75" s="358"/>
      <c r="I75" s="358">
        <v>18</v>
      </c>
      <c r="J75" s="423" t="str">
        <f>VLOOKUP(I75,'пр.взвешивания'!B15:E52,2,FALSE)</f>
        <v>ЛЕБЕДЕВА Татьяна Андреевна</v>
      </c>
      <c r="K75" s="423" t="str">
        <f>VLOOKUP(J75,'пр.взвешивания'!C15:F52,2,FALSE)</f>
        <v>27.12.94         КМС</v>
      </c>
      <c r="L75" s="423" t="str">
        <f>VLOOKUP(K75,'пр.взвешивания'!D15:G52,2,FALSE)</f>
        <v>Оренбургская обл., г. Кувандык</v>
      </c>
      <c r="M75" s="358"/>
      <c r="N75" s="358"/>
      <c r="O75" s="358"/>
      <c r="P75" s="358"/>
    </row>
    <row r="76" spans="1:16" ht="12.75">
      <c r="A76" s="347"/>
      <c r="B76" s="349"/>
      <c r="C76" s="351"/>
      <c r="D76" s="352"/>
      <c r="E76" s="347"/>
      <c r="F76" s="347"/>
      <c r="G76" s="347"/>
      <c r="H76" s="347"/>
      <c r="I76" s="347"/>
      <c r="J76" s="349"/>
      <c r="K76" s="349"/>
      <c r="L76" s="349"/>
      <c r="M76" s="347"/>
      <c r="N76" s="347"/>
      <c r="O76" s="347"/>
      <c r="P76" s="347"/>
    </row>
    <row r="77" spans="1:16" ht="12.75" customHeight="1">
      <c r="A77" s="358">
        <v>19</v>
      </c>
      <c r="B77" s="423" t="str">
        <f>VLOOKUP(A77,'пр.взвешивания'!B8:E45,2,FALSE)</f>
        <v>НОВИКОВА Екатерина Юрьевна</v>
      </c>
      <c r="C77" s="425" t="str">
        <f>VLOOKUP(B77,'пр.взвешивания'!C8:F45,2,FALSE)</f>
        <v>08.07.95         1 юн.р.</v>
      </c>
      <c r="D77" s="427" t="str">
        <f>VLOOKUP(C77,'пр.взвешивания'!D8:G45,2,FALSE)</f>
        <v>Москва, ГОУ ДОДСН СДЮСШОР №9</v>
      </c>
      <c r="E77" s="358"/>
      <c r="F77" s="358"/>
      <c r="G77" s="358"/>
      <c r="H77" s="358"/>
      <c r="I77" s="358">
        <v>17</v>
      </c>
      <c r="J77" s="423" t="str">
        <f>VLOOKUP(I77,'пр.взвешивания'!B17:E54,2,FALSE)</f>
        <v>БЕЛИНСКАЯ Виктория Алишанова</v>
      </c>
      <c r="K77" s="423" t="str">
        <f>VLOOKUP(J77,'пр.взвешивания'!C17:F54,2,FALSE)</f>
        <v>05.01.95         1 р.</v>
      </c>
      <c r="L77" s="423" t="str">
        <f>VLOOKUP(K77,'пр.взвешивания'!D17:G54,2,FALSE)</f>
        <v>Пермский край, г. Соликамск, МО</v>
      </c>
      <c r="M77" s="358"/>
      <c r="N77" s="358"/>
      <c r="O77" s="358"/>
      <c r="P77" s="358"/>
    </row>
    <row r="78" spans="1:16" ht="13.5" thickBot="1">
      <c r="A78" s="359"/>
      <c r="B78" s="424"/>
      <c r="C78" s="426"/>
      <c r="D78" s="428"/>
      <c r="E78" s="359"/>
      <c r="F78" s="359"/>
      <c r="G78" s="359"/>
      <c r="H78" s="359"/>
      <c r="I78" s="359"/>
      <c r="J78" s="424"/>
      <c r="K78" s="424"/>
      <c r="L78" s="424"/>
      <c r="M78" s="359"/>
      <c r="N78" s="359"/>
      <c r="O78" s="359"/>
      <c r="P78" s="359"/>
    </row>
    <row r="79" spans="1:16" ht="12.75">
      <c r="A79" s="44" t="s">
        <v>20</v>
      </c>
      <c r="B79" s="44" t="s">
        <v>34</v>
      </c>
      <c r="C79" s="44"/>
      <c r="D79" s="44"/>
      <c r="E79" s="45" t="s">
        <v>57</v>
      </c>
      <c r="F79" s="44"/>
      <c r="G79" s="44"/>
      <c r="H79" s="44"/>
      <c r="I79" s="44" t="s">
        <v>23</v>
      </c>
      <c r="J79" s="44" t="s">
        <v>34</v>
      </c>
      <c r="K79" s="44"/>
      <c r="L79" s="44"/>
      <c r="M79" s="45" t="s">
        <v>57</v>
      </c>
      <c r="N79" s="44"/>
      <c r="O79" s="44"/>
      <c r="P79" s="44"/>
    </row>
    <row r="80" spans="1:16" ht="12.75" customHeight="1">
      <c r="A80" s="358" t="s">
        <v>0</v>
      </c>
      <c r="B80" s="358" t="s">
        <v>1</v>
      </c>
      <c r="C80" s="358" t="s">
        <v>2</v>
      </c>
      <c r="D80" s="358" t="s">
        <v>3</v>
      </c>
      <c r="E80" s="358" t="s">
        <v>35</v>
      </c>
      <c r="F80" s="358" t="s">
        <v>36</v>
      </c>
      <c r="G80" s="358" t="s">
        <v>37</v>
      </c>
      <c r="H80" s="358" t="s">
        <v>38</v>
      </c>
      <c r="I80" s="358" t="s">
        <v>0</v>
      </c>
      <c r="J80" s="358" t="s">
        <v>1</v>
      </c>
      <c r="K80" s="358" t="s">
        <v>2</v>
      </c>
      <c r="L80" s="358" t="s">
        <v>3</v>
      </c>
      <c r="M80" s="358" t="s">
        <v>35</v>
      </c>
      <c r="N80" s="358" t="s">
        <v>36</v>
      </c>
      <c r="O80" s="358" t="s">
        <v>37</v>
      </c>
      <c r="P80" s="358" t="s">
        <v>38</v>
      </c>
    </row>
    <row r="81" spans="1:16" ht="12.75">
      <c r="A81" s="347"/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347"/>
    </row>
    <row r="82" spans="1:16" ht="12.75" customHeight="1">
      <c r="A82" s="348">
        <v>9</v>
      </c>
      <c r="B82" s="360" t="str">
        <f>VLOOKUP(A82,'пр.взвешивания'!B6:E43,2,FALSE)</f>
        <v>ЖЛУДОВА Ия Игоревна</v>
      </c>
      <c r="C82" s="360" t="str">
        <f>VLOOKUP(B82,'пр.взвешивания'!C6:F43,2,FALSE)</f>
        <v>03.05.95           1 юн.р.</v>
      </c>
      <c r="D82" s="360" t="str">
        <f>VLOOKUP(C82,'пр.взвешивания'!D6:G43,2,FALSE)</f>
        <v>Москва, ГОУ ДОДСН СДЮСШОР №9</v>
      </c>
      <c r="E82" s="348"/>
      <c r="F82" s="348"/>
      <c r="G82" s="348"/>
      <c r="H82" s="348"/>
      <c r="I82" s="348">
        <v>19</v>
      </c>
      <c r="J82" s="429" t="s">
        <v>53</v>
      </c>
      <c r="K82" s="430" t="s">
        <v>54</v>
      </c>
      <c r="L82" s="430" t="s">
        <v>42</v>
      </c>
      <c r="M82" s="348"/>
      <c r="N82" s="348"/>
      <c r="O82" s="348"/>
      <c r="P82" s="348"/>
    </row>
    <row r="83" spans="1:16" ht="12.75">
      <c r="A83" s="348"/>
      <c r="B83" s="350"/>
      <c r="C83" s="350"/>
      <c r="D83" s="350"/>
      <c r="E83" s="348"/>
      <c r="F83" s="348"/>
      <c r="G83" s="348"/>
      <c r="H83" s="348"/>
      <c r="I83" s="348"/>
      <c r="J83" s="315"/>
      <c r="K83" s="348"/>
      <c r="L83" s="418"/>
      <c r="M83" s="348"/>
      <c r="N83" s="348"/>
      <c r="O83" s="348"/>
      <c r="P83" s="348"/>
    </row>
    <row r="84" spans="1:16" ht="12.75" customHeight="1">
      <c r="A84" s="358">
        <v>10</v>
      </c>
      <c r="B84" s="360" t="str">
        <f>VLOOKUP(A84,'пр.взвешивания'!B8:E45,2,FALSE)</f>
        <v>МАЙКОВА Юлия Алексеевна</v>
      </c>
      <c r="C84" s="360" t="str">
        <f>VLOOKUP(B84,'пр.взвешивания'!C8:F45,2,FALSE)</f>
        <v>04.04.94                          1 р.</v>
      </c>
      <c r="D84" s="360" t="str">
        <f>VLOOKUP(C84,'пр.взвешивания'!D8:G45,2,FALSE)</f>
        <v>Ленинградская обл., г. Тосно, МО</v>
      </c>
      <c r="E84" s="358"/>
      <c r="F84" s="358"/>
      <c r="G84" s="358"/>
      <c r="H84" s="358"/>
      <c r="I84" s="358">
        <v>20</v>
      </c>
      <c r="J84" s="315" t="s">
        <v>55</v>
      </c>
      <c r="K84" s="348" t="s">
        <v>56</v>
      </c>
      <c r="L84" s="418" t="s">
        <v>43</v>
      </c>
      <c r="M84" s="358"/>
      <c r="N84" s="358"/>
      <c r="O84" s="358"/>
      <c r="P84" s="358"/>
    </row>
    <row r="85" spans="1:16" ht="13.5" thickBot="1">
      <c r="A85" s="359"/>
      <c r="B85" s="361"/>
      <c r="C85" s="361"/>
      <c r="D85" s="361"/>
      <c r="E85" s="359"/>
      <c r="F85" s="359"/>
      <c r="G85" s="359"/>
      <c r="H85" s="359"/>
      <c r="I85" s="359"/>
      <c r="J85" s="315"/>
      <c r="K85" s="348"/>
      <c r="L85" s="418"/>
      <c r="M85" s="359"/>
      <c r="N85" s="359"/>
      <c r="O85" s="359"/>
      <c r="P85" s="359"/>
    </row>
  </sheetData>
  <sheetProtection/>
  <mergeCells count="437">
    <mergeCell ref="O84:O85"/>
    <mergeCell ref="P84:P85"/>
    <mergeCell ref="I84:I85"/>
    <mergeCell ref="J84:J85"/>
    <mergeCell ref="K84:K85"/>
    <mergeCell ref="L84:L85"/>
    <mergeCell ref="M84:M85"/>
    <mergeCell ref="N84:N85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0:I81"/>
    <mergeCell ref="J80:J81"/>
    <mergeCell ref="K80:K81"/>
    <mergeCell ref="L80:L81"/>
    <mergeCell ref="M80:M81"/>
    <mergeCell ref="N80:N81"/>
    <mergeCell ref="P77:P78"/>
    <mergeCell ref="I77:I78"/>
    <mergeCell ref="J77:J78"/>
    <mergeCell ref="K77:K78"/>
    <mergeCell ref="L77:L78"/>
    <mergeCell ref="M77:M78"/>
    <mergeCell ref="N77:N78"/>
    <mergeCell ref="I75:I76"/>
    <mergeCell ref="J75:J76"/>
    <mergeCell ref="K75:K76"/>
    <mergeCell ref="L75:L76"/>
    <mergeCell ref="M75:M76"/>
    <mergeCell ref="N75:N76"/>
    <mergeCell ref="O75:O76"/>
    <mergeCell ref="P75:P76"/>
    <mergeCell ref="P70:P71"/>
    <mergeCell ref="I72:I73"/>
    <mergeCell ref="J72:J73"/>
    <mergeCell ref="K72:K73"/>
    <mergeCell ref="L72:L73"/>
    <mergeCell ref="M72:M73"/>
    <mergeCell ref="N72:N73"/>
    <mergeCell ref="O72:O73"/>
    <mergeCell ref="P72:P73"/>
    <mergeCell ref="I70:I71"/>
    <mergeCell ref="J70:J71"/>
    <mergeCell ref="K70:K71"/>
    <mergeCell ref="L70:L71"/>
    <mergeCell ref="M70:M71"/>
    <mergeCell ref="N70:N71"/>
    <mergeCell ref="P67:P68"/>
    <mergeCell ref="I67:I68"/>
    <mergeCell ref="J67:J68"/>
    <mergeCell ref="K67:K68"/>
    <mergeCell ref="L67:L68"/>
    <mergeCell ref="M67:M68"/>
    <mergeCell ref="N67:N68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K63:K64"/>
    <mergeCell ref="L63:L64"/>
    <mergeCell ref="M63:M64"/>
    <mergeCell ref="N63:N64"/>
    <mergeCell ref="O63:O64"/>
    <mergeCell ref="G77:G78"/>
    <mergeCell ref="H77:H78"/>
    <mergeCell ref="G75:G76"/>
    <mergeCell ref="H75:H76"/>
    <mergeCell ref="G70:G71"/>
    <mergeCell ref="H70:H71"/>
    <mergeCell ref="G67:G68"/>
    <mergeCell ref="H67:H68"/>
    <mergeCell ref="O67:O68"/>
    <mergeCell ref="O70:O71"/>
    <mergeCell ref="O77:O78"/>
    <mergeCell ref="A84:A85"/>
    <mergeCell ref="B84:B85"/>
    <mergeCell ref="C84:C85"/>
    <mergeCell ref="D84:D85"/>
    <mergeCell ref="E84:E85"/>
    <mergeCell ref="F84:F85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4:G85"/>
    <mergeCell ref="H84:H85"/>
    <mergeCell ref="A77:A78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A72:A73"/>
    <mergeCell ref="B72:B73"/>
    <mergeCell ref="C72:C73"/>
    <mergeCell ref="D72:D73"/>
    <mergeCell ref="E72:E73"/>
    <mergeCell ref="F72:F73"/>
    <mergeCell ref="G72:G73"/>
    <mergeCell ref="H72:H73"/>
    <mergeCell ref="A70:A71"/>
    <mergeCell ref="B70:B71"/>
    <mergeCell ref="C70:C71"/>
    <mergeCell ref="D70:D71"/>
    <mergeCell ref="E70:E71"/>
    <mergeCell ref="F70:F71"/>
    <mergeCell ref="A67:A68"/>
    <mergeCell ref="B67:B68"/>
    <mergeCell ref="C67:C68"/>
    <mergeCell ref="D67:D68"/>
    <mergeCell ref="E67:E68"/>
    <mergeCell ref="F67:F68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B63:B64"/>
    <mergeCell ref="C63:C64"/>
    <mergeCell ref="D63:D64"/>
    <mergeCell ref="E63:E64"/>
    <mergeCell ref="F63:F64"/>
    <mergeCell ref="G63:G64"/>
    <mergeCell ref="I63:I64"/>
    <mergeCell ref="J63:J64"/>
    <mergeCell ref="P30:P33"/>
    <mergeCell ref="O32:O33"/>
    <mergeCell ref="I32:I33"/>
    <mergeCell ref="J32:J33"/>
    <mergeCell ref="K32:K33"/>
    <mergeCell ref="L32:L33"/>
    <mergeCell ref="M32:M33"/>
    <mergeCell ref="N32:N33"/>
    <mergeCell ref="L35:L36"/>
    <mergeCell ref="M35:M36"/>
    <mergeCell ref="N35:N36"/>
    <mergeCell ref="O35:O36"/>
    <mergeCell ref="P35:P38"/>
    <mergeCell ref="L37:L38"/>
    <mergeCell ref="M37:M38"/>
    <mergeCell ref="N37:N38"/>
    <mergeCell ref="O37:O38"/>
    <mergeCell ref="K39:K40"/>
    <mergeCell ref="L39:L40"/>
    <mergeCell ref="M39:M40"/>
    <mergeCell ref="A35:A36"/>
    <mergeCell ref="B35:B36"/>
    <mergeCell ref="C35:C36"/>
    <mergeCell ref="D35:D36"/>
    <mergeCell ref="E35:E36"/>
    <mergeCell ref="F35:F36"/>
    <mergeCell ref="G35:G36"/>
    <mergeCell ref="H35:H38"/>
    <mergeCell ref="K35:K36"/>
    <mergeCell ref="F37:F38"/>
    <mergeCell ref="G37:G38"/>
    <mergeCell ref="I37:I38"/>
    <mergeCell ref="J37:J38"/>
    <mergeCell ref="K37:K38"/>
    <mergeCell ref="I35:I36"/>
    <mergeCell ref="J35:J36"/>
    <mergeCell ref="A32:A33"/>
    <mergeCell ref="B32:B33"/>
    <mergeCell ref="C32:C33"/>
    <mergeCell ref="D32:D33"/>
    <mergeCell ref="E32:E33"/>
    <mergeCell ref="F32:F33"/>
    <mergeCell ref="G32:G33"/>
    <mergeCell ref="I30:I31"/>
    <mergeCell ref="J30:J31"/>
    <mergeCell ref="H30:H33"/>
    <mergeCell ref="A22:H22"/>
    <mergeCell ref="H26:H29"/>
    <mergeCell ref="I26:I27"/>
    <mergeCell ref="J26:J27"/>
    <mergeCell ref="K26:K27"/>
    <mergeCell ref="L26:L27"/>
    <mergeCell ref="M26:M27"/>
    <mergeCell ref="N26:N27"/>
    <mergeCell ref="O30:O31"/>
    <mergeCell ref="K30:K31"/>
    <mergeCell ref="L30:L31"/>
    <mergeCell ref="M30:M31"/>
    <mergeCell ref="N30:N31"/>
    <mergeCell ref="E26:E27"/>
    <mergeCell ref="F26:F27"/>
    <mergeCell ref="J24:J25"/>
    <mergeCell ref="K24:K25"/>
    <mergeCell ref="L24:L25"/>
    <mergeCell ref="M24:M25"/>
    <mergeCell ref="N24:N25"/>
    <mergeCell ref="O24:O25"/>
    <mergeCell ref="P24:P25"/>
    <mergeCell ref="A30:A31"/>
    <mergeCell ref="B30:B31"/>
    <mergeCell ref="C30:C31"/>
    <mergeCell ref="D30:D31"/>
    <mergeCell ref="E30:E31"/>
    <mergeCell ref="F30:F31"/>
    <mergeCell ref="G30:G31"/>
    <mergeCell ref="G26:G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P18:P21"/>
    <mergeCell ref="O18:O19"/>
    <mergeCell ref="I18:I19"/>
    <mergeCell ref="J18:J19"/>
    <mergeCell ref="K18:K19"/>
    <mergeCell ref="L18:L19"/>
    <mergeCell ref="M18:M19"/>
    <mergeCell ref="N18:N19"/>
    <mergeCell ref="I22:P22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H18:H21"/>
    <mergeCell ref="F16:F17"/>
    <mergeCell ref="G16:G17"/>
    <mergeCell ref="I14:I15"/>
    <mergeCell ref="J14:J15"/>
    <mergeCell ref="K14:K15"/>
    <mergeCell ref="L14:L15"/>
    <mergeCell ref="M14:M15"/>
    <mergeCell ref="H14:H17"/>
    <mergeCell ref="P14:P17"/>
    <mergeCell ref="O16:O17"/>
    <mergeCell ref="K16:K17"/>
    <mergeCell ref="L16:L17"/>
    <mergeCell ref="M16:M17"/>
    <mergeCell ref="N16:N17"/>
    <mergeCell ref="P9:P12"/>
    <mergeCell ref="O9:O10"/>
    <mergeCell ref="A14:A15"/>
    <mergeCell ref="B14:B15"/>
    <mergeCell ref="C14:C15"/>
    <mergeCell ref="D14:D15"/>
    <mergeCell ref="E14:E15"/>
    <mergeCell ref="F14:F15"/>
    <mergeCell ref="G14:G15"/>
    <mergeCell ref="I9:I10"/>
    <mergeCell ref="J9:J10"/>
    <mergeCell ref="K9:K10"/>
    <mergeCell ref="L9:L10"/>
    <mergeCell ref="M9:M10"/>
    <mergeCell ref="N9:N10"/>
    <mergeCell ref="A11:A12"/>
    <mergeCell ref="B11:B12"/>
    <mergeCell ref="C11:C12"/>
    <mergeCell ref="D11:D12"/>
    <mergeCell ref="E11:E12"/>
    <mergeCell ref="F11:F12"/>
    <mergeCell ref="G11:G12"/>
    <mergeCell ref="O14:O15"/>
    <mergeCell ref="N14:N15"/>
    <mergeCell ref="A9:A10"/>
    <mergeCell ref="B9:B10"/>
    <mergeCell ref="C9:C10"/>
    <mergeCell ref="D9:D10"/>
    <mergeCell ref="E9:E10"/>
    <mergeCell ref="F9:F10"/>
    <mergeCell ref="G9:G10"/>
    <mergeCell ref="I7:I8"/>
    <mergeCell ref="J7:J8"/>
    <mergeCell ref="H9:H12"/>
    <mergeCell ref="I11:I12"/>
    <mergeCell ref="J11:J12"/>
    <mergeCell ref="O5:O6"/>
    <mergeCell ref="A7:A8"/>
    <mergeCell ref="B7:B8"/>
    <mergeCell ref="C7:C8"/>
    <mergeCell ref="D7:D8"/>
    <mergeCell ref="E7:E8"/>
    <mergeCell ref="F7:F8"/>
    <mergeCell ref="G7:G8"/>
    <mergeCell ref="I5:I6"/>
    <mergeCell ref="J5:J6"/>
    <mergeCell ref="K5:K6"/>
    <mergeCell ref="L5:L6"/>
    <mergeCell ref="M5:M6"/>
    <mergeCell ref="N5:N6"/>
    <mergeCell ref="O7:O8"/>
    <mergeCell ref="K7:K8"/>
    <mergeCell ref="L7:L8"/>
    <mergeCell ref="M7:M8"/>
    <mergeCell ref="N7:N8"/>
    <mergeCell ref="A5:A6"/>
    <mergeCell ref="B5:B6"/>
    <mergeCell ref="C5:C6"/>
    <mergeCell ref="D5:D6"/>
    <mergeCell ref="E5:E6"/>
    <mergeCell ref="F5:F6"/>
    <mergeCell ref="G5:G6"/>
    <mergeCell ref="I3:I4"/>
    <mergeCell ref="J3:J4"/>
    <mergeCell ref="H5:H8"/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K3:K4"/>
    <mergeCell ref="L3:L4"/>
    <mergeCell ref="M3:M4"/>
    <mergeCell ref="N3:N4"/>
    <mergeCell ref="A2:B2"/>
    <mergeCell ref="P5:P8"/>
    <mergeCell ref="K11:K12"/>
    <mergeCell ref="L11:L12"/>
    <mergeCell ref="M11:M12"/>
    <mergeCell ref="N11:N12"/>
    <mergeCell ref="O11:O12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  <mergeCell ref="N20:N21"/>
    <mergeCell ref="O20:O21"/>
    <mergeCell ref="A16:A17"/>
    <mergeCell ref="B16:B17"/>
    <mergeCell ref="C16:C17"/>
    <mergeCell ref="D16:D17"/>
    <mergeCell ref="E16:E17"/>
    <mergeCell ref="O26:O27"/>
    <mergeCell ref="P26:P29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N28:N29"/>
    <mergeCell ref="O28:O29"/>
    <mergeCell ref="A26:A27"/>
    <mergeCell ref="B26:B27"/>
    <mergeCell ref="C26:C27"/>
    <mergeCell ref="D26:D27"/>
    <mergeCell ref="A37:A38"/>
    <mergeCell ref="B37:B38"/>
    <mergeCell ref="C37:C38"/>
    <mergeCell ref="D37:D38"/>
    <mergeCell ref="E37:E38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I39:I40"/>
    <mergeCell ref="J39:J40"/>
    <mergeCell ref="P39:P42"/>
    <mergeCell ref="A41:A42"/>
    <mergeCell ref="B41:B42"/>
    <mergeCell ref="C41:C42"/>
    <mergeCell ref="D41:D42"/>
    <mergeCell ref="E41:E42"/>
    <mergeCell ref="F41:F42"/>
    <mergeCell ref="G41:G42"/>
    <mergeCell ref="H39:H42"/>
    <mergeCell ref="I41:I42"/>
    <mergeCell ref="N39:N40"/>
    <mergeCell ref="O39:O40"/>
    <mergeCell ref="N41:N42"/>
    <mergeCell ref="O41:O42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2"/>
  <sheetViews>
    <sheetView zoomScalePageLayoutView="0" workbookViewId="0" topLeftCell="A22">
      <selection activeCell="D46" sqref="D46:D4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431" t="s">
        <v>51</v>
      </c>
      <c r="B1" s="431"/>
      <c r="C1" s="431"/>
      <c r="D1" s="431"/>
      <c r="E1" s="431"/>
      <c r="F1" s="431"/>
      <c r="G1" s="431"/>
      <c r="H1" s="20"/>
    </row>
    <row r="2" spans="1:8" ht="20.25" customHeight="1">
      <c r="A2" s="437" t="s">
        <v>52</v>
      </c>
      <c r="B2" s="437"/>
      <c r="C2" s="437"/>
      <c r="D2" s="437"/>
      <c r="E2" s="437"/>
      <c r="F2" s="437"/>
      <c r="G2" s="437"/>
      <c r="H2" s="20" t="s">
        <v>24</v>
      </c>
    </row>
    <row r="3" spans="1:8" ht="20.25" customHeight="1">
      <c r="A3" s="47"/>
      <c r="B3" s="47"/>
      <c r="C3" s="47"/>
      <c r="D3" s="47"/>
      <c r="E3" t="s">
        <v>60</v>
      </c>
      <c r="F3" s="47"/>
      <c r="G3" s="47"/>
      <c r="H3" s="20"/>
    </row>
    <row r="4" spans="1:7" ht="12.75" customHeight="1">
      <c r="A4" s="358" t="s">
        <v>11</v>
      </c>
      <c r="B4" s="358" t="s">
        <v>0</v>
      </c>
      <c r="C4" s="358" t="s">
        <v>1</v>
      </c>
      <c r="D4" s="358" t="s">
        <v>12</v>
      </c>
      <c r="E4" s="358" t="s">
        <v>13</v>
      </c>
      <c r="F4" s="358" t="s">
        <v>14</v>
      </c>
      <c r="G4" s="358" t="s">
        <v>15</v>
      </c>
    </row>
    <row r="5" spans="1:7" ht="12.75">
      <c r="A5" s="347"/>
      <c r="B5" s="347"/>
      <c r="C5" s="347"/>
      <c r="D5" s="347"/>
      <c r="E5" s="347"/>
      <c r="F5" s="347"/>
      <c r="G5" s="347"/>
    </row>
    <row r="6" spans="1:7" ht="12.75" customHeight="1">
      <c r="A6" s="444">
        <v>1</v>
      </c>
      <c r="B6" s="445">
        <v>1</v>
      </c>
      <c r="C6" s="443" t="s">
        <v>94</v>
      </c>
      <c r="D6" s="446" t="s">
        <v>95</v>
      </c>
      <c r="E6" s="440" t="s">
        <v>96</v>
      </c>
      <c r="F6" s="441"/>
      <c r="G6" s="442" t="s">
        <v>97</v>
      </c>
    </row>
    <row r="7" spans="1:7" ht="12.75">
      <c r="A7" s="444"/>
      <c r="B7" s="445"/>
      <c r="C7" s="443"/>
      <c r="D7" s="446"/>
      <c r="E7" s="440"/>
      <c r="F7" s="441"/>
      <c r="G7" s="442"/>
    </row>
    <row r="8" spans="1:7" ht="12.75" customHeight="1">
      <c r="A8" s="444">
        <v>2</v>
      </c>
      <c r="B8" s="320">
        <v>2</v>
      </c>
      <c r="C8" s="315" t="s">
        <v>117</v>
      </c>
      <c r="D8" s="348" t="s">
        <v>118</v>
      </c>
      <c r="E8" s="418" t="s">
        <v>119</v>
      </c>
      <c r="F8" s="357"/>
      <c r="G8" s="350" t="s">
        <v>120</v>
      </c>
    </row>
    <row r="9" spans="1:7" ht="12.75">
      <c r="A9" s="444"/>
      <c r="B9" s="320"/>
      <c r="C9" s="315"/>
      <c r="D9" s="348"/>
      <c r="E9" s="418"/>
      <c r="F9" s="357"/>
      <c r="G9" s="350"/>
    </row>
    <row r="10" spans="1:7" ht="12.75" customHeight="1">
      <c r="A10" s="444">
        <v>3</v>
      </c>
      <c r="B10" s="320">
        <v>3</v>
      </c>
      <c r="C10" s="315" t="s">
        <v>111</v>
      </c>
      <c r="D10" s="348" t="s">
        <v>112</v>
      </c>
      <c r="E10" s="418" t="s">
        <v>108</v>
      </c>
      <c r="F10" s="357" t="s">
        <v>113</v>
      </c>
      <c r="G10" s="350" t="s">
        <v>110</v>
      </c>
    </row>
    <row r="11" spans="1:7" ht="12.75">
      <c r="A11" s="444"/>
      <c r="B11" s="320"/>
      <c r="C11" s="315"/>
      <c r="D11" s="348"/>
      <c r="E11" s="418"/>
      <c r="F11" s="357"/>
      <c r="G11" s="350"/>
    </row>
    <row r="12" spans="1:7" ht="12.75" customHeight="1">
      <c r="A12" s="444">
        <v>4</v>
      </c>
      <c r="B12" s="445">
        <v>4</v>
      </c>
      <c r="C12" s="443" t="s">
        <v>124</v>
      </c>
      <c r="D12" s="446" t="s">
        <v>125</v>
      </c>
      <c r="E12" s="440" t="s">
        <v>126</v>
      </c>
      <c r="F12" s="441"/>
      <c r="G12" s="442" t="s">
        <v>127</v>
      </c>
    </row>
    <row r="13" spans="1:7" ht="12.75" customHeight="1">
      <c r="A13" s="444"/>
      <c r="B13" s="445"/>
      <c r="C13" s="443"/>
      <c r="D13" s="446"/>
      <c r="E13" s="440"/>
      <c r="F13" s="441"/>
      <c r="G13" s="442"/>
    </row>
    <row r="14" spans="1:7" ht="12.75" customHeight="1">
      <c r="A14" s="444">
        <v>5</v>
      </c>
      <c r="B14" s="445">
        <v>5</v>
      </c>
      <c r="C14" s="443" t="s">
        <v>121</v>
      </c>
      <c r="D14" s="446" t="s">
        <v>131</v>
      </c>
      <c r="E14" s="440" t="s">
        <v>122</v>
      </c>
      <c r="F14" s="441"/>
      <c r="G14" s="442" t="s">
        <v>123</v>
      </c>
    </row>
    <row r="15" spans="1:7" ht="12.75">
      <c r="A15" s="444"/>
      <c r="B15" s="445"/>
      <c r="C15" s="443"/>
      <c r="D15" s="446"/>
      <c r="E15" s="440"/>
      <c r="F15" s="441"/>
      <c r="G15" s="442"/>
    </row>
    <row r="16" spans="1:7" ht="12.75" customHeight="1">
      <c r="A16" s="444">
        <v>6</v>
      </c>
      <c r="B16" s="445">
        <v>6</v>
      </c>
      <c r="C16" s="443" t="s">
        <v>61</v>
      </c>
      <c r="D16" s="446" t="s">
        <v>62</v>
      </c>
      <c r="E16" s="440" t="s">
        <v>63</v>
      </c>
      <c r="F16" s="441"/>
      <c r="G16" s="442" t="s">
        <v>64</v>
      </c>
    </row>
    <row r="17" spans="1:7" ht="12.75">
      <c r="A17" s="444"/>
      <c r="B17" s="445"/>
      <c r="C17" s="443"/>
      <c r="D17" s="446"/>
      <c r="E17" s="440"/>
      <c r="F17" s="441"/>
      <c r="G17" s="442"/>
    </row>
    <row r="18" spans="1:7" ht="12.75" customHeight="1">
      <c r="A18" s="444">
        <v>7</v>
      </c>
      <c r="B18" s="445">
        <v>7</v>
      </c>
      <c r="C18" s="443" t="s">
        <v>69</v>
      </c>
      <c r="D18" s="446" t="s">
        <v>70</v>
      </c>
      <c r="E18" s="440" t="s">
        <v>71</v>
      </c>
      <c r="F18" s="441"/>
      <c r="G18" s="442" t="s">
        <v>72</v>
      </c>
    </row>
    <row r="19" spans="1:7" ht="12.75">
      <c r="A19" s="444"/>
      <c r="B19" s="445"/>
      <c r="C19" s="443"/>
      <c r="D19" s="446"/>
      <c r="E19" s="440"/>
      <c r="F19" s="441"/>
      <c r="G19" s="442"/>
    </row>
    <row r="20" spans="1:7" ht="12.75" customHeight="1">
      <c r="A20" s="444">
        <v>8</v>
      </c>
      <c r="B20" s="445">
        <v>8</v>
      </c>
      <c r="C20" s="443" t="s">
        <v>65</v>
      </c>
      <c r="D20" s="446" t="s">
        <v>66</v>
      </c>
      <c r="E20" s="440" t="s">
        <v>67</v>
      </c>
      <c r="F20" s="441"/>
      <c r="G20" s="442" t="s">
        <v>68</v>
      </c>
    </row>
    <row r="21" spans="1:7" ht="12.75">
      <c r="A21" s="444"/>
      <c r="B21" s="445"/>
      <c r="C21" s="443"/>
      <c r="D21" s="446"/>
      <c r="E21" s="440"/>
      <c r="F21" s="441"/>
      <c r="G21" s="442"/>
    </row>
    <row r="22" spans="1:7" ht="12.75" customHeight="1">
      <c r="A22" s="444">
        <v>9</v>
      </c>
      <c r="B22" s="445">
        <v>9</v>
      </c>
      <c r="C22" s="443" t="s">
        <v>84</v>
      </c>
      <c r="D22" s="446" t="s">
        <v>85</v>
      </c>
      <c r="E22" s="440" t="s">
        <v>86</v>
      </c>
      <c r="F22" s="441"/>
      <c r="G22" s="442" t="s">
        <v>87</v>
      </c>
    </row>
    <row r="23" spans="1:7" ht="12.75">
      <c r="A23" s="444"/>
      <c r="B23" s="445"/>
      <c r="C23" s="443"/>
      <c r="D23" s="446"/>
      <c r="E23" s="440"/>
      <c r="F23" s="441"/>
      <c r="G23" s="442"/>
    </row>
    <row r="24" spans="1:7" ht="12.75" customHeight="1">
      <c r="A24" s="444">
        <v>10</v>
      </c>
      <c r="B24" s="445">
        <v>10</v>
      </c>
      <c r="C24" s="443" t="s">
        <v>81</v>
      </c>
      <c r="D24" s="446" t="s">
        <v>132</v>
      </c>
      <c r="E24" s="440" t="s">
        <v>82</v>
      </c>
      <c r="F24" s="441"/>
      <c r="G24" s="442" t="s">
        <v>83</v>
      </c>
    </row>
    <row r="25" spans="1:7" ht="12.75">
      <c r="A25" s="444"/>
      <c r="B25" s="445"/>
      <c r="C25" s="443"/>
      <c r="D25" s="446"/>
      <c r="E25" s="440"/>
      <c r="F25" s="441"/>
      <c r="G25" s="442"/>
    </row>
    <row r="26" spans="1:7" ht="12.75" customHeight="1">
      <c r="A26" s="447">
        <v>11</v>
      </c>
      <c r="B26" s="320">
        <v>11</v>
      </c>
      <c r="C26" s="315" t="s">
        <v>128</v>
      </c>
      <c r="D26" s="348" t="s">
        <v>129</v>
      </c>
      <c r="E26" s="418" t="s">
        <v>126</v>
      </c>
      <c r="F26" s="357"/>
      <c r="G26" s="350" t="s">
        <v>130</v>
      </c>
    </row>
    <row r="27" spans="1:7" ht="12.75">
      <c r="A27" s="448"/>
      <c r="B27" s="320"/>
      <c r="C27" s="315"/>
      <c r="D27" s="348"/>
      <c r="E27" s="418"/>
      <c r="F27" s="357"/>
      <c r="G27" s="350"/>
    </row>
    <row r="28" spans="1:7" ht="12.75" customHeight="1">
      <c r="A28" s="444">
        <v>12</v>
      </c>
      <c r="B28" s="445">
        <v>12</v>
      </c>
      <c r="C28" s="443" t="s">
        <v>102</v>
      </c>
      <c r="D28" s="446" t="s">
        <v>103</v>
      </c>
      <c r="E28" s="440" t="s">
        <v>104</v>
      </c>
      <c r="F28" s="441"/>
      <c r="G28" s="442" t="s">
        <v>105</v>
      </c>
    </row>
    <row r="29" spans="1:7" ht="12.75">
      <c r="A29" s="444"/>
      <c r="B29" s="445"/>
      <c r="C29" s="443"/>
      <c r="D29" s="446"/>
      <c r="E29" s="440"/>
      <c r="F29" s="441"/>
      <c r="G29" s="442"/>
    </row>
    <row r="30" spans="1:7" ht="12.75" customHeight="1">
      <c r="A30" s="444">
        <v>13</v>
      </c>
      <c r="B30" s="445">
        <v>13</v>
      </c>
      <c r="C30" s="443" t="s">
        <v>77</v>
      </c>
      <c r="D30" s="446" t="s">
        <v>78</v>
      </c>
      <c r="E30" s="440" t="s">
        <v>79</v>
      </c>
      <c r="F30" s="441"/>
      <c r="G30" s="442" t="s">
        <v>80</v>
      </c>
    </row>
    <row r="31" spans="1:7" ht="12.75">
      <c r="A31" s="444"/>
      <c r="B31" s="445"/>
      <c r="C31" s="443"/>
      <c r="D31" s="446"/>
      <c r="E31" s="440"/>
      <c r="F31" s="441"/>
      <c r="G31" s="442"/>
    </row>
    <row r="32" spans="1:7" ht="12.75" customHeight="1">
      <c r="A32" s="444">
        <v>14</v>
      </c>
      <c r="B32" s="320">
        <v>14</v>
      </c>
      <c r="C32" s="315" t="s">
        <v>114</v>
      </c>
      <c r="D32" s="348" t="s">
        <v>115</v>
      </c>
      <c r="E32" s="418" t="s">
        <v>135</v>
      </c>
      <c r="F32" s="357"/>
      <c r="G32" s="350" t="s">
        <v>116</v>
      </c>
    </row>
    <row r="33" spans="1:7" ht="12.75">
      <c r="A33" s="444"/>
      <c r="B33" s="320"/>
      <c r="C33" s="315"/>
      <c r="D33" s="348"/>
      <c r="E33" s="418"/>
      <c r="F33" s="357"/>
      <c r="G33" s="350"/>
    </row>
    <row r="34" spans="1:7" ht="12.75" customHeight="1">
      <c r="A34" s="444">
        <v>15</v>
      </c>
      <c r="B34" s="445">
        <v>15</v>
      </c>
      <c r="C34" s="443" t="s">
        <v>91</v>
      </c>
      <c r="D34" s="446" t="s">
        <v>146</v>
      </c>
      <c r="E34" s="440" t="s">
        <v>92</v>
      </c>
      <c r="F34" s="441"/>
      <c r="G34" s="442" t="s">
        <v>93</v>
      </c>
    </row>
    <row r="35" spans="1:7" ht="12.75">
      <c r="A35" s="444"/>
      <c r="B35" s="445"/>
      <c r="C35" s="443"/>
      <c r="D35" s="446"/>
      <c r="E35" s="440"/>
      <c r="F35" s="441"/>
      <c r="G35" s="442"/>
    </row>
    <row r="36" spans="1:7" ht="12.75" customHeight="1">
      <c r="A36" s="444">
        <v>16</v>
      </c>
      <c r="B36" s="320">
        <v>16</v>
      </c>
      <c r="C36" s="315" t="s">
        <v>106</v>
      </c>
      <c r="D36" s="348" t="s">
        <v>107</v>
      </c>
      <c r="E36" s="418" t="s">
        <v>108</v>
      </c>
      <c r="F36" s="357" t="s">
        <v>109</v>
      </c>
      <c r="G36" s="350" t="s">
        <v>110</v>
      </c>
    </row>
    <row r="37" spans="1:7" ht="12.75">
      <c r="A37" s="444"/>
      <c r="B37" s="320"/>
      <c r="C37" s="315"/>
      <c r="D37" s="348"/>
      <c r="E37" s="418"/>
      <c r="F37" s="357"/>
      <c r="G37" s="350"/>
    </row>
    <row r="38" spans="1:8" ht="12.75" customHeight="1">
      <c r="A38" s="444">
        <v>17</v>
      </c>
      <c r="B38" s="445">
        <v>17</v>
      </c>
      <c r="C38" s="443" t="s">
        <v>73</v>
      </c>
      <c r="D38" s="446" t="s">
        <v>74</v>
      </c>
      <c r="E38" s="440" t="s">
        <v>75</v>
      </c>
      <c r="F38" s="441"/>
      <c r="G38" s="442" t="s">
        <v>76</v>
      </c>
      <c r="H38" t="s">
        <v>25</v>
      </c>
    </row>
    <row r="39" spans="1:7" ht="12.75">
      <c r="A39" s="444"/>
      <c r="B39" s="445"/>
      <c r="C39" s="443"/>
      <c r="D39" s="446"/>
      <c r="E39" s="440"/>
      <c r="F39" s="441"/>
      <c r="G39" s="442"/>
    </row>
    <row r="40" spans="1:7" ht="12.75" customHeight="1">
      <c r="A40" s="444">
        <v>18</v>
      </c>
      <c r="B40" s="445">
        <v>18</v>
      </c>
      <c r="C40" s="443" t="s">
        <v>98</v>
      </c>
      <c r="D40" s="446" t="s">
        <v>99</v>
      </c>
      <c r="E40" s="440" t="s">
        <v>100</v>
      </c>
      <c r="F40" s="441"/>
      <c r="G40" s="442" t="s">
        <v>101</v>
      </c>
    </row>
    <row r="41" spans="1:7" ht="12.75">
      <c r="A41" s="444"/>
      <c r="B41" s="445"/>
      <c r="C41" s="443"/>
      <c r="D41" s="446"/>
      <c r="E41" s="440"/>
      <c r="F41" s="441"/>
      <c r="G41" s="442"/>
    </row>
    <row r="42" spans="1:7" ht="12.75" customHeight="1">
      <c r="A42" s="444">
        <v>19</v>
      </c>
      <c r="B42" s="445">
        <v>19</v>
      </c>
      <c r="C42" s="443" t="s">
        <v>88</v>
      </c>
      <c r="D42" s="446" t="s">
        <v>89</v>
      </c>
      <c r="E42" s="440" t="s">
        <v>86</v>
      </c>
      <c r="F42" s="441"/>
      <c r="G42" s="442" t="s">
        <v>90</v>
      </c>
    </row>
    <row r="43" spans="1:7" ht="12.75">
      <c r="A43" s="444"/>
      <c r="B43" s="445"/>
      <c r="C43" s="443"/>
      <c r="D43" s="446"/>
      <c r="E43" s="440"/>
      <c r="F43" s="441"/>
      <c r="G43" s="442"/>
    </row>
    <row r="44" spans="1:9" ht="12.75">
      <c r="A44" s="432"/>
      <c r="B44" s="436"/>
      <c r="C44" s="435"/>
      <c r="D44" s="439"/>
      <c r="E44" s="433"/>
      <c r="F44" s="434"/>
      <c r="G44" s="435"/>
      <c r="H44" s="1"/>
      <c r="I44" s="1"/>
    </row>
    <row r="45" spans="1:9" ht="12.75">
      <c r="A45" s="432"/>
      <c r="B45" s="432"/>
      <c r="C45" s="435"/>
      <c r="D45" s="438"/>
      <c r="E45" s="433"/>
      <c r="F45" s="434"/>
      <c r="G45" s="435"/>
      <c r="H45" s="1"/>
      <c r="I45" s="1"/>
    </row>
    <row r="46" spans="1:9" ht="12.75">
      <c r="A46" s="432"/>
      <c r="B46" s="436"/>
      <c r="C46" s="435"/>
      <c r="D46" s="439"/>
      <c r="E46" s="433"/>
      <c r="F46" s="434"/>
      <c r="G46" s="435"/>
      <c r="H46" s="1"/>
      <c r="I46" s="1"/>
    </row>
    <row r="47" spans="1:9" ht="12.75">
      <c r="A47" s="432"/>
      <c r="B47" s="432"/>
      <c r="C47" s="435"/>
      <c r="D47" s="438"/>
      <c r="E47" s="433"/>
      <c r="F47" s="434"/>
      <c r="G47" s="435"/>
      <c r="H47" s="1"/>
      <c r="I47" s="1"/>
    </row>
    <row r="48" spans="1:9" ht="12.75">
      <c r="A48" s="432"/>
      <c r="B48" s="436"/>
      <c r="C48" s="435"/>
      <c r="D48" s="439"/>
      <c r="E48" s="433"/>
      <c r="F48" s="434"/>
      <c r="G48" s="435"/>
      <c r="H48" s="1"/>
      <c r="I48" s="1"/>
    </row>
    <row r="49" spans="1:9" ht="12.75">
      <c r="A49" s="432"/>
      <c r="B49" s="432"/>
      <c r="C49" s="435"/>
      <c r="D49" s="438"/>
      <c r="E49" s="433"/>
      <c r="F49" s="434"/>
      <c r="G49" s="435"/>
      <c r="H49" s="1"/>
      <c r="I49" s="1"/>
    </row>
    <row r="50" spans="1:9" ht="12.75">
      <c r="A50" s="432"/>
      <c r="B50" s="436"/>
      <c r="C50" s="435"/>
      <c r="D50" s="439"/>
      <c r="E50" s="433"/>
      <c r="F50" s="434"/>
      <c r="G50" s="435"/>
      <c r="H50" s="1"/>
      <c r="I50" s="1"/>
    </row>
    <row r="51" spans="1:9" ht="12.75">
      <c r="A51" s="432"/>
      <c r="B51" s="432"/>
      <c r="C51" s="435"/>
      <c r="D51" s="438"/>
      <c r="E51" s="433"/>
      <c r="F51" s="434"/>
      <c r="G51" s="435"/>
      <c r="H51" s="1"/>
      <c r="I51" s="1"/>
    </row>
    <row r="52" spans="1:9" ht="12.75">
      <c r="A52" s="432"/>
      <c r="B52" s="436"/>
      <c r="C52" s="435"/>
      <c r="D52" s="439"/>
      <c r="E52" s="433"/>
      <c r="F52" s="434"/>
      <c r="G52" s="435"/>
      <c r="H52" s="1"/>
      <c r="I52" s="1"/>
    </row>
    <row r="53" spans="1:9" ht="12.75">
      <c r="A53" s="432"/>
      <c r="B53" s="432"/>
      <c r="C53" s="435"/>
      <c r="D53" s="438"/>
      <c r="E53" s="433"/>
      <c r="F53" s="434"/>
      <c r="G53" s="435"/>
      <c r="H53" s="1"/>
      <c r="I53" s="1"/>
    </row>
    <row r="54" spans="1:9" ht="12.75">
      <c r="A54" s="432"/>
      <c r="B54" s="436"/>
      <c r="C54" s="435"/>
      <c r="D54" s="439"/>
      <c r="E54" s="433"/>
      <c r="F54" s="434"/>
      <c r="G54" s="435"/>
      <c r="H54" s="1"/>
      <c r="I54" s="1"/>
    </row>
    <row r="55" spans="1:9" ht="12.75">
      <c r="A55" s="432"/>
      <c r="B55" s="432"/>
      <c r="C55" s="435"/>
      <c r="D55" s="438"/>
      <c r="E55" s="433"/>
      <c r="F55" s="434"/>
      <c r="G55" s="435"/>
      <c r="H55" s="1"/>
      <c r="I55" s="1"/>
    </row>
    <row r="56" spans="1:9" ht="12.75">
      <c r="A56" s="432"/>
      <c r="B56" s="436"/>
      <c r="C56" s="435"/>
      <c r="D56" s="439"/>
      <c r="E56" s="433"/>
      <c r="F56" s="434"/>
      <c r="G56" s="435"/>
      <c r="H56" s="1"/>
      <c r="I56" s="1"/>
    </row>
    <row r="57" spans="1:9" ht="12.75">
      <c r="A57" s="432"/>
      <c r="B57" s="432"/>
      <c r="C57" s="435"/>
      <c r="D57" s="438"/>
      <c r="E57" s="433"/>
      <c r="F57" s="434"/>
      <c r="G57" s="435"/>
      <c r="H57" s="1"/>
      <c r="I57" s="1"/>
    </row>
    <row r="58" spans="1:9" ht="12.75">
      <c r="A58" s="432"/>
      <c r="B58" s="436"/>
      <c r="C58" s="435"/>
      <c r="D58" s="439"/>
      <c r="E58" s="433"/>
      <c r="F58" s="434"/>
      <c r="G58" s="435"/>
      <c r="H58" s="1"/>
      <c r="I58" s="1"/>
    </row>
    <row r="59" spans="1:9" ht="12.75">
      <c r="A59" s="432"/>
      <c r="B59" s="432"/>
      <c r="C59" s="435"/>
      <c r="D59" s="438"/>
      <c r="E59" s="433"/>
      <c r="F59" s="434"/>
      <c r="G59" s="435"/>
      <c r="H59" s="1"/>
      <c r="I59" s="1"/>
    </row>
    <row r="60" spans="1:9" ht="12.75">
      <c r="A60" s="432"/>
      <c r="B60" s="436"/>
      <c r="C60" s="435"/>
      <c r="D60" s="439"/>
      <c r="E60" s="433"/>
      <c r="F60" s="434"/>
      <c r="G60" s="435"/>
      <c r="H60" s="1"/>
      <c r="I60" s="1"/>
    </row>
    <row r="61" spans="1:9" ht="12.75">
      <c r="A61" s="432"/>
      <c r="B61" s="432"/>
      <c r="C61" s="435"/>
      <c r="D61" s="438"/>
      <c r="E61" s="433"/>
      <c r="F61" s="434"/>
      <c r="G61" s="435"/>
      <c r="H61" s="1"/>
      <c r="I61" s="1"/>
    </row>
    <row r="62" spans="1:9" ht="12.75">
      <c r="A62" s="432"/>
      <c r="B62" s="436"/>
      <c r="C62" s="435"/>
      <c r="D62" s="439"/>
      <c r="E62" s="433"/>
      <c r="F62" s="434"/>
      <c r="G62" s="435"/>
      <c r="H62" s="1"/>
      <c r="I62" s="1"/>
    </row>
    <row r="63" spans="1:9" ht="12.75">
      <c r="A63" s="432"/>
      <c r="B63" s="432"/>
      <c r="C63" s="435"/>
      <c r="D63" s="438"/>
      <c r="E63" s="433"/>
      <c r="F63" s="434"/>
      <c r="G63" s="435"/>
      <c r="H63" s="1"/>
      <c r="I63" s="1"/>
    </row>
    <row r="64" spans="1:9" ht="12.75">
      <c r="A64" s="432"/>
      <c r="B64" s="436"/>
      <c r="C64" s="435"/>
      <c r="D64" s="439"/>
      <c r="E64" s="433"/>
      <c r="F64" s="434"/>
      <c r="G64" s="435"/>
      <c r="H64" s="1"/>
      <c r="I64" s="1"/>
    </row>
    <row r="65" spans="1:9" ht="12.75">
      <c r="A65" s="432"/>
      <c r="B65" s="432"/>
      <c r="C65" s="435"/>
      <c r="D65" s="438"/>
      <c r="E65" s="433"/>
      <c r="F65" s="434"/>
      <c r="G65" s="435"/>
      <c r="H65" s="1"/>
      <c r="I65" s="1"/>
    </row>
    <row r="66" spans="1:9" ht="12.75">
      <c r="A66" s="432"/>
      <c r="B66" s="436"/>
      <c r="C66" s="435"/>
      <c r="D66" s="439"/>
      <c r="E66" s="433"/>
      <c r="F66" s="434"/>
      <c r="G66" s="435"/>
      <c r="H66" s="1"/>
      <c r="I66" s="1"/>
    </row>
    <row r="67" spans="1:9" ht="12.75">
      <c r="A67" s="432"/>
      <c r="B67" s="432"/>
      <c r="C67" s="435"/>
      <c r="D67" s="438"/>
      <c r="E67" s="433"/>
      <c r="F67" s="434"/>
      <c r="G67" s="435"/>
      <c r="H67" s="1"/>
      <c r="I67" s="1"/>
    </row>
    <row r="68" spans="1:9" ht="12.75">
      <c r="A68" s="432"/>
      <c r="B68" s="436"/>
      <c r="C68" s="435"/>
      <c r="D68" s="439"/>
      <c r="E68" s="433"/>
      <c r="F68" s="434"/>
      <c r="G68" s="435"/>
      <c r="H68" s="1"/>
      <c r="I68" s="1"/>
    </row>
    <row r="69" spans="1:9" ht="12.75">
      <c r="A69" s="432"/>
      <c r="B69" s="432"/>
      <c r="C69" s="435"/>
      <c r="D69" s="438"/>
      <c r="E69" s="433"/>
      <c r="F69" s="434"/>
      <c r="G69" s="435"/>
      <c r="H69" s="1"/>
      <c r="I69" s="1"/>
    </row>
    <row r="70" spans="1:9" ht="12.75">
      <c r="A70" s="432"/>
      <c r="B70" s="432"/>
      <c r="C70" s="432"/>
      <c r="D70" s="432"/>
      <c r="E70" s="432"/>
      <c r="F70" s="432"/>
      <c r="G70" s="438"/>
      <c r="H70" s="1"/>
      <c r="I70" s="1"/>
    </row>
    <row r="71" spans="1:9" ht="12.75">
      <c r="A71" s="432"/>
      <c r="B71" s="432"/>
      <c r="C71" s="432"/>
      <c r="D71" s="432"/>
      <c r="E71" s="432"/>
      <c r="F71" s="432"/>
      <c r="G71" s="438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</sheetData>
  <sheetProtection/>
  <mergeCells count="240">
    <mergeCell ref="A42:A43"/>
    <mergeCell ref="B42:B43"/>
    <mergeCell ref="C42:C43"/>
    <mergeCell ref="D42:D43"/>
    <mergeCell ref="D40:D41"/>
    <mergeCell ref="E40:E41"/>
    <mergeCell ref="F40:F41"/>
    <mergeCell ref="G40:G41"/>
    <mergeCell ref="E42:E43"/>
    <mergeCell ref="F42:F43"/>
    <mergeCell ref="G42:G43"/>
    <mergeCell ref="E8:E9"/>
    <mergeCell ref="B4:B5"/>
    <mergeCell ref="A36:A37"/>
    <mergeCell ref="A40:A41"/>
    <mergeCell ref="B40:B41"/>
    <mergeCell ref="C40:C41"/>
    <mergeCell ref="A38:A39"/>
    <mergeCell ref="B38:B39"/>
    <mergeCell ref="C38:C39"/>
    <mergeCell ref="C4:C5"/>
    <mergeCell ref="D4:D5"/>
    <mergeCell ref="D38:D39"/>
    <mergeCell ref="B36:B37"/>
    <mergeCell ref="C36:C37"/>
    <mergeCell ref="D36:D37"/>
    <mergeCell ref="A12:A13"/>
    <mergeCell ref="B12:B13"/>
    <mergeCell ref="C12:C13"/>
    <mergeCell ref="D12:D13"/>
    <mergeCell ref="A20:A21"/>
    <mergeCell ref="B20:B21"/>
    <mergeCell ref="A26:A27"/>
    <mergeCell ref="B26:B27"/>
    <mergeCell ref="C26:C27"/>
    <mergeCell ref="E10:E11"/>
    <mergeCell ref="F10:F11"/>
    <mergeCell ref="G10:G11"/>
    <mergeCell ref="A8:A9"/>
    <mergeCell ref="F4:F5"/>
    <mergeCell ref="G4:G5"/>
    <mergeCell ref="A6:A7"/>
    <mergeCell ref="B6:B7"/>
    <mergeCell ref="C6:C7"/>
    <mergeCell ref="D6:D7"/>
    <mergeCell ref="F8:F9"/>
    <mergeCell ref="G8:G9"/>
    <mergeCell ref="A10:A11"/>
    <mergeCell ref="B10:B11"/>
    <mergeCell ref="C10:C11"/>
    <mergeCell ref="D10:D11"/>
    <mergeCell ref="E6:E7"/>
    <mergeCell ref="F6:F7"/>
    <mergeCell ref="G6:G7"/>
    <mergeCell ref="A4:A5"/>
    <mergeCell ref="B8:B9"/>
    <mergeCell ref="C8:C9"/>
    <mergeCell ref="E4:E5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20:E21"/>
    <mergeCell ref="F20:F21"/>
    <mergeCell ref="C20:C21"/>
    <mergeCell ref="D20:D21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A24:A25"/>
    <mergeCell ref="B24:B25"/>
    <mergeCell ref="C24:C25"/>
    <mergeCell ref="D24:D25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D30:D31"/>
    <mergeCell ref="C30:C31"/>
    <mergeCell ref="A34:A35"/>
    <mergeCell ref="B34:B35"/>
    <mergeCell ref="C34:C35"/>
    <mergeCell ref="A32:A33"/>
    <mergeCell ref="B32:B33"/>
    <mergeCell ref="C32:C33"/>
    <mergeCell ref="D34:D35"/>
    <mergeCell ref="G30:G31"/>
    <mergeCell ref="G26:G27"/>
    <mergeCell ref="D32:D33"/>
    <mergeCell ref="E36:E37"/>
    <mergeCell ref="F36:F37"/>
    <mergeCell ref="G36:G37"/>
    <mergeCell ref="E38:E39"/>
    <mergeCell ref="F38:F39"/>
    <mergeCell ref="G38:G39"/>
    <mergeCell ref="G32:G33"/>
    <mergeCell ref="E34:E35"/>
    <mergeCell ref="F34:F35"/>
    <mergeCell ref="G34:G35"/>
    <mergeCell ref="E32:E33"/>
    <mergeCell ref="F32:F33"/>
    <mergeCell ref="E26:E27"/>
    <mergeCell ref="F26:F27"/>
    <mergeCell ref="E30:E31"/>
    <mergeCell ref="F30:F31"/>
    <mergeCell ref="D26:D27"/>
    <mergeCell ref="A52:A53"/>
    <mergeCell ref="B52:B53"/>
    <mergeCell ref="C52:C53"/>
    <mergeCell ref="D52:D53"/>
    <mergeCell ref="E52:E53"/>
    <mergeCell ref="F52:F53"/>
    <mergeCell ref="G52:G53"/>
    <mergeCell ref="A44:A45"/>
    <mergeCell ref="B44:B45"/>
    <mergeCell ref="C44:C45"/>
    <mergeCell ref="D44:D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E46:E47"/>
    <mergeCell ref="F46:F47"/>
    <mergeCell ref="C46:C47"/>
    <mergeCell ref="A50:A51"/>
    <mergeCell ref="B50:B51"/>
    <mergeCell ref="C50:C51"/>
    <mergeCell ref="D50:D51"/>
    <mergeCell ref="E50:E51"/>
    <mergeCell ref="F50:F51"/>
    <mergeCell ref="E44:E45"/>
    <mergeCell ref="F44:F45"/>
    <mergeCell ref="G44:G45"/>
    <mergeCell ref="G50:G51"/>
    <mergeCell ref="D46:D47"/>
    <mergeCell ref="D58:D59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64:E65"/>
    <mergeCell ref="F64:F65"/>
    <mergeCell ref="G64:G65"/>
    <mergeCell ref="C64:C65"/>
    <mergeCell ref="D64:D65"/>
    <mergeCell ref="D62:D63"/>
    <mergeCell ref="G58:G59"/>
    <mergeCell ref="G60:G61"/>
    <mergeCell ref="A62:A63"/>
    <mergeCell ref="B62:B63"/>
    <mergeCell ref="A64:A65"/>
    <mergeCell ref="B64:B65"/>
    <mergeCell ref="F62:F63"/>
    <mergeCell ref="C62:C63"/>
    <mergeCell ref="G62:G63"/>
    <mergeCell ref="A60:A61"/>
    <mergeCell ref="B60:B61"/>
    <mergeCell ref="C60:C61"/>
    <mergeCell ref="D60:D61"/>
    <mergeCell ref="E60:E61"/>
    <mergeCell ref="F60:F61"/>
    <mergeCell ref="E58:E59"/>
    <mergeCell ref="F58:F59"/>
    <mergeCell ref="C58:C59"/>
    <mergeCell ref="A1:G1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A2:G2"/>
    <mergeCell ref="E70:E71"/>
    <mergeCell ref="F70:F71"/>
    <mergeCell ref="G70:G71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2010-11-29T12:05:14Z</cp:lastPrinted>
  <dcterms:created xsi:type="dcterms:W3CDTF">1996-10-08T23:32:33Z</dcterms:created>
  <dcterms:modified xsi:type="dcterms:W3CDTF">2010-12-22T17:09:57Z</dcterms:modified>
  <cp:category/>
  <cp:version/>
  <cp:contentType/>
  <cp:contentStatus/>
</cp:coreProperties>
</file>