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олуфинал" sheetId="1" r:id="rId1"/>
    <sheet name="пр.взв." sheetId="2" r:id="rId2"/>
    <sheet name="пр.хода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<sst xmlns="http://schemas.openxmlformats.org/spreadsheetml/2006/main" count="73" uniqueCount="40">
  <si>
    <t>А</t>
  </si>
  <si>
    <t>Б</t>
  </si>
  <si>
    <t>№ п/ж</t>
  </si>
  <si>
    <t>Ф.И.О.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</si>
  <si>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</si>
  <si>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</si>
  <si>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</si>
  <si>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</si>
  <si>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</si>
  <si>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</si>
  <si>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</si>
  <si>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</si>
  <si>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</si>
  <si>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</si>
  <si>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</si>
  <si>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</si>
  <si>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</si>
  <si>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>ВСЕРОССИЙСКАЯ ФЕДЕРАЦИЯ САМБО</t>
  </si>
  <si>
    <t xml:space="preserve">ПРОТОКОЛ ХОДА СОРЕВНОВАНИЙ </t>
  </si>
  <si>
    <t>№ п/п</t>
  </si>
  <si>
    <t>Команда/округ</t>
  </si>
  <si>
    <t>Место</t>
  </si>
  <si>
    <t>МОСКВА</t>
  </si>
  <si>
    <t>СФО</t>
  </si>
  <si>
    <t>ЮФО</t>
  </si>
  <si>
    <t>ПФО</t>
  </si>
  <si>
    <t>С.ПЕТЕРБУРГ</t>
  </si>
  <si>
    <t>ДВФО</t>
  </si>
  <si>
    <t>ЦФО</t>
  </si>
  <si>
    <t>4</t>
  </si>
  <si>
    <t>Команда / округ</t>
  </si>
  <si>
    <t>6</t>
  </si>
  <si>
    <t>3</t>
  </si>
  <si>
    <t>1</t>
  </si>
  <si>
    <t>5-7</t>
  </si>
  <si>
    <t>6/3</t>
  </si>
  <si>
    <t>5/4</t>
  </si>
  <si>
    <t>9/0</t>
  </si>
  <si>
    <t>8/1</t>
  </si>
  <si>
    <t>8/1.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</si>
</sst>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b/>
      <sz val="14"/>
      <color indexed="10"/>
      <name val="CyrillicOld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 vertical="center"/>
    </xf>
    <xf numFmtId="0" fontId="1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0" fontId="29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left"/>
      <protection/>
    </xf>
    <xf numFmtId="49" fontId="0" fillId="0" borderId="15" xfId="0" applyNumberForma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29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42" applyFont="1" applyBorder="1" applyAlignment="1">
      <alignment vertical="center" wrapText="1"/>
    </xf>
    <xf numFmtId="0" fontId="33" fillId="0" borderId="0" xfId="42" applyFont="1" applyFill="1" applyBorder="1" applyAlignment="1">
      <alignment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34" fillId="0" borderId="0" xfId="42" applyFont="1" applyFill="1" applyBorder="1" applyAlignment="1">
      <alignment vertical="center" wrapText="1"/>
    </xf>
    <xf numFmtId="0" fontId="0" fillId="0" borderId="0" xfId="42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9" fillId="0" borderId="0" xfId="42" applyFont="1" applyAlignment="1">
      <alignment/>
    </xf>
    <xf numFmtId="0" fontId="0" fillId="0" borderId="0" xfId="42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6" fillId="22" borderId="16" xfId="0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 horizontal="center" vertical="center"/>
    </xf>
    <xf numFmtId="49" fontId="37" fillId="0" borderId="18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7" fillId="0" borderId="19" xfId="0" applyNumberFormat="1" applyFont="1" applyBorder="1" applyAlignment="1">
      <alignment horizontal="center" vertical="center"/>
    </xf>
    <xf numFmtId="0" fontId="39" fillId="0" borderId="0" xfId="42" applyFont="1" applyBorder="1" applyAlignment="1" applyProtection="1">
      <alignment vertical="center" wrapText="1"/>
      <protection/>
    </xf>
    <xf numFmtId="0" fontId="38" fillId="0" borderId="0" xfId="0" applyFont="1" applyBorder="1" applyAlignment="1">
      <alignment/>
    </xf>
    <xf numFmtId="0" fontId="3" fillId="0" borderId="0" xfId="42" applyFont="1" applyFill="1" applyBorder="1" applyAlignment="1" applyProtection="1">
      <alignment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Alignment="1">
      <alignment/>
    </xf>
    <xf numFmtId="0" fontId="38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36" fillId="24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6" fillId="17" borderId="21" xfId="0" applyNumberFormat="1" applyFont="1" applyFill="1" applyBorder="1" applyAlignment="1">
      <alignment horizontal="center" vertical="center"/>
    </xf>
    <xf numFmtId="49" fontId="36" fillId="24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16" fontId="4" fillId="0" borderId="22" xfId="0" applyNumberFormat="1" applyFont="1" applyBorder="1" applyAlignment="1">
      <alignment horizontal="center" vertical="center" wrapText="1"/>
    </xf>
    <xf numFmtId="0" fontId="41" fillId="0" borderId="21" xfId="42" applyFont="1" applyBorder="1" applyAlignment="1" applyProtection="1">
      <alignment horizontal="center" vertical="center" wrapText="1"/>
      <protection/>
    </xf>
    <xf numFmtId="0" fontId="36" fillId="24" borderId="23" xfId="0" applyFont="1" applyFill="1" applyBorder="1" applyAlignment="1">
      <alignment horizontal="center" vertical="center" wrapText="1"/>
    </xf>
    <xf numFmtId="0" fontId="29" fillId="0" borderId="24" xfId="42" applyFont="1" applyBorder="1" applyAlignment="1" applyProtection="1">
      <alignment horizontal="center" vertical="center" wrapText="1"/>
      <protection/>
    </xf>
    <xf numFmtId="0" fontId="29" fillId="0" borderId="25" xfId="42" applyFont="1" applyBorder="1" applyAlignment="1" applyProtection="1">
      <alignment horizontal="center" vertical="center" wrapText="1"/>
      <protection/>
    </xf>
    <xf numFmtId="0" fontId="4" fillId="0" borderId="26" xfId="42" applyFont="1" applyFill="1" applyBorder="1" applyAlignment="1" applyProtection="1">
      <alignment horizontal="left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0" fillId="0" borderId="26" xfId="42" applyFont="1" applyBorder="1" applyAlignment="1" applyProtection="1">
      <alignment horizontal="center" vertical="center" wrapText="1"/>
      <protection/>
    </xf>
    <xf numFmtId="49" fontId="4" fillId="0" borderId="26" xfId="0" applyNumberFormat="1" applyFont="1" applyBorder="1" applyAlignment="1">
      <alignment horizontal="center" vertical="center" wrapText="1"/>
    </xf>
    <xf numFmtId="0" fontId="4" fillId="17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25" borderId="28" xfId="0" applyFont="1" applyFill="1" applyBorder="1" applyAlignment="1">
      <alignment horizontal="center" vertical="center" wrapText="1"/>
    </xf>
    <xf numFmtId="0" fontId="9" fillId="25" borderId="27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49" fontId="35" fillId="0" borderId="28" xfId="0" applyNumberFormat="1" applyFont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40" fillId="0" borderId="27" xfId="42" applyFont="1" applyBorder="1" applyAlignment="1" applyProtection="1">
      <alignment horizontal="left" vertical="center" wrapText="1"/>
      <protection/>
    </xf>
    <xf numFmtId="0" fontId="40" fillId="0" borderId="29" xfId="0" applyFont="1" applyBorder="1" applyAlignment="1">
      <alignment horizontal="left" vertical="center" wrapText="1"/>
    </xf>
    <xf numFmtId="0" fontId="3" fillId="22" borderId="21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6" fillId="22" borderId="21" xfId="0" applyFont="1" applyFill="1" applyBorder="1" applyAlignment="1">
      <alignment horizontal="center" vertical="center" wrapText="1"/>
    </xf>
    <xf numFmtId="0" fontId="6" fillId="22" borderId="22" xfId="0" applyFont="1" applyFill="1" applyBorder="1" applyAlignment="1">
      <alignment horizontal="center" vertical="center" wrapText="1"/>
    </xf>
    <xf numFmtId="0" fontId="36" fillId="17" borderId="21" xfId="0" applyFont="1" applyFill="1" applyBorder="1" applyAlignment="1">
      <alignment horizontal="center" vertical="center" wrapText="1"/>
    </xf>
    <xf numFmtId="0" fontId="36" fillId="17" borderId="27" xfId="0" applyFont="1" applyFill="1" applyBorder="1" applyAlignment="1">
      <alignment horizontal="center" vertical="center" wrapText="1"/>
    </xf>
    <xf numFmtId="49" fontId="36" fillId="24" borderId="21" xfId="0" applyNumberFormat="1" applyFont="1" applyFill="1" applyBorder="1" applyAlignment="1">
      <alignment horizontal="center" vertical="center"/>
    </xf>
    <xf numFmtId="49" fontId="36" fillId="24" borderId="22" xfId="0" applyNumberFormat="1" applyFont="1" applyFill="1" applyBorder="1" applyAlignment="1">
      <alignment horizontal="center" vertical="center"/>
    </xf>
    <xf numFmtId="0" fontId="3" fillId="3" borderId="21" xfId="0" applyNumberFormat="1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17" borderId="30" xfId="0" applyFont="1" applyFill="1" applyBorder="1" applyAlignment="1">
      <alignment horizontal="center" vertical="center" wrapText="1"/>
    </xf>
    <xf numFmtId="0" fontId="36" fillId="17" borderId="31" xfId="0" applyFont="1" applyFill="1" applyBorder="1" applyAlignment="1">
      <alignment horizontal="center" vertical="center" wrapText="1"/>
    </xf>
    <xf numFmtId="0" fontId="9" fillId="0" borderId="32" xfId="42" applyFont="1" applyBorder="1" applyAlignment="1" applyProtection="1">
      <alignment horizontal="left" vertical="center" wrapText="1"/>
      <protection/>
    </xf>
    <xf numFmtId="0" fontId="9" fillId="0" borderId="33" xfId="0" applyFont="1" applyBorder="1" applyAlignment="1">
      <alignment horizontal="left" vertical="center" wrapText="1"/>
    </xf>
    <xf numFmtId="0" fontId="9" fillId="0" borderId="27" xfId="42" applyFont="1" applyBorder="1" applyAlignment="1" applyProtection="1">
      <alignment horizontal="left" vertical="center" wrapText="1"/>
      <protection/>
    </xf>
    <xf numFmtId="0" fontId="9" fillId="0" borderId="29" xfId="0" applyFont="1" applyBorder="1" applyAlignment="1">
      <alignment horizontal="left" vertical="center" wrapText="1"/>
    </xf>
    <xf numFmtId="0" fontId="0" fillId="0" borderId="34" xfId="42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3" fillId="4" borderId="35" xfId="42" applyFont="1" applyFill="1" applyBorder="1" applyAlignment="1">
      <alignment horizontal="center" vertical="center" wrapText="1"/>
    </xf>
    <xf numFmtId="0" fontId="1" fillId="4" borderId="36" xfId="42" applyFont="1" applyFill="1" applyBorder="1" applyAlignment="1">
      <alignment horizontal="center" vertical="center" wrapText="1"/>
    </xf>
    <xf numFmtId="0" fontId="1" fillId="4" borderId="37" xfId="42" applyFont="1" applyFill="1" applyBorder="1" applyAlignment="1">
      <alignment horizontal="center" vertical="center" wrapText="1"/>
    </xf>
    <xf numFmtId="0" fontId="3" fillId="0" borderId="25" xfId="42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0" fontId="41" fillId="0" borderId="27" xfId="0" applyFont="1" applyBorder="1" applyAlignment="1">
      <alignment horizontal="left" vertical="center" wrapText="1"/>
    </xf>
    <xf numFmtId="49" fontId="35" fillId="0" borderId="27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2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 России по САМБО среди юниорок 1989-90 гг.р.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Командгный Чемпионат России по САМБО среди женщин</v>
          </cell>
        </row>
        <row r="3">
          <cell r="A3" t="str">
            <v>06 - 11 июня 2012 г.          г. Выкса</v>
          </cell>
        </row>
        <row r="11">
          <cell r="A11" t="str">
            <v>Гл. судья, судья МК</v>
          </cell>
          <cell r="G11" t="str">
            <v>В.С. Зинчак </v>
          </cell>
        </row>
        <row r="12">
          <cell r="G12" t="str">
            <v>/г. Дзержинск/</v>
          </cell>
        </row>
        <row r="13">
          <cell r="A13" t="str">
            <v>Гл. секретарь, судья МК</v>
          </cell>
          <cell r="G13" t="str">
            <v>Н.Ю. Глушкова</v>
          </cell>
        </row>
        <row r="14">
          <cell r="G14" t="str">
            <v>/г. Рязань/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K26" sqref="K2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96" t="str">
        <f>HYPERLINK('[1]реквизиты'!$A$2)</f>
        <v>Первенство  России по САМБО среди юниорок 1989-90 гг.р.</v>
      </c>
      <c r="B1" s="97"/>
      <c r="C1" s="97"/>
      <c r="D1" s="97"/>
      <c r="E1" s="97"/>
      <c r="F1" s="97"/>
      <c r="G1" s="97"/>
      <c r="H1" s="97"/>
    </row>
    <row r="2" spans="4:5" ht="27.75" customHeight="1">
      <c r="D2" s="28" t="s">
        <v>12</v>
      </c>
      <c r="E2" s="35">
        <f>HYPERLINK('пр.взв.'!D4)</f>
      </c>
    </row>
    <row r="3" ht="12.75">
      <c r="C3" s="5" t="s">
        <v>15</v>
      </c>
    </row>
    <row r="4" ht="12.75">
      <c r="C4" s="26" t="s">
        <v>4</v>
      </c>
    </row>
    <row r="5" spans="1:8" ht="12.75">
      <c r="A5" s="100" t="s">
        <v>5</v>
      </c>
      <c r="B5" s="100" t="s">
        <v>2</v>
      </c>
      <c r="C5" s="106" t="s">
        <v>3</v>
      </c>
      <c r="D5" s="100" t="s">
        <v>6</v>
      </c>
      <c r="E5" s="100" t="s">
        <v>7</v>
      </c>
      <c r="F5" s="100" t="s">
        <v>8</v>
      </c>
      <c r="G5" s="100" t="s">
        <v>9</v>
      </c>
      <c r="H5" s="100" t="s">
        <v>10</v>
      </c>
    </row>
    <row r="6" spans="1:8" ht="12.75">
      <c r="A6" s="105"/>
      <c r="B6" s="105"/>
      <c r="C6" s="105"/>
      <c r="D6" s="105"/>
      <c r="E6" s="105"/>
      <c r="F6" s="105"/>
      <c r="G6" s="105"/>
      <c r="H6" s="105"/>
    </row>
    <row r="7" spans="1:8" ht="12.75">
      <c r="A7" s="104"/>
      <c r="B7" s="102"/>
      <c r="C7" s="98" t="e">
        <f>VLOOKUP(B7,'пр.взв.'!B7:D22,2,FALSE)</f>
        <v>#N/A</v>
      </c>
      <c r="D7" s="98" t="e">
        <f>VLOOKUP(C7,'пр.взв.'!C7:E22,2,FALSE)</f>
        <v>#N/A</v>
      </c>
      <c r="E7" s="98" t="e">
        <f>VLOOKUP(D7,'пр.взв.'!D7:F22,2,FALSE)</f>
        <v>#N/A</v>
      </c>
      <c r="F7" s="99"/>
      <c r="G7" s="103"/>
      <c r="H7" s="100"/>
    </row>
    <row r="8" spans="1:8" ht="12.75">
      <c r="A8" s="104"/>
      <c r="B8" s="100"/>
      <c r="C8" s="98"/>
      <c r="D8" s="98"/>
      <c r="E8" s="98"/>
      <c r="F8" s="99"/>
      <c r="G8" s="103"/>
      <c r="H8" s="100"/>
    </row>
    <row r="9" spans="1:8" ht="12.75">
      <c r="A9" s="101"/>
      <c r="B9" s="102"/>
      <c r="C9" s="98" t="e">
        <f>VLOOKUP(B9,'пр.взв.'!B9:D24,2,FALSE)</f>
        <v>#N/A</v>
      </c>
      <c r="D9" s="98" t="e">
        <f>VLOOKUP(C9,'пр.взв.'!C9:E24,2,FALSE)</f>
        <v>#N/A</v>
      </c>
      <c r="E9" s="98" t="e">
        <f>VLOOKUP(D9,'пр.взв.'!D9:F24,2,FALSE)</f>
        <v>#N/A</v>
      </c>
      <c r="F9" s="99"/>
      <c r="G9" s="100"/>
      <c r="H9" s="100"/>
    </row>
    <row r="10" spans="1:8" ht="12.75">
      <c r="A10" s="101"/>
      <c r="B10" s="100"/>
      <c r="C10" s="98"/>
      <c r="D10" s="98"/>
      <c r="E10" s="98"/>
      <c r="F10" s="99"/>
      <c r="G10" s="100"/>
      <c r="H10" s="100"/>
    </row>
    <row r="11" spans="1:2" ht="29.25" customHeight="1">
      <c r="A11" s="3" t="s">
        <v>13</v>
      </c>
      <c r="B11" s="3"/>
    </row>
    <row r="12" spans="2:8" ht="19.5" customHeight="1">
      <c r="B12" s="3" t="s">
        <v>0</v>
      </c>
      <c r="C12" s="27"/>
      <c r="D12" s="27"/>
      <c r="E12" s="27"/>
      <c r="F12" s="27"/>
      <c r="G12" s="27"/>
      <c r="H12" s="27"/>
    </row>
    <row r="13" spans="2:8" ht="19.5" customHeight="1">
      <c r="B13" s="3" t="s">
        <v>1</v>
      </c>
      <c r="C13" s="27"/>
      <c r="D13" s="27"/>
      <c r="E13" s="27"/>
      <c r="F13" s="27"/>
      <c r="G13" s="27"/>
      <c r="H13" s="27"/>
    </row>
    <row r="14" ht="19.5" customHeight="1"/>
    <row r="15" ht="19.5" customHeight="1">
      <c r="C15" s="5" t="s">
        <v>15</v>
      </c>
    </row>
    <row r="16" spans="3:5" ht="24" customHeight="1">
      <c r="C16" s="26" t="s">
        <v>14</v>
      </c>
      <c r="E16" s="35">
        <f>HYPERLINK('пр.взв.'!D4)</f>
      </c>
    </row>
    <row r="17" spans="1:8" ht="12.75">
      <c r="A17" s="100" t="s">
        <v>5</v>
      </c>
      <c r="B17" s="100" t="s">
        <v>2</v>
      </c>
      <c r="C17" s="106" t="s">
        <v>3</v>
      </c>
      <c r="D17" s="100" t="s">
        <v>6</v>
      </c>
      <c r="E17" s="100" t="s">
        <v>7</v>
      </c>
      <c r="F17" s="100" t="s">
        <v>8</v>
      </c>
      <c r="G17" s="100" t="s">
        <v>9</v>
      </c>
      <c r="H17" s="100" t="s">
        <v>10</v>
      </c>
    </row>
    <row r="18" spans="1:8" ht="12.75">
      <c r="A18" s="105"/>
      <c r="B18" s="105"/>
      <c r="C18" s="105"/>
      <c r="D18" s="105"/>
      <c r="E18" s="105"/>
      <c r="F18" s="105"/>
      <c r="G18" s="105"/>
      <c r="H18" s="105"/>
    </row>
    <row r="19" spans="1:8" ht="12.75" customHeight="1">
      <c r="A19" s="104"/>
      <c r="B19" s="102"/>
      <c r="C19" s="98" t="e">
        <f>VLOOKUP(B19,'пр.взв.'!B7:E22,2,FALSE)</f>
        <v>#N/A</v>
      </c>
      <c r="D19" s="98" t="e">
        <f>VLOOKUP(C19,'пр.взв.'!C7:F22,2,FALSE)</f>
        <v>#N/A</v>
      </c>
      <c r="E19" s="98" t="e">
        <f>VLOOKUP(D19,'пр.взв.'!D7:G22,2,FALSE)</f>
        <v>#N/A</v>
      </c>
      <c r="F19" s="99"/>
      <c r="G19" s="103"/>
      <c r="H19" s="100"/>
    </row>
    <row r="20" spans="1:8" ht="12.75">
      <c r="A20" s="104"/>
      <c r="B20" s="100"/>
      <c r="C20" s="98"/>
      <c r="D20" s="98"/>
      <c r="E20" s="98"/>
      <c r="F20" s="99"/>
      <c r="G20" s="103"/>
      <c r="H20" s="100"/>
    </row>
    <row r="21" spans="1:8" ht="12.75" customHeight="1">
      <c r="A21" s="101"/>
      <c r="B21" s="102"/>
      <c r="C21" s="98" t="e">
        <f>VLOOKUP(B21,'пр.взв.'!B9:E24,2,FALSE)</f>
        <v>#N/A</v>
      </c>
      <c r="D21" s="98" t="e">
        <f>VLOOKUP(C21,'пр.взв.'!C9:F24,2,FALSE)</f>
        <v>#N/A</v>
      </c>
      <c r="E21" s="98" t="e">
        <f>VLOOKUP(D21,'пр.взв.'!D9:G24,2,FALSE)</f>
        <v>#N/A</v>
      </c>
      <c r="F21" s="99"/>
      <c r="G21" s="100"/>
      <c r="H21" s="100"/>
    </row>
    <row r="22" spans="1:8" ht="12.75">
      <c r="A22" s="101"/>
      <c r="B22" s="100"/>
      <c r="C22" s="98"/>
      <c r="D22" s="98"/>
      <c r="E22" s="98"/>
      <c r="F22" s="99"/>
      <c r="G22" s="100"/>
      <c r="H22" s="100"/>
    </row>
    <row r="23" spans="1:2" ht="29.25" customHeight="1">
      <c r="A23" s="3" t="s">
        <v>13</v>
      </c>
      <c r="B23" s="3"/>
    </row>
    <row r="24" spans="2:9" ht="19.5" customHeight="1">
      <c r="B24" s="3" t="s">
        <v>0</v>
      </c>
      <c r="C24" s="27"/>
      <c r="D24" s="27"/>
      <c r="E24" s="27"/>
      <c r="F24" s="27"/>
      <c r="G24" s="27"/>
      <c r="H24" s="27"/>
      <c r="I24" s="27"/>
    </row>
    <row r="25" spans="2:9" ht="19.5" customHeight="1">
      <c r="B25" s="3" t="s">
        <v>1</v>
      </c>
      <c r="C25" s="27"/>
      <c r="D25" s="27"/>
      <c r="E25" s="27"/>
      <c r="F25" s="27"/>
      <c r="G25" s="27"/>
      <c r="H25" s="27"/>
      <c r="I25" s="27"/>
    </row>
    <row r="26" ht="19.5" customHeight="1"/>
    <row r="27" ht="19.5" customHeight="1"/>
    <row r="28" ht="7.5" customHeight="1"/>
    <row r="29" spans="3:5" ht="23.25" customHeight="1">
      <c r="C29" s="29" t="s">
        <v>11</v>
      </c>
      <c r="E29" s="35">
        <f>HYPERLINK('пр.взв.'!D4)</f>
      </c>
    </row>
    <row r="30" spans="1:8" ht="12.75">
      <c r="A30" s="100" t="s">
        <v>5</v>
      </c>
      <c r="B30" s="100" t="s">
        <v>2</v>
      </c>
      <c r="C30" s="106" t="s">
        <v>3</v>
      </c>
      <c r="D30" s="100" t="s">
        <v>6</v>
      </c>
      <c r="E30" s="100" t="s">
        <v>7</v>
      </c>
      <c r="F30" s="100" t="s">
        <v>8</v>
      </c>
      <c r="G30" s="100" t="s">
        <v>9</v>
      </c>
      <c r="H30" s="100" t="s">
        <v>10</v>
      </c>
    </row>
    <row r="31" spans="1:8" ht="12.75">
      <c r="A31" s="105"/>
      <c r="B31" s="105"/>
      <c r="C31" s="105"/>
      <c r="D31" s="105"/>
      <c r="E31" s="105"/>
      <c r="F31" s="105"/>
      <c r="G31" s="105"/>
      <c r="H31" s="105"/>
    </row>
    <row r="32" spans="1:8" ht="12.75" customHeight="1">
      <c r="A32" s="104"/>
      <c r="B32" s="102"/>
      <c r="C32" s="98" t="e">
        <f>VLOOKUP(B32,'пр.взв.'!B7:E22,2,FALSE)</f>
        <v>#N/A</v>
      </c>
      <c r="D32" s="98" t="e">
        <f>VLOOKUP(C32,'пр.взв.'!C7:F22,2,FALSE)</f>
        <v>#N/A</v>
      </c>
      <c r="E32" s="98" t="e">
        <f>VLOOKUP(D32,'пр.взв.'!D7:G22,2,FALSE)</f>
        <v>#N/A</v>
      </c>
      <c r="F32" s="99"/>
      <c r="G32" s="103"/>
      <c r="H32" s="100"/>
    </row>
    <row r="33" spans="1:8" ht="12.75">
      <c r="A33" s="104"/>
      <c r="B33" s="100"/>
      <c r="C33" s="98"/>
      <c r="D33" s="98"/>
      <c r="E33" s="98"/>
      <c r="F33" s="99"/>
      <c r="G33" s="103"/>
      <c r="H33" s="100"/>
    </row>
    <row r="34" spans="1:8" ht="12.75" customHeight="1">
      <c r="A34" s="101"/>
      <c r="B34" s="102"/>
      <c r="C34" s="98" t="e">
        <f>VLOOKUP(B34,'пр.взв.'!B9:E24,2,FALSE)</f>
        <v>#N/A</v>
      </c>
      <c r="D34" s="98" t="e">
        <f>VLOOKUP(C34,'пр.взв.'!C9:F24,2,FALSE)</f>
        <v>#N/A</v>
      </c>
      <c r="E34" s="98" t="e">
        <f>VLOOKUP(D34,'пр.взв.'!D9:G24,2,FALSE)</f>
        <v>#N/A</v>
      </c>
      <c r="F34" s="99"/>
      <c r="G34" s="100"/>
      <c r="H34" s="100"/>
    </row>
    <row r="35" spans="1:8" ht="12.75">
      <c r="A35" s="101"/>
      <c r="B35" s="100"/>
      <c r="C35" s="98"/>
      <c r="D35" s="98"/>
      <c r="E35" s="98"/>
      <c r="F35" s="99"/>
      <c r="G35" s="100"/>
      <c r="H35" s="100"/>
    </row>
    <row r="36" spans="1:2" ht="29.25" customHeight="1">
      <c r="A36" s="3" t="s">
        <v>13</v>
      </c>
      <c r="B36" s="3"/>
    </row>
    <row r="37" spans="2:8" ht="19.5" customHeight="1">
      <c r="B37" s="3" t="s">
        <v>0</v>
      </c>
      <c r="C37" s="27"/>
      <c r="D37" s="27"/>
      <c r="E37" s="27"/>
      <c r="F37" s="27"/>
      <c r="G37" s="27"/>
      <c r="H37" s="27"/>
    </row>
    <row r="38" spans="2:8" ht="19.5" customHeight="1">
      <c r="B38" s="3" t="s">
        <v>1</v>
      </c>
      <c r="C38" s="27"/>
      <c r="D38" s="27"/>
      <c r="E38" s="27"/>
      <c r="F38" s="27"/>
      <c r="G38" s="27"/>
      <c r="H38" s="27"/>
    </row>
    <row r="39" ht="19.5" customHeight="1"/>
    <row r="40" ht="19.5" customHeight="1"/>
    <row r="41" ht="19.5" customHeight="1"/>
    <row r="42" spans="1:7" ht="19.5" customHeight="1">
      <c r="A42" s="9" t="str">
        <f>HYPERLINK('[1]реквизиты'!$A$20)</f>
        <v>Гл. судья, судья МК</v>
      </c>
      <c r="B42" s="4"/>
      <c r="C42" s="4"/>
      <c r="D42" s="4"/>
      <c r="E42" s="1"/>
      <c r="F42" s="30" t="str">
        <f>HYPERLINK('[1]реквизиты'!$G$20)</f>
        <v>Е.В. Чичваркин</v>
      </c>
      <c r="G42" s="12" t="str">
        <f>HYPERLINK('[1]реквизиты'!$G$21)</f>
        <v>/г.Владимир/</v>
      </c>
    </row>
    <row r="43" spans="1:7" ht="19.5" customHeight="1">
      <c r="A43" s="4"/>
      <c r="B43" s="4"/>
      <c r="C43" s="4"/>
      <c r="D43" s="11"/>
      <c r="E43" s="2"/>
      <c r="F43" s="31"/>
      <c r="G43" s="2"/>
    </row>
    <row r="44" spans="1:7" ht="19.5" customHeight="1">
      <c r="A44" s="10" t="e">
        <f>HYPERLINK('[1]реквизиты'!$A$22)</f>
        <v>#REF!</v>
      </c>
      <c r="C44" s="4"/>
      <c r="D44" s="13"/>
      <c r="E44" s="24"/>
      <c r="F44" s="30" t="str">
        <f>HYPERLINK('[1]реквизиты'!$G$22)</f>
        <v>Н.И.Доронкин</v>
      </c>
      <c r="G44" s="14" t="str">
        <f>HYPERLINK('[1]реквизиты'!$G$23)</f>
        <v>/г.Владимир/</v>
      </c>
    </row>
    <row r="45" ht="19.5" customHeight="1"/>
    <row r="46" ht="19.5" customHeight="1"/>
  </sheetData>
  <sheetProtection/>
  <mergeCells count="73">
    <mergeCell ref="E5:E6"/>
    <mergeCell ref="F5:F6"/>
    <mergeCell ref="G5:G6"/>
    <mergeCell ref="H5:H6"/>
    <mergeCell ref="A5:A6"/>
    <mergeCell ref="B5:B6"/>
    <mergeCell ref="C5:C6"/>
    <mergeCell ref="D5:D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26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0" t="s">
        <v>16</v>
      </c>
      <c r="B1" s="110"/>
      <c r="C1" s="110"/>
      <c r="D1" s="54"/>
      <c r="E1" s="54"/>
      <c r="F1" s="54"/>
      <c r="G1" s="54"/>
    </row>
    <row r="2" spans="1:7" ht="33.75" customHeight="1">
      <c r="A2" s="113"/>
      <c r="B2" s="113"/>
      <c r="C2" s="113"/>
      <c r="D2" s="55"/>
      <c r="E2" s="55"/>
      <c r="F2" s="55"/>
      <c r="G2" s="55"/>
    </row>
    <row r="3" spans="1:11" ht="17.25" customHeight="1" thickBot="1">
      <c r="A3" s="114"/>
      <c r="B3" s="114"/>
      <c r="C3" s="114"/>
      <c r="D3" s="50"/>
      <c r="E3" s="50"/>
      <c r="F3" s="50"/>
      <c r="G3" s="50"/>
      <c r="H3" s="6"/>
      <c r="I3" s="6"/>
      <c r="J3" s="6"/>
      <c r="K3" s="7"/>
    </row>
    <row r="4" spans="1:10" ht="19.5" customHeight="1">
      <c r="A4" s="105" t="s">
        <v>19</v>
      </c>
      <c r="B4" s="105" t="s">
        <v>2</v>
      </c>
      <c r="C4" s="111" t="s">
        <v>20</v>
      </c>
      <c r="D4" s="54"/>
      <c r="E4" s="54"/>
      <c r="F4" s="2"/>
      <c r="G4" s="2"/>
      <c r="H4" s="8"/>
      <c r="I4" s="8"/>
      <c r="J4" s="8"/>
    </row>
    <row r="5" spans="1:7" ht="12.75" customHeight="1" thickBot="1">
      <c r="A5" s="106"/>
      <c r="B5" s="106"/>
      <c r="C5" s="112"/>
      <c r="D5" s="40"/>
      <c r="E5" s="40"/>
      <c r="F5" s="40"/>
      <c r="G5" s="40"/>
    </row>
    <row r="6" spans="1:7" ht="12.75">
      <c r="A6" s="107">
        <v>1</v>
      </c>
      <c r="B6" s="108">
        <v>1</v>
      </c>
      <c r="C6" s="109" t="s">
        <v>22</v>
      </c>
      <c r="D6" s="40"/>
      <c r="E6" s="40"/>
      <c r="F6" s="40"/>
      <c r="G6" s="40"/>
    </row>
    <row r="7" spans="1:7" ht="12.75" customHeight="1">
      <c r="A7" s="107"/>
      <c r="B7" s="108"/>
      <c r="C7" s="109"/>
      <c r="D7" s="57"/>
      <c r="E7" s="57"/>
      <c r="F7" s="56"/>
      <c r="G7" s="57"/>
    </row>
    <row r="8" spans="1:7" ht="12.75">
      <c r="A8" s="107">
        <v>2</v>
      </c>
      <c r="B8" s="108">
        <v>2</v>
      </c>
      <c r="C8" s="109" t="s">
        <v>23</v>
      </c>
      <c r="D8" s="57"/>
      <c r="E8" s="57"/>
      <c r="F8" s="56"/>
      <c r="G8" s="57"/>
    </row>
    <row r="9" spans="1:7" ht="12.75" customHeight="1">
      <c r="A9" s="107"/>
      <c r="B9" s="108"/>
      <c r="C9" s="109"/>
      <c r="D9" s="57"/>
      <c r="E9" s="57"/>
      <c r="F9" s="56"/>
      <c r="G9" s="57"/>
    </row>
    <row r="10" spans="1:7" ht="12.75" customHeight="1">
      <c r="A10" s="107">
        <v>3</v>
      </c>
      <c r="B10" s="108">
        <v>3</v>
      </c>
      <c r="C10" s="109" t="s">
        <v>24</v>
      </c>
      <c r="D10" s="57"/>
      <c r="E10" s="57"/>
      <c r="F10" s="56"/>
      <c r="G10" s="57"/>
    </row>
    <row r="11" spans="1:7" ht="12.75" customHeight="1">
      <c r="A11" s="107"/>
      <c r="B11" s="108"/>
      <c r="C11" s="109"/>
      <c r="D11" s="57"/>
      <c r="E11" s="57"/>
      <c r="F11" s="56"/>
      <c r="G11" s="57"/>
    </row>
    <row r="12" spans="1:7" ht="15" customHeight="1">
      <c r="A12" s="107">
        <v>4</v>
      </c>
      <c r="B12" s="108">
        <v>4</v>
      </c>
      <c r="C12" s="109" t="s">
        <v>25</v>
      </c>
      <c r="D12" s="57"/>
      <c r="E12" s="57"/>
      <c r="F12" s="56"/>
      <c r="G12" s="57"/>
    </row>
    <row r="13" spans="1:7" ht="12.75" customHeight="1">
      <c r="A13" s="107"/>
      <c r="B13" s="108"/>
      <c r="C13" s="109"/>
      <c r="D13" s="57"/>
      <c r="E13" s="57"/>
      <c r="F13" s="56"/>
      <c r="G13" s="56"/>
    </row>
    <row r="14" spans="1:7" ht="15" customHeight="1">
      <c r="A14" s="107">
        <v>5</v>
      </c>
      <c r="B14" s="108">
        <v>5</v>
      </c>
      <c r="C14" s="109" t="s">
        <v>26</v>
      </c>
      <c r="D14" s="57"/>
      <c r="E14" s="57"/>
      <c r="F14" s="56"/>
      <c r="G14" s="56"/>
    </row>
    <row r="15" spans="1:7" ht="15" customHeight="1">
      <c r="A15" s="107"/>
      <c r="B15" s="108"/>
      <c r="C15" s="109"/>
      <c r="D15" s="57"/>
      <c r="E15" s="57"/>
      <c r="F15" s="56"/>
      <c r="G15" s="57"/>
    </row>
    <row r="16" spans="1:7" ht="15.75" customHeight="1">
      <c r="A16" s="107">
        <v>6</v>
      </c>
      <c r="B16" s="108">
        <v>6</v>
      </c>
      <c r="C16" s="109" t="s">
        <v>27</v>
      </c>
      <c r="D16" s="57"/>
      <c r="E16" s="57"/>
      <c r="F16" s="56"/>
      <c r="G16" s="57"/>
    </row>
    <row r="17" spans="1:7" ht="12.75" customHeight="1">
      <c r="A17" s="107"/>
      <c r="B17" s="108"/>
      <c r="C17" s="109"/>
      <c r="D17" s="57"/>
      <c r="E17" s="57"/>
      <c r="F17" s="56"/>
      <c r="G17" s="57"/>
    </row>
    <row r="18" spans="1:7" ht="15" customHeight="1">
      <c r="A18" s="107">
        <v>7</v>
      </c>
      <c r="B18" s="108">
        <v>7</v>
      </c>
      <c r="C18" s="109" t="s">
        <v>28</v>
      </c>
      <c r="D18" s="57"/>
      <c r="E18" s="57"/>
      <c r="F18" s="56"/>
      <c r="G18" s="57"/>
    </row>
    <row r="19" spans="1:7" ht="12.75" customHeight="1">
      <c r="A19" s="107"/>
      <c r="B19" s="108"/>
      <c r="C19" s="109"/>
      <c r="D19" s="57"/>
      <c r="E19" s="57"/>
      <c r="F19" s="56"/>
      <c r="G19" s="57"/>
    </row>
    <row r="20" spans="1:7" ht="15" customHeight="1">
      <c r="A20" s="107"/>
      <c r="B20" s="108"/>
      <c r="C20" s="109"/>
      <c r="D20" s="57"/>
      <c r="E20" s="57"/>
      <c r="F20" s="56"/>
      <c r="G20" s="57"/>
    </row>
    <row r="21" spans="1:7" ht="12.75" customHeight="1">
      <c r="A21" s="107"/>
      <c r="B21" s="108"/>
      <c r="C21" s="109"/>
      <c r="D21" s="57"/>
      <c r="E21" s="57"/>
      <c r="F21" s="56"/>
      <c r="G21" s="57"/>
    </row>
    <row r="22" spans="1:7" ht="15" customHeight="1">
      <c r="A22" s="107"/>
      <c r="B22" s="108"/>
      <c r="C22" s="109"/>
      <c r="D22" s="57"/>
      <c r="E22" s="57"/>
      <c r="F22" s="56"/>
      <c r="G22" s="57"/>
    </row>
    <row r="23" spans="1:7" ht="12.75">
      <c r="A23" s="107"/>
      <c r="B23" s="108"/>
      <c r="C23" s="109"/>
      <c r="D23" s="2"/>
      <c r="E23" s="2"/>
      <c r="F23" s="2"/>
      <c r="G23" s="2"/>
    </row>
    <row r="24" spans="1:7" ht="15" customHeight="1">
      <c r="A24" s="107"/>
      <c r="B24" s="108"/>
      <c r="C24" s="109"/>
      <c r="D24" s="2"/>
      <c r="E24" s="2"/>
      <c r="F24" s="2"/>
      <c r="G24" s="2"/>
    </row>
    <row r="25" spans="1:7" ht="12.75">
      <c r="A25" s="107"/>
      <c r="B25" s="108"/>
      <c r="C25" s="109"/>
      <c r="D25" s="2"/>
      <c r="E25" s="58"/>
      <c r="F25" s="58"/>
      <c r="G25" s="2"/>
    </row>
    <row r="26" spans="1:7" ht="24" customHeight="1">
      <c r="A26" s="9"/>
      <c r="B26" s="4"/>
      <c r="C26" s="4"/>
      <c r="D26" s="4"/>
      <c r="E26" s="10"/>
      <c r="F26" s="2"/>
      <c r="G26" s="2"/>
    </row>
    <row r="28" ht="15" customHeight="1"/>
    <row r="30" ht="15" customHeight="1"/>
    <row r="32" ht="15" customHeight="1"/>
    <row r="33" ht="15.75" customHeight="1"/>
  </sheetData>
  <sheetProtection/>
  <mergeCells count="36">
    <mergeCell ref="C18:C19"/>
    <mergeCell ref="C20:C21"/>
    <mergeCell ref="A18:A19"/>
    <mergeCell ref="B18:B19"/>
    <mergeCell ref="A20:A21"/>
    <mergeCell ref="B20:B21"/>
    <mergeCell ref="C14:C15"/>
    <mergeCell ref="A16:A17"/>
    <mergeCell ref="B16:B17"/>
    <mergeCell ref="C16:C17"/>
    <mergeCell ref="A1:C1"/>
    <mergeCell ref="A4:A5"/>
    <mergeCell ref="B4:B5"/>
    <mergeCell ref="C4:C5"/>
    <mergeCell ref="A2:C2"/>
    <mergeCell ref="A3:C3"/>
    <mergeCell ref="C12:C13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C24:C25"/>
    <mergeCell ref="A22:A23"/>
    <mergeCell ref="B22:B23"/>
    <mergeCell ref="C22:C23"/>
    <mergeCell ref="A12:A13"/>
    <mergeCell ref="B12:B13"/>
    <mergeCell ref="A24:A25"/>
    <mergeCell ref="B24:B25"/>
    <mergeCell ref="A14:A15"/>
    <mergeCell ref="B14:B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A53"/>
  <sheetViews>
    <sheetView tabSelected="1" zoomScalePageLayoutView="0" workbookViewId="0" topLeftCell="A1">
      <selection activeCell="L51" sqref="A1:L51"/>
    </sheetView>
  </sheetViews>
  <sheetFormatPr defaultColWidth="9.140625" defaultRowHeight="12.75"/>
  <cols>
    <col min="1" max="1" width="11.57421875" style="0" customWidth="1"/>
    <col min="2" max="2" width="5.140625" style="0" customWidth="1"/>
    <col min="3" max="3" width="16.140625" style="0" customWidth="1"/>
    <col min="4" max="8" width="4.7109375" style="0" customWidth="1"/>
    <col min="9" max="9" width="14.8515625" style="0" customWidth="1"/>
    <col min="10" max="10" width="12.7109375" style="0" customWidth="1"/>
    <col min="11" max="11" width="3.421875" style="0" customWidth="1"/>
    <col min="12" max="12" width="7.140625" style="0" customWidth="1"/>
    <col min="13" max="13" width="4.140625" style="0" customWidth="1"/>
    <col min="14" max="14" width="4.7109375" style="0" customWidth="1"/>
    <col min="17" max="17" width="16.140625" style="0" customWidth="1"/>
    <col min="18" max="18" width="4.8515625" style="0" customWidth="1"/>
  </cols>
  <sheetData>
    <row r="1" spans="2:14" ht="21.75" customHeight="1">
      <c r="B1" s="140" t="s">
        <v>17</v>
      </c>
      <c r="C1" s="140"/>
      <c r="D1" s="140"/>
      <c r="E1" s="140"/>
      <c r="F1" s="140"/>
      <c r="G1" s="140"/>
      <c r="H1" s="140"/>
      <c r="I1" s="140"/>
      <c r="J1" s="61"/>
      <c r="K1" s="61"/>
      <c r="L1" s="61"/>
      <c r="M1" s="61"/>
      <c r="N1" s="34"/>
    </row>
    <row r="2" spans="2:13" ht="18" customHeight="1" thickBot="1">
      <c r="B2" s="152" t="s">
        <v>18</v>
      </c>
      <c r="C2" s="152"/>
      <c r="D2" s="152"/>
      <c r="E2" s="152"/>
      <c r="F2" s="152"/>
      <c r="G2" s="152"/>
      <c r="H2" s="152"/>
      <c r="I2" s="152"/>
      <c r="J2" s="51"/>
      <c r="K2" s="51"/>
      <c r="L2" s="51"/>
      <c r="M2" s="23"/>
    </row>
    <row r="3" spans="2:13" ht="26.25" customHeight="1" thickBot="1">
      <c r="B3" s="149" t="str">
        <f>HYPERLINK('[2]реквизиты'!$A$2)</f>
        <v>Командгный Чемпионат России по САМБО среди женщин</v>
      </c>
      <c r="C3" s="150"/>
      <c r="D3" s="150"/>
      <c r="E3" s="150"/>
      <c r="F3" s="150"/>
      <c r="G3" s="150"/>
      <c r="H3" s="150"/>
      <c r="I3" s="151"/>
      <c r="J3" s="59"/>
      <c r="K3" s="59"/>
      <c r="L3" s="52"/>
      <c r="M3" s="49"/>
    </row>
    <row r="4" spans="2:13" ht="15" customHeight="1">
      <c r="B4" s="147" t="str">
        <f>HYPERLINK('[2]реквизиты'!$A$3)</f>
        <v>06 - 11 июня 2012 г.          г. Выкса</v>
      </c>
      <c r="C4" s="147"/>
      <c r="D4" s="147"/>
      <c r="E4" s="147"/>
      <c r="F4" s="147"/>
      <c r="G4" s="147"/>
      <c r="H4" s="147"/>
      <c r="I4" s="147"/>
      <c r="J4" s="60"/>
      <c r="K4" s="60"/>
      <c r="L4" s="50"/>
      <c r="M4" s="50"/>
    </row>
    <row r="5" spans="3:18" ht="18" customHeight="1">
      <c r="C5" s="16"/>
      <c r="F5" s="148" t="s">
        <v>11</v>
      </c>
      <c r="G5" s="148"/>
      <c r="H5" s="148"/>
      <c r="I5" s="17"/>
      <c r="K5" s="25"/>
      <c r="L5" s="25"/>
      <c r="M5" s="25"/>
      <c r="N5" s="25"/>
      <c r="O5" s="2"/>
      <c r="P5" s="2"/>
      <c r="Q5" s="2"/>
      <c r="R5" s="2"/>
    </row>
    <row r="6" spans="11:18" ht="12.75" customHeight="1" thickBot="1">
      <c r="K6" s="2"/>
      <c r="L6" s="2"/>
      <c r="M6" s="2"/>
      <c r="N6" s="17"/>
      <c r="O6" s="17"/>
      <c r="P6" s="17"/>
      <c r="Q6" s="39"/>
      <c r="R6" s="38"/>
    </row>
    <row r="7" spans="1:18" ht="12.75" customHeight="1" thickBot="1">
      <c r="A7" s="37" t="s">
        <v>0</v>
      </c>
      <c r="B7" s="134">
        <v>1</v>
      </c>
      <c r="C7" s="143" t="str">
        <f>VLOOKUP(B7,'пр.взв.'!B6:C23,2,FALSE)</f>
        <v>МОСКВА</v>
      </c>
      <c r="D7" s="16"/>
      <c r="E7" s="16"/>
      <c r="F7" s="31"/>
      <c r="G7" s="16"/>
      <c r="H7" s="17"/>
      <c r="I7" s="2"/>
      <c r="K7" s="43"/>
      <c r="L7" s="43"/>
      <c r="M7" s="43"/>
      <c r="N7" s="17"/>
      <c r="O7" s="17"/>
      <c r="P7" s="44"/>
      <c r="Q7" s="40"/>
      <c r="R7" s="38"/>
    </row>
    <row r="8" spans="2:18" ht="12.75" customHeight="1">
      <c r="B8" s="135"/>
      <c r="C8" s="144"/>
      <c r="D8" s="90" t="s">
        <v>33</v>
      </c>
      <c r="E8" s="70"/>
      <c r="F8" s="87"/>
      <c r="G8" s="32"/>
      <c r="H8" s="43"/>
      <c r="I8" s="43"/>
      <c r="K8" s="43"/>
      <c r="L8" s="43"/>
      <c r="M8" s="43"/>
      <c r="N8" s="17"/>
      <c r="O8" s="17"/>
      <c r="P8" s="17"/>
      <c r="Q8" s="39"/>
      <c r="R8" s="38"/>
    </row>
    <row r="9" spans="2:18" ht="12.75" customHeight="1" thickBot="1">
      <c r="B9" s="95">
        <v>5</v>
      </c>
      <c r="C9" s="145" t="str">
        <f>VLOOKUP(B9,'пр.взв.'!B6:C23,2,FALSE)</f>
        <v>С.ПЕТЕРБУРГ</v>
      </c>
      <c r="D9" s="92" t="s">
        <v>35</v>
      </c>
      <c r="E9" s="74"/>
      <c r="F9" s="87"/>
      <c r="G9" s="25"/>
      <c r="H9" s="43"/>
      <c r="I9" s="43"/>
      <c r="K9" s="2"/>
      <c r="L9" s="2"/>
      <c r="M9" s="2"/>
      <c r="N9" s="44"/>
      <c r="O9" s="17"/>
      <c r="P9" s="17"/>
      <c r="Q9" s="40"/>
      <c r="R9" s="38"/>
    </row>
    <row r="10" spans="2:18" ht="12.75" customHeight="1" thickBot="1">
      <c r="B10" s="86"/>
      <c r="C10" s="146"/>
      <c r="D10" s="73"/>
      <c r="E10" s="88"/>
      <c r="F10" s="90" t="s">
        <v>33</v>
      </c>
      <c r="G10" s="25"/>
      <c r="H10" s="25"/>
      <c r="I10" s="2"/>
      <c r="K10" s="2"/>
      <c r="L10" s="2"/>
      <c r="M10" s="2"/>
      <c r="N10" s="17"/>
      <c r="O10" s="17"/>
      <c r="P10" s="17"/>
      <c r="Q10" s="39"/>
      <c r="R10" s="38"/>
    </row>
    <row r="11" spans="2:18" ht="12.75" customHeight="1" thickBot="1">
      <c r="B11" s="141">
        <v>3</v>
      </c>
      <c r="C11" s="143" t="str">
        <f>VLOOKUP(B11,'пр.взв.'!B6:C23,2,FALSE)</f>
        <v>ЮФО</v>
      </c>
      <c r="D11" s="73"/>
      <c r="E11" s="88"/>
      <c r="F11" s="92" t="s">
        <v>38</v>
      </c>
      <c r="G11" s="47"/>
      <c r="H11" s="17"/>
      <c r="I11" s="2"/>
      <c r="K11" s="2"/>
      <c r="L11" s="2"/>
      <c r="M11" s="2"/>
      <c r="N11" s="17"/>
      <c r="O11" s="17"/>
      <c r="P11" s="44"/>
      <c r="Q11" s="40"/>
      <c r="R11" s="38"/>
    </row>
    <row r="12" spans="2:18" ht="12.75" customHeight="1">
      <c r="B12" s="142"/>
      <c r="C12" s="144"/>
      <c r="D12" s="91" t="s">
        <v>32</v>
      </c>
      <c r="E12" s="71"/>
      <c r="F12" s="89"/>
      <c r="G12" s="18"/>
      <c r="H12" s="17"/>
      <c r="I12" s="2"/>
      <c r="K12" s="2"/>
      <c r="L12" s="2"/>
      <c r="M12" s="2"/>
      <c r="N12" s="17"/>
      <c r="O12" s="17"/>
      <c r="P12" s="17"/>
      <c r="Q12" s="39"/>
      <c r="R12" s="38"/>
    </row>
    <row r="13" spans="2:18" ht="12.75" customHeight="1" thickBot="1">
      <c r="B13" s="95">
        <v>7</v>
      </c>
      <c r="C13" s="145" t="str">
        <f>VLOOKUP(B13,'пр.взв.'!B6:C23,2,FALSE)</f>
        <v>ЦФО</v>
      </c>
      <c r="D13" s="92" t="s">
        <v>36</v>
      </c>
      <c r="E13" s="70"/>
      <c r="F13" s="89"/>
      <c r="G13" s="18"/>
      <c r="H13" s="17"/>
      <c r="I13" s="2"/>
      <c r="K13" s="2"/>
      <c r="L13" s="2"/>
      <c r="M13" s="2"/>
      <c r="N13" s="17"/>
      <c r="O13" s="17"/>
      <c r="P13" s="17"/>
      <c r="Q13" s="40"/>
      <c r="R13" s="38"/>
    </row>
    <row r="14" spans="2:14" ht="12.75" customHeight="1" thickBot="1">
      <c r="B14" s="86"/>
      <c r="C14" s="146"/>
      <c r="D14" s="72"/>
      <c r="E14" s="70"/>
      <c r="F14" s="89"/>
      <c r="G14" s="18"/>
      <c r="H14" s="17"/>
      <c r="I14" s="2"/>
      <c r="K14" s="16"/>
      <c r="L14" s="16"/>
      <c r="M14" s="16"/>
      <c r="N14" s="15"/>
    </row>
    <row r="15" spans="2:14" ht="20.25" customHeight="1">
      <c r="B15" s="42"/>
      <c r="C15" s="85"/>
      <c r="D15" s="72"/>
      <c r="E15" s="72"/>
      <c r="F15" s="73"/>
      <c r="G15" s="17"/>
      <c r="H15" s="138">
        <v>4</v>
      </c>
      <c r="I15" s="94" t="str">
        <f>VLOOKUP(H15,'пр.взв.'!B6:C23,2,FALSE)</f>
        <v>ПФО</v>
      </c>
      <c r="K15" s="16"/>
      <c r="L15" s="16"/>
      <c r="M15" s="16"/>
      <c r="N15" s="53"/>
    </row>
    <row r="16" spans="2:14" ht="12.75" customHeight="1" thickBot="1">
      <c r="B16" s="16"/>
      <c r="C16" s="85"/>
      <c r="D16" s="72"/>
      <c r="E16" s="72"/>
      <c r="F16" s="73"/>
      <c r="G16" s="17"/>
      <c r="H16" s="139"/>
      <c r="I16" s="93" t="s">
        <v>39</v>
      </c>
      <c r="M16" s="16"/>
      <c r="N16" s="53"/>
    </row>
    <row r="17" spans="1:13" ht="12.75" customHeight="1" thickBot="1">
      <c r="A17" s="37" t="s">
        <v>1</v>
      </c>
      <c r="B17" s="134">
        <v>2</v>
      </c>
      <c r="C17" s="143" t="str">
        <f>VLOOKUP(B17,'пр.взв.'!B6:C23,2,FALSE)</f>
        <v>СФО</v>
      </c>
      <c r="D17" s="72"/>
      <c r="E17" s="72"/>
      <c r="F17" s="73"/>
      <c r="G17" s="48"/>
      <c r="H17" s="42"/>
      <c r="I17" s="42"/>
      <c r="M17" s="16"/>
    </row>
    <row r="18" spans="2:13" ht="12.75" customHeight="1">
      <c r="B18" s="135"/>
      <c r="C18" s="144"/>
      <c r="D18" s="90" t="s">
        <v>31</v>
      </c>
      <c r="E18" s="70"/>
      <c r="F18" s="89"/>
      <c r="G18" s="19"/>
      <c r="M18" s="17"/>
    </row>
    <row r="19" spans="2:13" ht="12.75" customHeight="1" thickBot="1">
      <c r="B19" s="95">
        <v>6</v>
      </c>
      <c r="C19" s="145" t="str">
        <f>VLOOKUP(B19,'пр.взв.'!B6:C23,2,FALSE)</f>
        <v>ДВФО</v>
      </c>
      <c r="D19" s="92" t="s">
        <v>37</v>
      </c>
      <c r="E19" s="74"/>
      <c r="F19" s="89"/>
      <c r="G19" s="19"/>
      <c r="H19" s="2"/>
      <c r="I19" s="2"/>
      <c r="M19" s="17"/>
    </row>
    <row r="20" spans="2:13" ht="12.75" customHeight="1" thickBot="1">
      <c r="B20" s="86"/>
      <c r="C20" s="146"/>
      <c r="D20" s="73"/>
      <c r="E20" s="88"/>
      <c r="F20" s="91" t="s">
        <v>29</v>
      </c>
      <c r="G20" s="20"/>
      <c r="H20" s="2"/>
      <c r="I20" s="2"/>
      <c r="M20" s="21"/>
    </row>
    <row r="21" spans="2:13" ht="12.75" customHeight="1" thickBot="1">
      <c r="B21" s="141">
        <v>4</v>
      </c>
      <c r="C21" s="143" t="str">
        <f>VLOOKUP(B21,'пр.взв.'!B6:C23,2,FALSE)</f>
        <v>ПФО</v>
      </c>
      <c r="D21" s="73"/>
      <c r="E21" s="88"/>
      <c r="F21" s="92" t="s">
        <v>35</v>
      </c>
      <c r="G21" s="2"/>
      <c r="H21" s="2"/>
      <c r="I21" s="2"/>
      <c r="M21" s="21"/>
    </row>
    <row r="22" spans="2:13" ht="13.5" customHeight="1">
      <c r="B22" s="142"/>
      <c r="C22" s="144"/>
      <c r="D22" s="136" t="s">
        <v>29</v>
      </c>
      <c r="E22" s="71"/>
      <c r="F22" s="89"/>
      <c r="G22" s="2"/>
      <c r="H22" s="2"/>
      <c r="I22" s="2"/>
      <c r="K22" s="2"/>
      <c r="L22" s="2"/>
      <c r="M22" s="2"/>
    </row>
    <row r="23" spans="2:18" ht="13.5" customHeight="1" thickBot="1">
      <c r="B23" s="95">
        <v>8</v>
      </c>
      <c r="C23" s="128" t="e">
        <f>VLOOKUP(B23,'пр.взв.'!B6:C23,2,FALSE)</f>
        <v>#N/A</v>
      </c>
      <c r="D23" s="137"/>
      <c r="E23" s="70"/>
      <c r="F23" s="89"/>
      <c r="G23" s="2"/>
      <c r="H23" s="2"/>
      <c r="I23" s="2"/>
      <c r="K23" s="2"/>
      <c r="L23" s="2"/>
      <c r="M23" s="2"/>
      <c r="Q23" s="2"/>
      <c r="R23" s="2"/>
    </row>
    <row r="24" spans="2:18" ht="13.5" customHeight="1" thickBot="1">
      <c r="B24" s="86"/>
      <c r="C24" s="129"/>
      <c r="D24" s="72"/>
      <c r="E24" s="70"/>
      <c r="F24" s="89"/>
      <c r="G24" s="36"/>
      <c r="H24" s="36"/>
      <c r="I24" s="36"/>
      <c r="K24" s="2"/>
      <c r="L24" s="2"/>
      <c r="M24" s="2"/>
      <c r="Q24" s="2"/>
      <c r="R24" s="2"/>
    </row>
    <row r="25" spans="2:18" ht="20.25" customHeight="1">
      <c r="B25" s="36"/>
      <c r="C25" s="36"/>
      <c r="D25" s="75"/>
      <c r="E25" s="76"/>
      <c r="F25" s="76"/>
      <c r="G25" s="41"/>
      <c r="H25" s="36"/>
      <c r="I25" s="36"/>
      <c r="K25" s="2"/>
      <c r="L25" s="2"/>
      <c r="M25" s="2"/>
      <c r="Q25" s="2"/>
      <c r="R25" s="2"/>
    </row>
    <row r="26" spans="1:18" ht="13.5" customHeight="1" thickBot="1">
      <c r="A26" s="79"/>
      <c r="B26" s="2"/>
      <c r="C26" s="2"/>
      <c r="D26" s="2"/>
      <c r="E26" s="2"/>
      <c r="F26" s="2"/>
      <c r="G26" s="2"/>
      <c r="H26" s="2"/>
      <c r="I26" s="2"/>
      <c r="K26" s="2"/>
      <c r="L26" s="2"/>
      <c r="M26" s="2"/>
      <c r="Q26" s="2"/>
      <c r="R26" s="2"/>
    </row>
    <row r="27" spans="1:18" ht="12.75" customHeight="1">
      <c r="A27" s="79"/>
      <c r="B27" s="80"/>
      <c r="C27" s="130" t="s">
        <v>30</v>
      </c>
      <c r="D27" s="132" t="s">
        <v>2</v>
      </c>
      <c r="E27" s="67" t="s">
        <v>21</v>
      </c>
      <c r="F27" s="7"/>
      <c r="G27" s="7"/>
      <c r="H27" s="7"/>
      <c r="K27" s="36"/>
      <c r="L27" s="2"/>
      <c r="M27" s="2"/>
      <c r="Q27" s="2"/>
      <c r="R27" s="2"/>
    </row>
    <row r="28" spans="1:18" ht="13.5" customHeight="1" thickBot="1">
      <c r="A28" s="79"/>
      <c r="B28" s="80"/>
      <c r="C28" s="131"/>
      <c r="D28" s="133"/>
      <c r="E28" s="68"/>
      <c r="F28" s="7"/>
      <c r="G28" s="7"/>
      <c r="H28" s="7"/>
      <c r="J28" s="36"/>
      <c r="K28" s="36"/>
      <c r="L28" s="2"/>
      <c r="M28" s="2"/>
      <c r="Q28" s="2"/>
      <c r="R28" s="2"/>
    </row>
    <row r="29" spans="1:18" ht="15.75" customHeight="1">
      <c r="A29" s="79"/>
      <c r="B29" s="81"/>
      <c r="C29" s="158" t="str">
        <f>VLOOKUP(D29,'пр.взв.'!B6:C24,2,FALSE+I40)</f>
        <v>ПФО</v>
      </c>
      <c r="D29" s="121">
        <v>4</v>
      </c>
      <c r="E29" s="115">
        <v>1</v>
      </c>
      <c r="F29" s="7"/>
      <c r="G29" s="77"/>
      <c r="H29" s="7"/>
      <c r="I29" s="45"/>
      <c r="J29" s="36"/>
      <c r="K29" s="36"/>
      <c r="L29" s="2"/>
      <c r="M29" s="2"/>
      <c r="Q29" s="2"/>
      <c r="R29" s="2"/>
    </row>
    <row r="30" spans="2:18" ht="15.75" customHeight="1">
      <c r="B30" s="81"/>
      <c r="C30" s="157"/>
      <c r="D30" s="122"/>
      <c r="E30" s="116"/>
      <c r="F30" s="82"/>
      <c r="G30" s="83"/>
      <c r="H30" s="83"/>
      <c r="I30" s="2"/>
      <c r="J30" s="2"/>
      <c r="K30" s="2"/>
      <c r="L30" s="2"/>
      <c r="M30" s="2"/>
      <c r="Q30" s="2"/>
      <c r="R30" s="2"/>
    </row>
    <row r="31" spans="2:18" ht="16.5" customHeight="1">
      <c r="B31" s="69"/>
      <c r="C31" s="156" t="str">
        <f>VLOOKUP(D31,'пр.взв.'!B6:C23,2,FALSE+C28)</f>
        <v>МОСКВА</v>
      </c>
      <c r="D31" s="123">
        <v>1</v>
      </c>
      <c r="E31" s="117">
        <v>2</v>
      </c>
      <c r="F31" s="82"/>
      <c r="G31" s="83"/>
      <c r="H31" s="83"/>
      <c r="I31" s="33"/>
      <c r="L31" s="2"/>
      <c r="M31" s="2"/>
      <c r="Q31" s="2"/>
      <c r="R31" s="2"/>
    </row>
    <row r="32" spans="2:13" ht="15.75" customHeight="1">
      <c r="B32" s="81"/>
      <c r="C32" s="157"/>
      <c r="D32" s="124"/>
      <c r="E32" s="118"/>
      <c r="F32" s="7"/>
      <c r="G32" s="22"/>
      <c r="H32" s="22"/>
      <c r="I32" s="45"/>
      <c r="L32" s="2"/>
      <c r="M32" s="46"/>
    </row>
    <row r="33" spans="2:13" ht="26.25" customHeight="1">
      <c r="B33" s="81"/>
      <c r="C33" s="156" t="str">
        <f>VLOOKUP(D33,'пр.взв.'!B6:C24,2,FALSE+C30)</f>
        <v>ЮФО</v>
      </c>
      <c r="D33" s="123">
        <v>3</v>
      </c>
      <c r="E33" s="119">
        <v>3</v>
      </c>
      <c r="F33" s="7"/>
      <c r="G33" s="77"/>
      <c r="H33" s="22"/>
      <c r="I33" s="2"/>
      <c r="M33" s="7"/>
    </row>
    <row r="34" spans="2:13" ht="12.75">
      <c r="B34" s="69"/>
      <c r="C34" s="157"/>
      <c r="D34" s="124"/>
      <c r="E34" s="120"/>
      <c r="F34" s="7"/>
      <c r="G34" s="7"/>
      <c r="H34" s="7"/>
      <c r="I34" s="2"/>
      <c r="M34" s="2"/>
    </row>
    <row r="35" spans="1:8" ht="16.5" customHeight="1">
      <c r="A35" s="79"/>
      <c r="B35" s="69"/>
      <c r="C35" s="156" t="str">
        <f>VLOOKUP(D35,'пр.взв.'!B6:C24,2,FALSE+C32)</f>
        <v>ДВФО</v>
      </c>
      <c r="D35" s="123">
        <v>6</v>
      </c>
      <c r="E35" s="119">
        <v>3</v>
      </c>
      <c r="F35" s="7"/>
      <c r="G35" s="78"/>
      <c r="H35" s="22"/>
    </row>
    <row r="36" spans="1:8" ht="15.75" customHeight="1">
      <c r="A36" s="79"/>
      <c r="B36" s="81"/>
      <c r="C36" s="157"/>
      <c r="D36" s="124"/>
      <c r="E36" s="120"/>
      <c r="F36" s="7"/>
      <c r="G36" s="22"/>
      <c r="H36" s="22"/>
    </row>
    <row r="37" spans="1:8" ht="16.5" customHeight="1">
      <c r="A37" s="79"/>
      <c r="B37" s="81"/>
      <c r="C37" s="154" t="str">
        <f>VLOOKUP(D37,'пр.взв.'!B6:C24,2,FALSE+C34)</f>
        <v>С.ПЕТЕРБУРГ</v>
      </c>
      <c r="D37" s="123">
        <v>5</v>
      </c>
      <c r="E37" s="125" t="s">
        <v>34</v>
      </c>
      <c r="F37" s="7"/>
      <c r="G37" s="7"/>
      <c r="H37" s="7"/>
    </row>
    <row r="38" spans="1:8" ht="16.5" customHeight="1">
      <c r="A38" s="79"/>
      <c r="B38" s="81"/>
      <c r="C38" s="161"/>
      <c r="D38" s="124"/>
      <c r="E38" s="162"/>
      <c r="F38" s="7"/>
      <c r="G38" s="7"/>
      <c r="H38" s="7"/>
    </row>
    <row r="39" spans="2:8" ht="16.5" customHeight="1">
      <c r="B39" s="81"/>
      <c r="C39" s="154" t="str">
        <f>VLOOKUP(D39,'пр.взв.'!B6:C24,2,FALSE+C36)</f>
        <v>ЦФО</v>
      </c>
      <c r="D39" s="123">
        <v>7</v>
      </c>
      <c r="E39" s="125" t="s">
        <v>34</v>
      </c>
      <c r="F39" s="82"/>
      <c r="G39" s="83"/>
      <c r="H39" s="83"/>
    </row>
    <row r="40" spans="2:8" ht="12.75" customHeight="1">
      <c r="B40" s="69"/>
      <c r="C40" s="161"/>
      <c r="D40" s="124"/>
      <c r="E40" s="162"/>
      <c r="F40" s="82"/>
      <c r="G40" s="83"/>
      <c r="H40" s="83"/>
    </row>
    <row r="41" spans="2:8" ht="13.5" customHeight="1">
      <c r="B41" s="81"/>
      <c r="C41" s="154" t="str">
        <f>VLOOKUP(D41,'пр.взв.'!B6:C24,2,FALSE+C38)</f>
        <v>СФО</v>
      </c>
      <c r="D41" s="123">
        <v>2</v>
      </c>
      <c r="E41" s="125" t="s">
        <v>34</v>
      </c>
      <c r="F41" s="7"/>
      <c r="G41" s="7"/>
      <c r="H41" s="7"/>
    </row>
    <row r="42" spans="2:8" ht="12.75" customHeight="1" thickBot="1">
      <c r="B42" s="81"/>
      <c r="C42" s="155"/>
      <c r="D42" s="127"/>
      <c r="E42" s="126"/>
      <c r="F42" s="7"/>
      <c r="G42" s="7"/>
      <c r="H42" s="7"/>
    </row>
    <row r="43" spans="3:27" ht="12.75">
      <c r="C43" s="153"/>
      <c r="D43" s="159"/>
      <c r="E43" s="160"/>
      <c r="F43" s="66"/>
      <c r="X43" s="2"/>
      <c r="Y43" s="2"/>
      <c r="Z43" s="2"/>
      <c r="AA43" s="2"/>
    </row>
    <row r="44" spans="3:27" ht="12.75" customHeight="1">
      <c r="C44" s="153"/>
      <c r="D44" s="159"/>
      <c r="E44" s="160"/>
      <c r="F44" s="63"/>
      <c r="X44" s="2"/>
      <c r="Y44" s="2"/>
      <c r="Z44" s="2"/>
      <c r="AA44" s="2"/>
    </row>
    <row r="45" spans="4:27" ht="12.75">
      <c r="D45" s="62"/>
      <c r="E45" s="63"/>
      <c r="F45" s="63"/>
      <c r="X45" s="2"/>
      <c r="Y45" s="2"/>
      <c r="Z45" s="2"/>
      <c r="AA45" s="2"/>
    </row>
    <row r="46" spans="1:27" ht="12.75" customHeight="1">
      <c r="A46" s="84" t="str">
        <f>'[2]реквизиты'!$A$11</f>
        <v>Гл. судья, судья МК</v>
      </c>
      <c r="J46" s="64" t="str">
        <f>HYPERLINK('[2]реквизиты'!$G$11)</f>
        <v>В.С. Зинчак </v>
      </c>
      <c r="K46" s="63"/>
      <c r="L46" s="63"/>
      <c r="Q46" s="33"/>
      <c r="R46" s="33"/>
      <c r="S46" s="33"/>
      <c r="T46" s="33"/>
      <c r="U46" s="2"/>
      <c r="V46" s="2"/>
      <c r="W46" s="2"/>
      <c r="X46" s="2"/>
      <c r="Y46" s="2"/>
      <c r="Z46" s="2"/>
      <c r="AA46" s="2"/>
    </row>
    <row r="47" spans="2:27" ht="12.75">
      <c r="B47" s="2"/>
      <c r="C47" s="2"/>
      <c r="J47" s="65" t="str">
        <f>HYPERLINK('[2]реквизиты'!$G$12)</f>
        <v>/г. Дзержинск/</v>
      </c>
      <c r="K47" s="63"/>
      <c r="L47" s="63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2:3" ht="12.75">
      <c r="B48" s="2"/>
      <c r="C48" s="2"/>
    </row>
    <row r="49" spans="1:10" ht="15">
      <c r="A49" t="str">
        <f>'[2]реквизиты'!$A$13</f>
        <v>Гл. секретарь, судья МК</v>
      </c>
      <c r="B49" s="2"/>
      <c r="C49" s="2"/>
      <c r="J49" s="64" t="str">
        <f>HYPERLINK('[2]реквизиты'!$G$13)</f>
        <v>Н.Ю. Глушкова</v>
      </c>
    </row>
    <row r="50" spans="2:10" ht="12.75" customHeight="1">
      <c r="B50" s="2"/>
      <c r="C50" s="2"/>
      <c r="J50" s="65" t="str">
        <f>HYPERLINK('[2]реквизиты'!$G$14)</f>
        <v>/г. Рязань/</v>
      </c>
    </row>
    <row r="52" ht="12.75" customHeight="1"/>
    <row r="53" spans="2:3" ht="12.75" customHeight="1">
      <c r="B53" s="2"/>
      <c r="C53" s="2"/>
    </row>
    <row r="54" ht="13.5" customHeight="1"/>
    <row r="55" ht="12.75" customHeight="1"/>
    <row r="56" ht="13.5" customHeight="1"/>
  </sheetData>
  <sheetProtection/>
  <mergeCells count="49">
    <mergeCell ref="D43:D44"/>
    <mergeCell ref="E43:E44"/>
    <mergeCell ref="C35:C36"/>
    <mergeCell ref="C39:C40"/>
    <mergeCell ref="D39:D40"/>
    <mergeCell ref="E39:E40"/>
    <mergeCell ref="C37:C38"/>
    <mergeCell ref="E37:E38"/>
    <mergeCell ref="C43:C44"/>
    <mergeCell ref="C41:C42"/>
    <mergeCell ref="C33:C34"/>
    <mergeCell ref="C31:C32"/>
    <mergeCell ref="B3:I3"/>
    <mergeCell ref="B2:I2"/>
    <mergeCell ref="C7:C8"/>
    <mergeCell ref="C9:C10"/>
    <mergeCell ref="B7:B8"/>
    <mergeCell ref="C11:C12"/>
    <mergeCell ref="B4:I4"/>
    <mergeCell ref="F5:H5"/>
    <mergeCell ref="B13:B14"/>
    <mergeCell ref="B11:B12"/>
    <mergeCell ref="C13:C14"/>
    <mergeCell ref="B17:B18"/>
    <mergeCell ref="D22:D23"/>
    <mergeCell ref="H15:H16"/>
    <mergeCell ref="B1:I1"/>
    <mergeCell ref="B21:B22"/>
    <mergeCell ref="C17:C18"/>
    <mergeCell ref="C19:C20"/>
    <mergeCell ref="C21:C22"/>
    <mergeCell ref="B9:B10"/>
    <mergeCell ref="B19:B20"/>
    <mergeCell ref="E41:E42"/>
    <mergeCell ref="D41:D42"/>
    <mergeCell ref="D37:D38"/>
    <mergeCell ref="B23:B24"/>
    <mergeCell ref="C23:C24"/>
    <mergeCell ref="C27:C28"/>
    <mergeCell ref="D27:D28"/>
    <mergeCell ref="C29:C30"/>
    <mergeCell ref="D29:D30"/>
    <mergeCell ref="D31:D32"/>
    <mergeCell ref="D33:D34"/>
    <mergeCell ref="D35:D36"/>
    <mergeCell ref="E29:E30"/>
    <mergeCell ref="E31:E32"/>
    <mergeCell ref="E33:E34"/>
    <mergeCell ref="E35:E3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2012-06-10T09:20:08Z</cp:lastPrinted>
  <dcterms:created xsi:type="dcterms:W3CDTF">1996-10-08T23:32:33Z</dcterms:created>
  <dcterms:modified xsi:type="dcterms:W3CDTF">2012-06-10T09:22:28Z</dcterms:modified>
  <cp:category/>
  <cp:version/>
  <cp:contentType/>
  <cp:contentStatus/>
</cp:coreProperties>
</file>