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<sst xmlns="http://schemas.openxmlformats.org/spreadsheetml/2006/main" count="99" uniqueCount="53">
  <si>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</si>
  <si>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</si>
  <si>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</si>
  <si>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</si>
  <si>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</si>
  <si>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</si>
  <si>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</si>
  <si>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</si>
  <si>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</si>
  <si>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зам.гл.судьи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</si>
  <si>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</si>
  <si>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</si>
  <si>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</si>
  <si>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</si>
  <si>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</si>
  <si>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</si>
  <si>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</si>
  <si>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</si>
  <si>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</si>
  <si>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</si>
  <si>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</si>
  <si>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</si>
  <si>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Мельников А.Н.</t>
  </si>
  <si>
    <t>Макуха А.Н.</t>
  </si>
  <si>
    <t>рк</t>
  </si>
  <si>
    <t>Стенников М.Г.</t>
  </si>
  <si>
    <t>Фадеев А.Н.</t>
  </si>
  <si>
    <t>мк</t>
  </si>
  <si>
    <t>Верхняя Пышма</t>
  </si>
  <si>
    <t>Екатеринбург</t>
  </si>
  <si>
    <t>Краснокамск</t>
  </si>
  <si>
    <t>Лузган Б.С.</t>
  </si>
  <si>
    <t>Соколов Т.</t>
  </si>
  <si>
    <t>Ахмедшин З.</t>
  </si>
  <si>
    <t>Кадолин В.И.</t>
  </si>
  <si>
    <t>Клочков С.С.</t>
  </si>
  <si>
    <t>Гладких В.А.</t>
  </si>
  <si>
    <t>Матвеев В.А.</t>
  </si>
  <si>
    <t>Романов И.Ф.</t>
  </si>
  <si>
    <t>Семикин Д.С.</t>
  </si>
  <si>
    <t>Якупов Р.Т.</t>
  </si>
  <si>
    <t>Скребцов Е.М.</t>
  </si>
  <si>
    <t>Челябинск</t>
  </si>
  <si>
    <t>Ефимов М.А.</t>
  </si>
  <si>
    <t>1к</t>
  </si>
  <si>
    <t>Харасов Р.В.</t>
  </si>
  <si>
    <t>Магнитогорск</t>
  </si>
  <si>
    <t>Нижневартовск</t>
  </si>
  <si>
    <t>Троицк</t>
  </si>
  <si>
    <t xml:space="preserve"> </t>
  </si>
  <si>
    <t>Семыкин Д.С.</t>
  </si>
  <si>
    <t>Петунин А.Г.</t>
  </si>
  <si>
    <t>Сыроватский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</si>
</sst>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BrushScriptUkrai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22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5" fillId="0" borderId="0" xfId="42" applyFont="1" applyAlignment="1" applyProtection="1">
      <alignment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352425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  <cell r="H6" t="str">
            <v>МК</v>
          </cell>
          <cell r="I6" t="str">
            <v>Перминов О.Р.</v>
          </cell>
        </row>
        <row r="7">
          <cell r="I7" t="str">
            <v>Нижний Тагил</v>
          </cell>
        </row>
        <row r="8">
          <cell r="H8" t="str">
            <v>РК</v>
          </cell>
          <cell r="I8" t="str">
            <v>Сапунов Д.П.</v>
          </cell>
        </row>
        <row r="9">
          <cell r="I9" t="str">
            <v>Качканар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A31" sqref="A31:E42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83" t="s">
        <v>13</v>
      </c>
      <c r="B1" s="83"/>
      <c r="C1" s="83"/>
      <c r="D1" s="83"/>
      <c r="E1" s="83"/>
    </row>
    <row r="2" ht="13.5" thickBot="1"/>
    <row r="3" spans="1:9" ht="19.5" customHeight="1" thickBot="1">
      <c r="A3" s="20" t="s">
        <v>14</v>
      </c>
      <c r="B3" s="21">
        <v>6</v>
      </c>
      <c r="C3" s="22" t="s">
        <v>26</v>
      </c>
      <c r="D3" s="76" t="str">
        <f>VLOOKUP(B3,'cписок судей'!A3:F26,3,FALSE)</f>
        <v>мк</v>
      </c>
      <c r="E3" s="77" t="str">
        <f>VLOOKUP(B3,'cписок судей'!A5:E20,5,FALSE)</f>
        <v>Краснокамск</v>
      </c>
      <c r="G3" s="23"/>
      <c r="I3" s="24" t="s">
        <v>15</v>
      </c>
    </row>
    <row r="4" spans="2:7" ht="7.5" customHeight="1">
      <c r="B4" s="21"/>
      <c r="G4" s="23"/>
    </row>
    <row r="5" spans="1:9" ht="19.5" customHeight="1">
      <c r="A5" s="25">
        <v>1</v>
      </c>
      <c r="B5" s="26">
        <v>7</v>
      </c>
      <c r="C5" s="27" t="str">
        <f>VLOOKUP(B5,'cписок судей'!A5:E24,2,FALSE)</f>
        <v>Лузган Б.С.</v>
      </c>
      <c r="D5" s="59" t="str">
        <f>VLOOKUP(B5,'cписок судей'!A5:F28,3,FALSE)</f>
        <v>рк</v>
      </c>
      <c r="E5" s="59" t="str">
        <f>VLOOKUP(B5,'cписок судей'!A5:E24,5,FALSE)</f>
        <v>Екатеринбург</v>
      </c>
      <c r="G5" s="23"/>
      <c r="I5" t="s">
        <v>16</v>
      </c>
    </row>
    <row r="6" spans="1:7" ht="19.5" customHeight="1">
      <c r="A6" s="25">
        <v>2</v>
      </c>
      <c r="B6" s="26">
        <v>12</v>
      </c>
      <c r="C6" s="27" t="str">
        <f>VLOOKUP(B6,'cписок судей'!A5:E24,2,FALSE)</f>
        <v>Гладких В.А.</v>
      </c>
      <c r="D6" s="59" t="str">
        <f>VLOOKUP(B6,'cписок судей'!A5:F28,3,FALSE)</f>
        <v>1к</v>
      </c>
      <c r="E6" s="59" t="str">
        <f>VLOOKUP(B6,'cписок судей'!A5:E24,5,FALSE)</f>
        <v>Челябинск</v>
      </c>
      <c r="G6" s="23"/>
    </row>
    <row r="7" spans="1:7" ht="19.5" customHeight="1">
      <c r="A7" s="25">
        <v>3</v>
      </c>
      <c r="B7" s="26">
        <v>14</v>
      </c>
      <c r="C7" s="27" t="str">
        <f>VLOOKUP(B7,'cписок судей'!A5:E24,2,FALSE)</f>
        <v>Романов И.Ф.</v>
      </c>
      <c r="D7" s="59" t="str">
        <f>VLOOKUP(B7,'cписок судей'!A5:F28,3,FALSE)</f>
        <v>1к</v>
      </c>
      <c r="E7" s="59" t="str">
        <f>VLOOKUP(B7,'cписок судей'!A5:E24,5,FALSE)</f>
        <v>Челябинск</v>
      </c>
      <c r="G7" s="23"/>
    </row>
    <row r="8" spans="1:7" ht="19.5" customHeight="1">
      <c r="A8" s="25">
        <v>4</v>
      </c>
      <c r="B8" s="26">
        <v>16</v>
      </c>
      <c r="C8" s="27" t="str">
        <f>VLOOKUP(B8,'cписок судей'!A5:E24,2,FALSE)</f>
        <v>Якупов Р.Т.</v>
      </c>
      <c r="D8" s="59" t="str">
        <f>VLOOKUP(B8,'cписок судей'!A5:F28,3,FALSE)</f>
        <v>1к</v>
      </c>
      <c r="E8" s="59" t="str">
        <f>VLOOKUP(B8,'cписок судей'!A5:E24,5,FALSE)</f>
        <v>Челябинск</v>
      </c>
      <c r="G8" s="23"/>
    </row>
    <row r="9" spans="1:7" ht="19.5" customHeight="1">
      <c r="A9" s="25">
        <v>5</v>
      </c>
      <c r="B9" s="26">
        <v>17</v>
      </c>
      <c r="C9" s="27" t="str">
        <f>VLOOKUP(B9,'cписок судей'!A5:E24,2,FALSE)</f>
        <v>Скребцов Е.М.</v>
      </c>
      <c r="D9" s="59" t="str">
        <f>VLOOKUP(B9,'cписок судей'!A5:F28,3,FALSE)</f>
        <v>1к</v>
      </c>
      <c r="E9" s="59" t="str">
        <f>VLOOKUP(B9,'cписок судей'!A5:E24,5,FALSE)</f>
        <v>Челябинск</v>
      </c>
      <c r="G9" s="23"/>
    </row>
    <row r="10" spans="1:7" ht="19.5" customHeight="1">
      <c r="A10" s="25">
        <v>6</v>
      </c>
      <c r="B10" s="26"/>
      <c r="C10" s="78" t="e">
        <f>VLOOKUP(B10,'cписок судей'!A5:E24,2,FALSE)</f>
        <v>#N/A</v>
      </c>
      <c r="D10" s="79" t="e">
        <f>VLOOKUP(B10,'cписок судей'!A5:F28,3,FALSE)</f>
        <v>#N/A</v>
      </c>
      <c r="E10" s="79" t="e">
        <f>VLOOKUP(B10,'cписок судей'!A5:E24,5,FALSE)</f>
        <v>#N/A</v>
      </c>
      <c r="G10" s="23"/>
    </row>
    <row r="11" spans="1:7" ht="19.5" customHeight="1">
      <c r="A11" s="25">
        <v>7</v>
      </c>
      <c r="B11" s="26"/>
      <c r="C11" s="78" t="e">
        <f>VLOOKUP(B11,'cписок судей'!A5:E24,2,FALSE)</f>
        <v>#N/A</v>
      </c>
      <c r="D11" s="79" t="e">
        <f>VLOOKUP(B11,'cписок судей'!A5:F28,3,FALSE)</f>
        <v>#N/A</v>
      </c>
      <c r="E11" s="79" t="e">
        <f>VLOOKUP(B11,'cписок судей'!A5:E24,5,FALSE)</f>
        <v>#N/A</v>
      </c>
      <c r="G11" s="23"/>
    </row>
    <row r="12" spans="1:7" ht="19.5" customHeight="1">
      <c r="A12" s="25">
        <v>8</v>
      </c>
      <c r="B12" s="26"/>
      <c r="C12" s="78" t="e">
        <f>VLOOKUP(B12,'cписок судей'!A5:E24,2,FALSE)</f>
        <v>#N/A</v>
      </c>
      <c r="D12" s="79" t="e">
        <f>VLOOKUP(B12,'cписок судей'!A5:F28,3,FALSE)</f>
        <v>#N/A</v>
      </c>
      <c r="E12" s="79" t="e">
        <f>VLOOKUP(B12,'cписок судей'!A5:E24,5,FALSE)</f>
        <v>#N/A</v>
      </c>
      <c r="G12" s="23"/>
    </row>
    <row r="13" spans="1:7" ht="19.5" customHeight="1">
      <c r="A13" s="25">
        <v>9</v>
      </c>
      <c r="B13" s="26"/>
      <c r="C13" s="78" t="e">
        <f>VLOOKUP(B13,'cписок судей'!A5:E24,2,FALSE)</f>
        <v>#N/A</v>
      </c>
      <c r="D13" s="79" t="e">
        <f>VLOOKUP(B13,'cписок судей'!A5:F28,3,FALSE)</f>
        <v>#N/A</v>
      </c>
      <c r="E13" s="79" t="e">
        <f>VLOOKUP(B13,'cписок судей'!A5:E24,5,FALSE)</f>
        <v>#N/A</v>
      </c>
      <c r="G13" s="23"/>
    </row>
    <row r="14" spans="1:7" ht="19.5" customHeight="1">
      <c r="A14" s="25">
        <v>10</v>
      </c>
      <c r="B14" s="26"/>
      <c r="C14" s="78" t="e">
        <f>VLOOKUP(B14,'cписок судей'!A5:E24,2,FALSE)</f>
        <v>#N/A</v>
      </c>
      <c r="D14" s="79" t="e">
        <f>VLOOKUP(B14,'cписок судей'!A5:F28,3,FALSE)</f>
        <v>#N/A</v>
      </c>
      <c r="E14" s="79" t="e">
        <f>VLOOKUP(B14,'cписок судей'!A5:E24,5,FALSE)</f>
        <v>#N/A</v>
      </c>
      <c r="G14" s="23"/>
    </row>
    <row r="15" spans="1:7" ht="9" customHeight="1">
      <c r="A15" s="28"/>
      <c r="B15" s="29"/>
      <c r="C15" s="30"/>
      <c r="D15" s="30"/>
      <c r="G15" s="23"/>
    </row>
    <row r="16" spans="2:7" ht="12" customHeight="1" thickBot="1">
      <c r="B16" s="29"/>
      <c r="D16" s="30"/>
      <c r="G16" s="23"/>
    </row>
    <row r="17" spans="1:7" ht="19.5" customHeight="1" thickBot="1">
      <c r="A17" s="20" t="s">
        <v>17</v>
      </c>
      <c r="B17" s="21">
        <v>5</v>
      </c>
      <c r="C17" s="22" t="s">
        <v>25</v>
      </c>
      <c r="D17" s="76" t="str">
        <f>VLOOKUP(B17,'cписок судей'!A5:E24,3,FALSE)</f>
        <v>мк</v>
      </c>
      <c r="E17" s="77" t="str">
        <f>VLOOKUP(B17,'cписок судей'!A5:E24,5,FALSE)</f>
        <v>Челябинск</v>
      </c>
      <c r="G17" s="23"/>
    </row>
    <row r="18" spans="1:7" ht="5.25" customHeight="1">
      <c r="A18" s="28"/>
      <c r="B18" s="29"/>
      <c r="C18" s="30"/>
      <c r="D18" s="30"/>
      <c r="G18" s="23"/>
    </row>
    <row r="19" spans="1:7" ht="19.5" customHeight="1">
      <c r="A19" s="25">
        <v>1</v>
      </c>
      <c r="B19" s="26">
        <v>8</v>
      </c>
      <c r="C19" s="27" t="str">
        <f>VLOOKUP(B19,'cписок судей'!A5:E24,2,FALSE)</f>
        <v>Соколов Т.</v>
      </c>
      <c r="D19" s="59" t="str">
        <f>VLOOKUP(B19,'cписок судей'!A5:E24,3,FALSE)</f>
        <v>рк</v>
      </c>
      <c r="E19" s="59" t="str">
        <f>VLOOKUP(B19,'cписок судей'!A5:E24,5,FALSE)</f>
        <v>Нижневартовск</v>
      </c>
      <c r="G19" s="23"/>
    </row>
    <row r="20" spans="1:5" ht="19.5" customHeight="1">
      <c r="A20" s="25">
        <v>2</v>
      </c>
      <c r="B20" s="26">
        <v>13</v>
      </c>
      <c r="C20" s="27" t="str">
        <f>VLOOKUP(B20,'cписок судей'!A5:E24,2,FALSE)</f>
        <v>Матвеев В.А.</v>
      </c>
      <c r="D20" s="59" t="str">
        <f>VLOOKUP(B20,'cписок судей'!A5:E24,3,FALSE)</f>
        <v>1к</v>
      </c>
      <c r="E20" s="59" t="str">
        <f>VLOOKUP(B20,'cписок судей'!A5:E24,5,FALSE)</f>
        <v>Челябинск</v>
      </c>
    </row>
    <row r="21" spans="1:5" ht="19.5" customHeight="1">
      <c r="A21" s="25">
        <v>3</v>
      </c>
      <c r="B21" s="26">
        <v>11</v>
      </c>
      <c r="C21" s="27" t="str">
        <f>VLOOKUP(B21,'cписок судей'!A5:E24,2,FALSE)</f>
        <v>Кадолин В.И.</v>
      </c>
      <c r="D21" s="59" t="str">
        <f>VLOOKUP(B21,'cписок судей'!A5:E24,3,FALSE)</f>
        <v>рк</v>
      </c>
      <c r="E21" s="59" t="str">
        <f>VLOOKUP(B21,'cписок судей'!A5:E24,5,FALSE)</f>
        <v>Челябинск</v>
      </c>
    </row>
    <row r="22" spans="1:5" ht="19.5" customHeight="1">
      <c r="A22" s="25">
        <v>4</v>
      </c>
      <c r="B22" s="26">
        <v>18</v>
      </c>
      <c r="C22" s="27" t="str">
        <f>VLOOKUP(B22,'cписок судей'!A5:E24,2,FALSE)</f>
        <v>Ефимов М.А.</v>
      </c>
      <c r="D22" s="59" t="str">
        <f>VLOOKUP(B22,'cписок судей'!A5:E24,3,FALSE)</f>
        <v>1к</v>
      </c>
      <c r="E22" s="59" t="str">
        <f>VLOOKUP(B22,'cписок судей'!A5:E24,5,FALSE)</f>
        <v>Челябинск</v>
      </c>
    </row>
    <row r="23" spans="1:5" ht="19.5" customHeight="1">
      <c r="A23" s="25">
        <v>5</v>
      </c>
      <c r="B23" s="80" t="s">
        <v>49</v>
      </c>
      <c r="C23" s="27" t="e">
        <f>VLOOKUP(B23,'cписок судей'!A5:E24,2,FALSE)</f>
        <v>#N/A</v>
      </c>
      <c r="D23" s="59" t="e">
        <f>VLOOKUP(B23,'cписок судей'!A5:E24,3,FALSE)</f>
        <v>#N/A</v>
      </c>
      <c r="E23" s="59" t="e">
        <f>VLOOKUP(B23,'cписок судей'!A5:E24,5,FALSE)</f>
        <v>#N/A</v>
      </c>
    </row>
    <row r="24" spans="1:5" ht="19.5" customHeight="1">
      <c r="A24" s="25">
        <v>6</v>
      </c>
      <c r="B24" s="26"/>
      <c r="C24" s="78" t="e">
        <f>VLOOKUP(B24,'cписок судей'!A5:E24,2,FALSE)</f>
        <v>#N/A</v>
      </c>
      <c r="D24" s="79" t="e">
        <f>VLOOKUP(B24,'cписок судей'!A5:E24,3,FALSE)</f>
        <v>#N/A</v>
      </c>
      <c r="E24" s="79" t="e">
        <f>VLOOKUP(B24,'cписок судей'!A5:E24,5,FALSE)</f>
        <v>#N/A</v>
      </c>
    </row>
    <row r="25" spans="1:5" ht="19.5" customHeight="1">
      <c r="A25" s="25">
        <v>7</v>
      </c>
      <c r="B25" s="26"/>
      <c r="C25" s="78" t="e">
        <f>VLOOKUP(B25,'cписок судей'!A5:E24,2,FALSE)</f>
        <v>#N/A</v>
      </c>
      <c r="D25" s="79" t="e">
        <f>VLOOKUP(B25,'cписок судей'!A5:E24,3,FALSE)</f>
        <v>#N/A</v>
      </c>
      <c r="E25" s="79" t="e">
        <f>VLOOKUP(B25,'cписок судей'!A5:E24,5,FALSE)</f>
        <v>#N/A</v>
      </c>
    </row>
    <row r="26" spans="1:5" ht="19.5" customHeight="1">
      <c r="A26" s="25">
        <v>8</v>
      </c>
      <c r="B26" s="26"/>
      <c r="C26" s="78" t="e">
        <f>VLOOKUP(B26,'cписок судей'!A5:E24,2,FALSE)</f>
        <v>#N/A</v>
      </c>
      <c r="D26" s="79" t="e">
        <f>VLOOKUP(B26,'cписок судей'!A5:E24,3,FALSE)</f>
        <v>#N/A</v>
      </c>
      <c r="E26" s="79" t="e">
        <f>VLOOKUP(B26,'cписок судей'!A5:E24,5,FALSE)</f>
        <v>#N/A</v>
      </c>
    </row>
    <row r="27" spans="1:5" ht="19.5" customHeight="1">
      <c r="A27" s="25">
        <v>9</v>
      </c>
      <c r="B27" s="26"/>
      <c r="C27" s="78" t="e">
        <f>VLOOKUP(B27,'cписок судей'!A5:E24,2,FALSE)</f>
        <v>#N/A</v>
      </c>
      <c r="D27" s="79" t="e">
        <f>VLOOKUP(B27,'cписок судей'!A5:E24,3,FALSE)</f>
        <v>#N/A</v>
      </c>
      <c r="E27" s="79" t="e">
        <f>VLOOKUP(B27,'cписок судей'!A5:E24,5,FALSE)</f>
        <v>#N/A</v>
      </c>
    </row>
    <row r="28" spans="1:5" ht="19.5" customHeight="1">
      <c r="A28" s="25">
        <v>10</v>
      </c>
      <c r="B28" s="26"/>
      <c r="C28" s="78" t="e">
        <f>VLOOKUP(B28,'cписок судей'!A5:E24,2,FALSE)</f>
        <v>#N/A</v>
      </c>
      <c r="D28" s="79" t="e">
        <f>VLOOKUP(B28,'cписок судей'!A5:E24,3,FALSE)</f>
        <v>#N/A</v>
      </c>
      <c r="E28" s="79" t="e">
        <f>VLOOKUP(B28,'cписок судей'!A5:E24,5,FALSE)</f>
        <v>#N/A</v>
      </c>
    </row>
    <row r="29" ht="19.5" customHeight="1">
      <c r="B29" s="21"/>
    </row>
    <row r="30" ht="8.25" customHeight="1" thickBot="1"/>
    <row r="31" spans="1:5" ht="19.5" customHeight="1" thickBot="1">
      <c r="A31" s="20" t="s">
        <v>18</v>
      </c>
      <c r="B31" s="21">
        <v>3</v>
      </c>
      <c r="C31" s="22" t="s">
        <v>22</v>
      </c>
      <c r="D31" s="76" t="str">
        <f>VLOOKUP(B31,'cписок судей'!A5:E24,3,FALSE)</f>
        <v>МК</v>
      </c>
      <c r="E31" s="77" t="str">
        <f>VLOOKUP(B31,'cписок судей'!A5:E24,5,FALSE)</f>
        <v>Верхняя Пышма</v>
      </c>
    </row>
    <row r="32" spans="1:4" ht="6" customHeight="1">
      <c r="A32" s="28"/>
      <c r="B32" s="29"/>
      <c r="C32" s="30"/>
      <c r="D32" s="30"/>
    </row>
    <row r="33" spans="1:5" ht="19.5" customHeight="1">
      <c r="A33" s="25">
        <v>1</v>
      </c>
      <c r="B33" s="26">
        <v>9</v>
      </c>
      <c r="C33" s="27" t="str">
        <f>VLOOKUP(B33,'cписок судей'!A5:E24,2,FALSE)</f>
        <v>Ахмедшин З.</v>
      </c>
      <c r="D33" s="59" t="str">
        <f>VLOOKUP(B33,'cписок судей'!A5:E24,3,FALSE)</f>
        <v>рк</v>
      </c>
      <c r="E33" s="59" t="str">
        <f>VLOOKUP(B33,'cписок судей'!A5:E24,5,FALSE)</f>
        <v>Троицк</v>
      </c>
    </row>
    <row r="34" spans="1:5" ht="19.5" customHeight="1">
      <c r="A34" s="25">
        <v>2</v>
      </c>
      <c r="B34" s="26">
        <v>10</v>
      </c>
      <c r="C34" s="27" t="s">
        <v>50</v>
      </c>
      <c r="D34" s="59" t="str">
        <f>VLOOKUP(B34,'cписок судей'!A5:E24,3,FALSE)</f>
        <v>рк</v>
      </c>
      <c r="E34" s="59" t="str">
        <f>VLOOKUP(B34,'cписок судей'!A5:E24,5,FALSE)</f>
        <v>Магнитогорск</v>
      </c>
    </row>
    <row r="35" spans="1:5" ht="19.5" customHeight="1">
      <c r="A35" s="25">
        <v>3</v>
      </c>
      <c r="B35" s="26">
        <v>19</v>
      </c>
      <c r="C35" s="27" t="str">
        <f>VLOOKUP(B35,'cписок судей'!A5:E24,2,FALSE)</f>
        <v>Харасов Р.В.</v>
      </c>
      <c r="D35" s="59" t="str">
        <f>VLOOKUP(B35,'cписок судей'!A5:E24,3,FALSE)</f>
        <v>1к</v>
      </c>
      <c r="E35" s="59" t="str">
        <f>VLOOKUP(B35,'cписок судей'!A5:E24,5,FALSE)</f>
        <v>Челябинск</v>
      </c>
    </row>
    <row r="36" spans="1:5" ht="19.5" customHeight="1">
      <c r="A36" s="25">
        <v>4</v>
      </c>
      <c r="B36" s="26">
        <v>20</v>
      </c>
      <c r="C36" s="81" t="str">
        <f>VLOOKUP(B36,'cписок судей'!A5:E24,2,FALSE)</f>
        <v>Петунин А.Г.</v>
      </c>
      <c r="D36" s="82" t="str">
        <f>VLOOKUP(B36,'cписок судей'!A5:E24,3,FALSE)</f>
        <v>1к</v>
      </c>
      <c r="E36" s="82" t="str">
        <f>VLOOKUP(B36,'cписок судей'!A5:E24,5,FALSE)</f>
        <v>Челябинск</v>
      </c>
    </row>
    <row r="37" spans="1:5" ht="19.5" customHeight="1">
      <c r="A37" s="25">
        <v>5</v>
      </c>
      <c r="B37" s="26"/>
      <c r="C37" s="78" t="e">
        <f>VLOOKUP(B37,'cписок судей'!A5:E24,2,FALSE)</f>
        <v>#N/A</v>
      </c>
      <c r="D37" s="79" t="e">
        <f>VLOOKUP(B37,'cписок судей'!A5:E24,3,FALSE)</f>
        <v>#N/A</v>
      </c>
      <c r="E37" s="79" t="e">
        <f>VLOOKUP(B37,'cписок судей'!A5:E24,5,FALSE)</f>
        <v>#N/A</v>
      </c>
    </row>
    <row r="38" spans="1:5" ht="19.5" customHeight="1">
      <c r="A38" s="25">
        <v>6</v>
      </c>
      <c r="B38" s="26"/>
      <c r="C38" s="78" t="e">
        <f>VLOOKUP(B38,'cписок судей'!A5:E24,2,FALSE)</f>
        <v>#N/A</v>
      </c>
      <c r="D38" s="79" t="e">
        <f>VLOOKUP(B38,'cписок судей'!A5:E24,3,FALSE)</f>
        <v>#N/A</v>
      </c>
      <c r="E38" s="79" t="e">
        <f>VLOOKUP(B38,'cписок судей'!A5:E24,5,FALSE)</f>
        <v>#N/A</v>
      </c>
    </row>
    <row r="39" spans="1:5" ht="19.5" customHeight="1">
      <c r="A39" s="25">
        <v>7</v>
      </c>
      <c r="B39" s="26"/>
      <c r="C39" s="78" t="e">
        <f>VLOOKUP(B39,'cписок судей'!A5:E24,2,FALSE)</f>
        <v>#N/A</v>
      </c>
      <c r="D39" s="79" t="e">
        <f>VLOOKUP(B39,'cписок судей'!A5:E24,3,FALSE)</f>
        <v>#N/A</v>
      </c>
      <c r="E39" s="79" t="e">
        <f>VLOOKUP(B39,'cписок судей'!A5:E24,5,FALSE)</f>
        <v>#N/A</v>
      </c>
    </row>
    <row r="40" spans="1:5" ht="19.5" customHeight="1">
      <c r="A40" s="25">
        <v>8</v>
      </c>
      <c r="B40" s="26"/>
      <c r="C40" s="78" t="e">
        <f>VLOOKUP(B40,'cписок судей'!A5:E24,2,FALSE)</f>
        <v>#N/A</v>
      </c>
      <c r="D40" s="79" t="e">
        <f>VLOOKUP(B40,'cписок судей'!A5:E24,3,FALSE)</f>
        <v>#N/A</v>
      </c>
      <c r="E40" s="79" t="e">
        <f>VLOOKUP(B40,'cписок судей'!A5:E24,5,FALSE)</f>
        <v>#N/A</v>
      </c>
    </row>
    <row r="41" spans="1:5" ht="19.5" customHeight="1">
      <c r="A41" s="25">
        <v>9</v>
      </c>
      <c r="B41" s="26"/>
      <c r="C41" s="78" t="e">
        <f>VLOOKUP(B41,'cписок судей'!A5:E24,2,FALSE)</f>
        <v>#N/A</v>
      </c>
      <c r="D41" s="79" t="e">
        <f>VLOOKUP(B41,'cписок судей'!A5:E24,3,FALSE)</f>
        <v>#N/A</v>
      </c>
      <c r="E41" s="79" t="e">
        <f>VLOOKUP(B41,'cписок судей'!A5:E24,5,FALSE)</f>
        <v>#N/A</v>
      </c>
    </row>
    <row r="42" spans="1:5" ht="19.5" customHeight="1">
      <c r="A42" s="25">
        <v>10</v>
      </c>
      <c r="B42" s="26"/>
      <c r="C42" s="78" t="e">
        <f>VLOOKUP(B42,'cписок судей'!A5:E24,2,FALSE)</f>
        <v>#N/A</v>
      </c>
      <c r="D42" s="79" t="e">
        <f>VLOOKUP(B42,'cписок судей'!A5:E24,3,FALSE)</f>
        <v>#N/A</v>
      </c>
      <c r="E42" s="79" t="e">
        <f>VLOOKUP(B42,'cписок судей'!A5:E24,5,FALSE)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5.75" thickBo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31" t="s">
        <v>14</v>
      </c>
      <c r="B2" s="32"/>
      <c r="C2" s="32"/>
      <c r="D2" s="33"/>
      <c r="E2" s="31" t="s">
        <v>17</v>
      </c>
      <c r="F2" s="32"/>
      <c r="G2" s="32"/>
      <c r="H2" s="33"/>
      <c r="I2" s="31" t="s">
        <v>18</v>
      </c>
      <c r="J2" s="32"/>
      <c r="K2" s="32"/>
      <c r="L2" s="33"/>
    </row>
    <row r="3" spans="1:12" ht="15">
      <c r="A3" s="34" t="s">
        <v>19</v>
      </c>
      <c r="B3" s="35"/>
      <c r="C3" s="36"/>
      <c r="D3" s="37"/>
      <c r="E3" s="34" t="s">
        <v>20</v>
      </c>
      <c r="F3" s="35"/>
      <c r="G3" s="36"/>
      <c r="H3" s="37"/>
      <c r="I3" s="34" t="s">
        <v>19</v>
      </c>
      <c r="J3" s="35"/>
      <c r="K3" s="36"/>
      <c r="L3" s="37"/>
    </row>
    <row r="4" spans="1:12" ht="15">
      <c r="A4" s="34"/>
      <c r="B4" s="35"/>
      <c r="C4" s="38"/>
      <c r="D4" s="37"/>
      <c r="E4" s="34"/>
      <c r="F4" s="35"/>
      <c r="G4" s="38"/>
      <c r="H4" s="37"/>
      <c r="I4" s="34"/>
      <c r="J4" s="35"/>
      <c r="K4" s="38"/>
      <c r="L4" s="37"/>
    </row>
    <row r="5" spans="1:12" ht="15">
      <c r="A5" s="39"/>
      <c r="B5" s="28"/>
      <c r="C5" s="40"/>
      <c r="D5" s="41"/>
      <c r="E5" s="42"/>
      <c r="F5" s="43"/>
      <c r="G5" s="44"/>
      <c r="H5" s="45"/>
      <c r="I5" s="42"/>
      <c r="J5" s="43"/>
      <c r="K5" s="44"/>
      <c r="L5" s="45"/>
    </row>
    <row r="6" spans="1:12" ht="15" thickBot="1">
      <c r="A6" s="46"/>
      <c r="B6" s="47"/>
      <c r="C6" s="47"/>
      <c r="D6" s="48"/>
      <c r="E6" s="49"/>
      <c r="F6" s="50"/>
      <c r="G6" s="50"/>
      <c r="H6" s="51"/>
      <c r="I6" s="49"/>
      <c r="J6" s="50"/>
      <c r="K6" s="50"/>
      <c r="L6" s="51"/>
    </row>
    <row r="7" spans="1:12" ht="15">
      <c r="A7" s="52">
        <v>1</v>
      </c>
      <c r="B7" s="53"/>
      <c r="C7" s="54"/>
      <c r="D7" s="55"/>
      <c r="E7" s="52">
        <v>1</v>
      </c>
      <c r="F7" s="53"/>
      <c r="G7" s="54"/>
      <c r="H7" s="56"/>
      <c r="I7" s="52">
        <v>1</v>
      </c>
      <c r="J7" s="53"/>
      <c r="K7" s="54"/>
      <c r="L7" s="56"/>
    </row>
    <row r="8" spans="1:12" ht="15">
      <c r="A8" s="57">
        <v>2</v>
      </c>
      <c r="B8" s="58"/>
      <c r="C8" s="59"/>
      <c r="D8" s="60"/>
      <c r="E8" s="57">
        <v>2</v>
      </c>
      <c r="F8" s="58"/>
      <c r="G8" s="59"/>
      <c r="H8" s="61"/>
      <c r="I8" s="57">
        <v>2</v>
      </c>
      <c r="J8" s="58"/>
      <c r="K8" s="59"/>
      <c r="L8" s="61"/>
    </row>
    <row r="9" spans="1:12" ht="15">
      <c r="A9" s="57">
        <v>3</v>
      </c>
      <c r="B9" s="58"/>
      <c r="C9" s="59"/>
      <c r="D9" s="60"/>
      <c r="E9" s="57">
        <v>3</v>
      </c>
      <c r="F9" s="58"/>
      <c r="G9" s="59"/>
      <c r="H9" s="61"/>
      <c r="I9" s="57">
        <v>3</v>
      </c>
      <c r="J9" s="58"/>
      <c r="K9" s="59"/>
      <c r="L9" s="61"/>
    </row>
    <row r="10" spans="1:12" ht="15">
      <c r="A10" s="57">
        <v>4</v>
      </c>
      <c r="B10" s="58"/>
      <c r="C10" s="59"/>
      <c r="D10" s="60"/>
      <c r="E10" s="57">
        <v>4</v>
      </c>
      <c r="F10" s="58"/>
      <c r="G10" s="59"/>
      <c r="H10" s="61"/>
      <c r="I10" s="57">
        <v>4</v>
      </c>
      <c r="J10" s="58"/>
      <c r="K10" s="59"/>
      <c r="L10" s="61"/>
    </row>
    <row r="11" spans="1:12" ht="15">
      <c r="A11" s="57">
        <v>5</v>
      </c>
      <c r="B11" s="58"/>
      <c r="C11" s="59"/>
      <c r="D11" s="60"/>
      <c r="E11" s="57">
        <v>5</v>
      </c>
      <c r="F11" s="58"/>
      <c r="G11" s="59"/>
      <c r="H11" s="61"/>
      <c r="I11" s="57">
        <v>5</v>
      </c>
      <c r="J11" s="58"/>
      <c r="K11" s="59"/>
      <c r="L11" s="61"/>
    </row>
    <row r="12" spans="1:12" ht="15">
      <c r="A12" s="57">
        <v>6</v>
      </c>
      <c r="B12" s="58"/>
      <c r="C12" s="59"/>
      <c r="D12" s="60"/>
      <c r="E12" s="57">
        <v>6</v>
      </c>
      <c r="F12" s="58"/>
      <c r="G12" s="59"/>
      <c r="H12" s="61"/>
      <c r="I12" s="57">
        <v>6</v>
      </c>
      <c r="J12" s="58"/>
      <c r="K12" s="59"/>
      <c r="L12" s="61"/>
    </row>
    <row r="13" spans="1:12" ht="15">
      <c r="A13" s="57">
        <v>7</v>
      </c>
      <c r="B13" s="58"/>
      <c r="C13" s="59"/>
      <c r="D13" s="60"/>
      <c r="E13" s="57">
        <v>7</v>
      </c>
      <c r="F13" s="58"/>
      <c r="G13" s="59"/>
      <c r="H13" s="61"/>
      <c r="I13" s="57">
        <v>7</v>
      </c>
      <c r="J13" s="58"/>
      <c r="K13" s="59"/>
      <c r="L13" s="61"/>
    </row>
    <row r="14" spans="1:12" ht="15" thickBot="1">
      <c r="A14" s="12">
        <v>8</v>
      </c>
      <c r="B14" s="62"/>
      <c r="C14" s="63"/>
      <c r="D14" s="64"/>
      <c r="E14" s="12">
        <v>8</v>
      </c>
      <c r="F14" s="62"/>
      <c r="G14" s="63"/>
      <c r="H14" s="65"/>
      <c r="I14" s="12">
        <v>8</v>
      </c>
      <c r="J14" s="62"/>
      <c r="K14" s="63"/>
      <c r="L14" s="65"/>
    </row>
    <row r="15" spans="1:12" ht="15">
      <c r="A15" s="66"/>
      <c r="B15" s="66"/>
      <c r="C15" s="67"/>
      <c r="D15" s="66"/>
      <c r="E15" s="67"/>
      <c r="F15" s="66"/>
      <c r="G15" s="66"/>
      <c r="H15" s="66"/>
      <c r="I15" s="66"/>
      <c r="J15" s="66"/>
      <c r="K15" s="66"/>
      <c r="L15" s="66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7.75" customHeight="1" thickBot="1">
      <c r="A1" s="85" t="s">
        <v>0</v>
      </c>
      <c r="B1" s="85"/>
      <c r="C1" s="85"/>
      <c r="D1" s="85"/>
      <c r="E1" s="85"/>
    </row>
    <row r="2" spans="1:5" ht="36.75" customHeight="1" thickBot="1">
      <c r="A2" s="86" t="s">
        <v>1</v>
      </c>
      <c r="B2" s="86"/>
      <c r="C2" s="87" t="str">
        <f>HYPERLINK('[1]реквизиты'!$A$2)</f>
        <v>Всероссийский турнир посвященный ветеранам боевых действий, имени А Сибирева по борьбе самбо</v>
      </c>
      <c r="D2" s="88"/>
      <c r="E2" s="89"/>
    </row>
    <row r="3" spans="1:5" ht="27.75" customHeight="1" thickBot="1">
      <c r="A3" s="90" t="str">
        <f>HYPERLINK('[1]реквизиты'!$A$3)</f>
        <v>27-29 сентября 2013г. г. Челябинск</v>
      </c>
      <c r="B3" s="91"/>
      <c r="C3" s="91"/>
      <c r="D3" s="91"/>
      <c r="E3" s="91"/>
    </row>
    <row r="4" spans="1:5" ht="27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5">
      <c r="A5" s="5">
        <v>1</v>
      </c>
      <c r="B5" s="6" t="str">
        <f>HYPERLINK('[1]реквизиты'!$I$6)</f>
        <v>Перминов О.Р.</v>
      </c>
      <c r="C5" s="7" t="str">
        <f>HYPERLINK('[1]реквизиты'!$H$6)</f>
        <v>МК</v>
      </c>
      <c r="D5" s="8" t="s">
        <v>7</v>
      </c>
      <c r="E5" s="9" t="str">
        <f>HYPERLINK('[1]реквизиты'!$I$7)</f>
        <v>Нижний Тагил</v>
      </c>
    </row>
    <row r="6" spans="1:5" ht="15">
      <c r="A6" s="10">
        <v>2</v>
      </c>
      <c r="B6" s="6" t="str">
        <f>HYPERLINK('[1]реквизиты'!$I$8)</f>
        <v>Сапунов Д.П.</v>
      </c>
      <c r="C6" s="7" t="str">
        <f>HYPERLINK('[1]реквизиты'!$H$8)</f>
        <v>РК</v>
      </c>
      <c r="D6" s="8" t="s">
        <v>8</v>
      </c>
      <c r="E6" s="9" t="str">
        <f>HYPERLINK('[1]реквизиты'!$I$9)</f>
        <v>Качканар</v>
      </c>
    </row>
    <row r="7" spans="1:5" ht="15">
      <c r="A7" s="10">
        <v>3</v>
      </c>
      <c r="B7" s="6" t="s">
        <v>22</v>
      </c>
      <c r="C7" s="7" t="s">
        <v>21</v>
      </c>
      <c r="D7" s="8" t="s">
        <v>9</v>
      </c>
      <c r="E7" s="9" t="s">
        <v>28</v>
      </c>
    </row>
    <row r="8" spans="1:5" ht="15">
      <c r="A8" s="10">
        <v>4</v>
      </c>
      <c r="B8" s="6" t="s">
        <v>23</v>
      </c>
      <c r="C8" s="7" t="s">
        <v>24</v>
      </c>
      <c r="D8" s="8" t="s">
        <v>10</v>
      </c>
      <c r="E8" s="9" t="s">
        <v>29</v>
      </c>
    </row>
    <row r="9" spans="1:5" ht="15">
      <c r="A9" s="10">
        <v>5</v>
      </c>
      <c r="B9" s="6" t="s">
        <v>52</v>
      </c>
      <c r="C9" s="7" t="s">
        <v>27</v>
      </c>
      <c r="D9" s="8" t="s">
        <v>11</v>
      </c>
      <c r="E9" s="9" t="s">
        <v>42</v>
      </c>
    </row>
    <row r="10" spans="1:5" ht="15">
      <c r="A10" s="10">
        <v>6</v>
      </c>
      <c r="B10" s="6" t="s">
        <v>26</v>
      </c>
      <c r="C10" s="7" t="s">
        <v>27</v>
      </c>
      <c r="D10" s="8" t="s">
        <v>11</v>
      </c>
      <c r="E10" s="9" t="s">
        <v>30</v>
      </c>
    </row>
    <row r="11" spans="1:5" ht="15">
      <c r="A11" s="10">
        <v>7</v>
      </c>
      <c r="B11" s="6" t="s">
        <v>31</v>
      </c>
      <c r="C11" s="7" t="s">
        <v>24</v>
      </c>
      <c r="D11" s="8" t="s">
        <v>11</v>
      </c>
      <c r="E11" s="9" t="s">
        <v>29</v>
      </c>
    </row>
    <row r="12" spans="1:5" ht="15">
      <c r="A12" s="10">
        <v>8</v>
      </c>
      <c r="B12" s="6" t="s">
        <v>32</v>
      </c>
      <c r="C12" s="7" t="s">
        <v>24</v>
      </c>
      <c r="D12" s="11" t="s">
        <v>12</v>
      </c>
      <c r="E12" s="9" t="s">
        <v>47</v>
      </c>
    </row>
    <row r="13" spans="1:5" ht="15">
      <c r="A13" s="10">
        <v>9</v>
      </c>
      <c r="B13" s="6" t="s">
        <v>33</v>
      </c>
      <c r="C13" s="7" t="s">
        <v>24</v>
      </c>
      <c r="D13" s="11" t="s">
        <v>12</v>
      </c>
      <c r="E13" s="9" t="s">
        <v>48</v>
      </c>
    </row>
    <row r="14" spans="1:5" ht="15">
      <c r="A14" s="10">
        <v>10</v>
      </c>
      <c r="B14" s="6" t="s">
        <v>35</v>
      </c>
      <c r="C14" s="7" t="s">
        <v>24</v>
      </c>
      <c r="D14" s="11" t="s">
        <v>12</v>
      </c>
      <c r="E14" s="9" t="s">
        <v>46</v>
      </c>
    </row>
    <row r="15" spans="1:5" ht="15">
      <c r="A15" s="10">
        <v>11</v>
      </c>
      <c r="B15" s="6" t="s">
        <v>34</v>
      </c>
      <c r="C15" s="7" t="s">
        <v>24</v>
      </c>
      <c r="D15" s="11" t="s">
        <v>12</v>
      </c>
      <c r="E15" s="9" t="s">
        <v>42</v>
      </c>
    </row>
    <row r="16" spans="1:5" ht="15">
      <c r="A16" s="10">
        <v>12</v>
      </c>
      <c r="B16" s="6" t="s">
        <v>36</v>
      </c>
      <c r="C16" s="7" t="s">
        <v>44</v>
      </c>
      <c r="D16" s="11" t="s">
        <v>12</v>
      </c>
      <c r="E16" s="9" t="s">
        <v>42</v>
      </c>
    </row>
    <row r="17" spans="1:5" ht="15">
      <c r="A17" s="10">
        <v>13</v>
      </c>
      <c r="B17" s="6" t="s">
        <v>37</v>
      </c>
      <c r="C17" s="7" t="s">
        <v>44</v>
      </c>
      <c r="D17" s="11" t="s">
        <v>12</v>
      </c>
      <c r="E17" s="9" t="s">
        <v>42</v>
      </c>
    </row>
    <row r="18" spans="1:5" ht="15">
      <c r="A18" s="10">
        <v>14</v>
      </c>
      <c r="B18" s="6" t="s">
        <v>38</v>
      </c>
      <c r="C18" s="7" t="s">
        <v>44</v>
      </c>
      <c r="D18" s="11" t="s">
        <v>12</v>
      </c>
      <c r="E18" s="9" t="s">
        <v>42</v>
      </c>
    </row>
    <row r="19" spans="1:5" ht="15">
      <c r="A19" s="10">
        <v>15</v>
      </c>
      <c r="B19" s="6" t="s">
        <v>39</v>
      </c>
      <c r="C19" s="7" t="s">
        <v>44</v>
      </c>
      <c r="D19" s="11" t="s">
        <v>12</v>
      </c>
      <c r="E19" s="9" t="s">
        <v>42</v>
      </c>
    </row>
    <row r="20" spans="1:5" ht="15">
      <c r="A20" s="10">
        <v>16</v>
      </c>
      <c r="B20" s="6" t="s">
        <v>40</v>
      </c>
      <c r="C20" s="7" t="s">
        <v>44</v>
      </c>
      <c r="D20" s="11" t="s">
        <v>12</v>
      </c>
      <c r="E20" s="9" t="s">
        <v>42</v>
      </c>
    </row>
    <row r="21" spans="1:5" ht="15">
      <c r="A21" s="10">
        <v>17</v>
      </c>
      <c r="B21" s="6" t="s">
        <v>41</v>
      </c>
      <c r="C21" s="7" t="s">
        <v>44</v>
      </c>
      <c r="D21" s="11" t="s">
        <v>12</v>
      </c>
      <c r="E21" s="9" t="s">
        <v>42</v>
      </c>
    </row>
    <row r="22" spans="1:5" ht="15">
      <c r="A22" s="10">
        <v>18</v>
      </c>
      <c r="B22" s="6" t="s">
        <v>43</v>
      </c>
      <c r="C22" s="7" t="s">
        <v>44</v>
      </c>
      <c r="D22" s="11" t="s">
        <v>12</v>
      </c>
      <c r="E22" s="9" t="s">
        <v>42</v>
      </c>
    </row>
    <row r="23" spans="1:5" ht="15">
      <c r="A23" s="10">
        <v>19</v>
      </c>
      <c r="B23" s="6" t="s">
        <v>45</v>
      </c>
      <c r="C23" s="7" t="s">
        <v>44</v>
      </c>
      <c r="D23" s="11" t="s">
        <v>12</v>
      </c>
      <c r="E23" s="9" t="s">
        <v>42</v>
      </c>
    </row>
    <row r="24" spans="1:5" ht="15">
      <c r="A24" s="10">
        <v>20</v>
      </c>
      <c r="B24" s="6" t="s">
        <v>51</v>
      </c>
      <c r="C24" s="7" t="s">
        <v>44</v>
      </c>
      <c r="D24" s="11" t="s">
        <v>12</v>
      </c>
      <c r="E24" s="9" t="s">
        <v>42</v>
      </c>
    </row>
    <row r="25" spans="1:5" ht="15">
      <c r="A25" s="13"/>
      <c r="B25" s="14"/>
      <c r="C25" s="15"/>
      <c r="D25" s="16"/>
      <c r="E25" s="17"/>
    </row>
    <row r="26" spans="1:5" ht="15">
      <c r="A26" s="13"/>
      <c r="B26" s="14"/>
      <c r="C26" s="15"/>
      <c r="D26" s="16"/>
      <c r="E26" s="17"/>
    </row>
    <row r="27" spans="1:5" ht="15">
      <c r="A27" s="68"/>
      <c r="B27" s="69"/>
      <c r="C27" s="70"/>
      <c r="D27" s="71"/>
      <c r="E27" s="74"/>
    </row>
    <row r="28" spans="1:5" ht="15">
      <c r="A28" s="73" t="str">
        <f>HYPERLINK('[1]реквизиты'!$A$6)</f>
        <v>Гл. судья, судья МК</v>
      </c>
      <c r="B28" s="72"/>
      <c r="C28" s="18"/>
      <c r="D28" s="19"/>
      <c r="E28" s="75" t="str">
        <f>HYPERLINK('[1]реквизиты'!$G$6)</f>
        <v>Перминов О.Р.</v>
      </c>
    </row>
    <row r="29" spans="1:5" ht="15">
      <c r="A29" s="13"/>
      <c r="B29" s="14"/>
      <c r="C29" s="15"/>
      <c r="D29" s="16"/>
      <c r="E29" s="17"/>
    </row>
  </sheetData>
  <sheetProtection/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2013-09-28T13:58:06Z</cp:lastPrinted>
  <dcterms:created xsi:type="dcterms:W3CDTF">1996-10-08T23:32:33Z</dcterms:created>
  <dcterms:modified xsi:type="dcterms:W3CDTF">2013-09-28T14:17:26Z</dcterms:modified>
  <cp:category/>
  <cp:version/>
  <cp:contentType/>
  <cp:contentStatus/>
</cp:coreProperties>
</file>