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<sst xmlns="http://schemas.openxmlformats.org/spreadsheetml/2006/main" count="146" uniqueCount="79">
  <si>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</si>
  <si>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</si>
  <si>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</si>
  <si>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</si>
  <si>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</si>
  <si>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</si>
  <si>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</si>
  <si>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</si>
  <si>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</si>
  <si>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</si>
  <si>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</si>
  <si>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</si>
  <si>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</si>
  <si>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</si>
  <si>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</si>
  <si>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</si>
  <si>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</si>
  <si>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</si>
  <si>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</si>
  <si>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</si>
  <si>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</si>
  <si>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</si>
  <si>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</si>
  <si>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</si>
  <si>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</si>
  <si>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ИТОГОВЫЙ ПРОТОКОЛ</t>
  </si>
  <si>
    <t>Округ, субъект, город, ведомство</t>
  </si>
  <si>
    <t>2001, 1р.</t>
  </si>
  <si>
    <t>ЮФО, г.Астрахань</t>
  </si>
  <si>
    <t>Дуйсенов К.Г.</t>
  </si>
  <si>
    <t>1999, 1р</t>
  </si>
  <si>
    <t>2000, 2р</t>
  </si>
  <si>
    <t xml:space="preserve"> ПФО,Пермский край,г.Краснокамс</t>
  </si>
  <si>
    <t>ПФО, Саратовская обл. Петровск</t>
  </si>
  <si>
    <t>Карманов С.А.</t>
  </si>
  <si>
    <t>2000, 1р</t>
  </si>
  <si>
    <t>ЦФО, Воронежская обл., р.п.Таловое</t>
  </si>
  <si>
    <t>Гончаров С.Ю.</t>
  </si>
  <si>
    <t>СТАРОДУБЦЕВ Данил</t>
  </si>
  <si>
    <t>1999, 2 р.</t>
  </si>
  <si>
    <t xml:space="preserve"> УФО, Курганская обл., г.Щучье</t>
  </si>
  <si>
    <t>Астапов Л.Н., Амбарцумян Б.Э., Сулейманов Э.Ф.</t>
  </si>
  <si>
    <t>ЦАРЬКОВ Влад</t>
  </si>
  <si>
    <t>ПФО, г.Самара</t>
  </si>
  <si>
    <t>Киргизов В.В.</t>
  </si>
  <si>
    <t>ФАРГАТОВ Курбан</t>
  </si>
  <si>
    <t>СЕМЕНОВ Никита</t>
  </si>
  <si>
    <t>Нечаев Д.Н.</t>
  </si>
  <si>
    <t>ТАБАРОВ Андрей</t>
  </si>
  <si>
    <t>РОЖНЕВ Александр</t>
  </si>
  <si>
    <t>ЦФО, Московская обл. Г.Дзержинский</t>
  </si>
  <si>
    <t>Сифоров В.В.</t>
  </si>
  <si>
    <t>АЛЕКПЕРОВ Аслан</t>
  </si>
  <si>
    <t>СКФО, КБР</t>
  </si>
  <si>
    <t>Ким Р.К.</t>
  </si>
  <si>
    <t>ЧАЙКА Даниил</t>
  </si>
  <si>
    <t>ГАДЖИЕВ Эльнур</t>
  </si>
  <si>
    <t>ПФО, Саратовская обл., г.Петровск</t>
  </si>
  <si>
    <t>Акимов В.М.</t>
  </si>
  <si>
    <t>КАЗУРОВ Николай</t>
  </si>
  <si>
    <t>ЮФО, г.Волгоград</t>
  </si>
  <si>
    <t>Проскуряков В.М.</t>
  </si>
  <si>
    <t>В.к.   54     кг.</t>
  </si>
  <si>
    <t>подгруппа А</t>
  </si>
  <si>
    <t>подгруппа В</t>
  </si>
  <si>
    <t>св</t>
  </si>
  <si>
    <t>3,22</t>
  </si>
  <si>
    <t>снят врачом</t>
  </si>
  <si>
    <t>0,33</t>
  </si>
  <si>
    <t>3,14</t>
  </si>
  <si>
    <t>0,38</t>
  </si>
  <si>
    <t>х</t>
  </si>
  <si>
    <t>В2</t>
  </si>
  <si>
    <t>В1</t>
  </si>
  <si>
    <t>А1</t>
  </si>
  <si>
    <t>А2</t>
  </si>
  <si>
    <t>п.ф</t>
  </si>
  <si>
    <t>ф</t>
  </si>
  <si>
    <t>3,43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</si>
</sst>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u val="single"/>
      <sz val="10"/>
      <name val="Arial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u val="single"/>
      <sz val="12"/>
      <color theme="1" tint="0.04998999834060669"/>
      <name val="Arial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1" fillId="0" borderId="0" xfId="42" applyNumberFormat="1" applyFont="1" applyFill="1" applyBorder="1" applyAlignment="1" applyProtection="1">
      <alignment/>
      <protection/>
    </xf>
    <xf numFmtId="0" fontId="62" fillId="0" borderId="0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0" xfId="42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6" fillId="33" borderId="18" xfId="42" applyNumberFormat="1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18" xfId="42" applyNumberFormat="1" applyFont="1" applyFill="1" applyBorder="1" applyAlignment="1" applyProtection="1">
      <alignment horizontal="center" vertical="center" wrapText="1"/>
      <protection/>
    </xf>
    <xf numFmtId="0" fontId="4" fillId="7" borderId="18" xfId="42" applyNumberFormat="1" applyFont="1" applyFill="1" applyBorder="1" applyAlignment="1" applyProtection="1">
      <alignment horizontal="center" vertical="center" wrapText="1"/>
      <protection/>
    </xf>
    <xf numFmtId="0" fontId="61" fillId="0" borderId="27" xfId="42" applyNumberFormat="1" applyFont="1" applyFill="1" applyBorder="1" applyAlignment="1" applyProtection="1">
      <alignment horizontal="center" vertical="center" wrapText="1"/>
      <protection/>
    </xf>
    <xf numFmtId="0" fontId="63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33" borderId="18" xfId="42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textRotation="90" wrapText="1"/>
    </xf>
    <xf numFmtId="0" fontId="13" fillId="3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3" fillId="0" borderId="44" xfId="42" applyNumberFormat="1" applyFont="1" applyFill="1" applyBorder="1" applyAlignment="1" applyProtection="1">
      <alignment horizontal="center" vertical="center" wrapText="1"/>
      <protection/>
    </xf>
    <xf numFmtId="0" fontId="15" fillId="0" borderId="44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9" fillId="0" borderId="4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2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333375</xdr:rowOff>
    </xdr:from>
    <xdr:to>
      <xdr:col>1</xdr:col>
      <xdr:colOff>95250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82;&#1089;&#1072;&#1085;&#1076;&#1088;\Documents\B3\Users\&#1040;&#1083;&#1082;&#1089;&#1072;&#1085;&#1076;&#1088;\Desktop\&#1057;&#1054;&#1056;&#1045;&#1042;&#1053;&#1054;&#1042;&#1040;&#1053;&#1048;&#1071;%20&#1044;&#1070;&#1051;&#1057;&#1054;\5%20&#1090;&#1091;&#1088;&#1085;&#1080;&#1088;%20&#1043;&#1088;&#1080;&#1075;&#1086;&#1088;&#1100;&#1077;&#1074;&#1072;%20&#1045;.&#106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25.04.2013 г.- 26.04.2013г. Г.Саратов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1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7" sqref="H7:H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2.140625" style="0" customWidth="1"/>
    <col min="4" max="4" width="8.140625" style="0" customWidth="1"/>
    <col min="5" max="5" width="9.8515625" style="0" customWidth="1"/>
    <col min="6" max="22" width="2.57421875" style="0" customWidth="1"/>
    <col min="23" max="24" width="3.28125" style="0" customWidth="1"/>
    <col min="25" max="25" width="2.57421875" style="0" customWidth="1"/>
    <col min="26" max="26" width="4.1406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50.25" customHeight="1">
      <c r="A2" s="3"/>
      <c r="B2" s="74" t="s">
        <v>3</v>
      </c>
      <c r="C2" s="74"/>
      <c r="D2" s="74"/>
      <c r="E2" s="74"/>
      <c r="F2" s="74"/>
      <c r="G2" s="74"/>
      <c r="H2" s="74"/>
      <c r="I2" s="74"/>
      <c r="J2" s="74"/>
      <c r="K2" s="75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0.25" customHeight="1">
      <c r="A3" s="4"/>
      <c r="B3" s="77" t="str">
        <f>HYPERLINK('[2]реквизиты'!$A$3)</f>
        <v>25.04.2013 г.- 26.04.2013г. Г.Саратов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 t="str">
        <f>HYPERLINK('пр.взв'!D4)</f>
        <v>В.к.   54     кг.</v>
      </c>
      <c r="Y3" s="79"/>
      <c r="Z3" s="79"/>
      <c r="AA3" s="79"/>
      <c r="AB3" s="79"/>
      <c r="AC3" s="5"/>
      <c r="AD3" s="5"/>
    </row>
    <row r="4" spans="1:34" ht="14.25" customHeight="1">
      <c r="A4" s="86"/>
      <c r="B4" s="87" t="s">
        <v>0</v>
      </c>
      <c r="C4" s="88" t="s">
        <v>1</v>
      </c>
      <c r="D4" s="89" t="s">
        <v>4</v>
      </c>
      <c r="E4" s="80" t="s">
        <v>5</v>
      </c>
      <c r="F4" s="81" t="s">
        <v>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 t="s">
        <v>7</v>
      </c>
      <c r="AA4" s="83" t="s">
        <v>8</v>
      </c>
      <c r="AB4" s="90" t="s">
        <v>9</v>
      </c>
      <c r="AC4" s="5"/>
      <c r="AD4" s="5"/>
      <c r="AH4" s="6"/>
    </row>
    <row r="5" spans="1:33" ht="34.5" customHeight="1" thickBot="1">
      <c r="A5" s="86"/>
      <c r="B5" s="87"/>
      <c r="C5" s="88"/>
      <c r="D5" s="89"/>
      <c r="E5" s="80"/>
      <c r="F5" s="91">
        <v>1</v>
      </c>
      <c r="G5" s="91"/>
      <c r="H5" s="65">
        <v>2</v>
      </c>
      <c r="I5" s="65"/>
      <c r="J5" s="72">
        <v>3</v>
      </c>
      <c r="K5" s="72"/>
      <c r="L5" s="65">
        <v>4</v>
      </c>
      <c r="M5" s="65"/>
      <c r="N5" s="72">
        <v>5</v>
      </c>
      <c r="O5" s="72"/>
      <c r="P5" s="65">
        <v>6</v>
      </c>
      <c r="Q5" s="65"/>
      <c r="R5" s="72">
        <v>7</v>
      </c>
      <c r="S5" s="72"/>
      <c r="T5" s="65">
        <v>8</v>
      </c>
      <c r="U5" s="65"/>
      <c r="V5" s="65" t="s">
        <v>76</v>
      </c>
      <c r="W5" s="65"/>
      <c r="X5" s="65" t="s">
        <v>77</v>
      </c>
      <c r="Y5" s="65"/>
      <c r="Z5" s="82"/>
      <c r="AA5" s="83"/>
      <c r="AB5" s="90"/>
      <c r="AC5" s="7"/>
      <c r="AD5" s="7"/>
      <c r="AE5" s="8"/>
      <c r="AF5" s="8"/>
      <c r="AG5" s="9"/>
    </row>
    <row r="6" spans="1:33" ht="20.25" customHeight="1" thickBot="1">
      <c r="A6" s="46"/>
      <c r="B6" s="95" t="s">
        <v>63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7"/>
      <c r="AD6" s="7"/>
      <c r="AE6" s="8"/>
      <c r="AF6" s="8"/>
      <c r="AG6" s="9"/>
    </row>
    <row r="7" spans="1:34" ht="15.75" customHeight="1" thickBot="1">
      <c r="A7" s="99"/>
      <c r="B7" s="100">
        <v>1</v>
      </c>
      <c r="C7" s="101" t="str">
        <f>VLOOKUP(B7,'пр.взв'!B7:E26,2,FALSE)</f>
        <v>ФАРГАТОВ Курбан</v>
      </c>
      <c r="D7" s="92" t="str">
        <f>VLOOKUP(B7,'пр.взв'!B7:F26,3,FALSE)</f>
        <v>2000, 1р</v>
      </c>
      <c r="E7" s="92" t="str">
        <f>VLOOKUP(B7,'пр.взв'!B7:G26,4,FALSE)</f>
        <v>ЮФО, г.Астрахань</v>
      </c>
      <c r="F7" s="93">
        <v>2</v>
      </c>
      <c r="G7" s="49">
        <v>0</v>
      </c>
      <c r="H7" s="84">
        <v>3</v>
      </c>
      <c r="I7" s="49">
        <v>4</v>
      </c>
      <c r="J7" s="84">
        <v>5</v>
      </c>
      <c r="K7" s="49">
        <v>1</v>
      </c>
      <c r="L7" s="84" t="s">
        <v>65</v>
      </c>
      <c r="M7" s="49"/>
      <c r="N7" s="84"/>
      <c r="O7" s="49"/>
      <c r="P7" s="84"/>
      <c r="Q7" s="49"/>
      <c r="R7" s="84"/>
      <c r="S7" s="49"/>
      <c r="T7" s="84"/>
      <c r="U7" s="49"/>
      <c r="V7" s="84">
        <v>10</v>
      </c>
      <c r="W7" s="49">
        <v>3</v>
      </c>
      <c r="X7" s="84">
        <v>9</v>
      </c>
      <c r="Y7" s="49">
        <v>4</v>
      </c>
      <c r="Z7" s="108" t="s">
        <v>75</v>
      </c>
      <c r="AA7" s="98">
        <f>SUM(G7+I7+K7+M7+O7+Q7+S7+U7+W7+Y7)</f>
        <v>12</v>
      </c>
      <c r="AB7" s="98">
        <v>3</v>
      </c>
      <c r="AC7" s="10"/>
      <c r="AD7" s="10"/>
      <c r="AE7" s="10"/>
      <c r="AF7" s="10"/>
      <c r="AG7" s="10"/>
      <c r="AH7" s="10"/>
    </row>
    <row r="8" spans="1:34" ht="15.75" customHeight="1" thickBot="1" thickTop="1">
      <c r="A8" s="99"/>
      <c r="B8" s="100"/>
      <c r="C8" s="101"/>
      <c r="D8" s="92"/>
      <c r="E8" s="92"/>
      <c r="F8" s="94"/>
      <c r="G8" s="55" t="s">
        <v>78</v>
      </c>
      <c r="H8" s="85"/>
      <c r="I8" s="50"/>
      <c r="J8" s="85"/>
      <c r="K8" s="50"/>
      <c r="L8" s="85"/>
      <c r="M8" s="50"/>
      <c r="N8" s="85"/>
      <c r="O8" s="50"/>
      <c r="P8" s="85"/>
      <c r="Q8" s="50"/>
      <c r="R8" s="85"/>
      <c r="S8" s="50"/>
      <c r="T8" s="85"/>
      <c r="U8" s="50"/>
      <c r="V8" s="85"/>
      <c r="W8" s="50"/>
      <c r="X8" s="85"/>
      <c r="Y8" s="50"/>
      <c r="Z8" s="108"/>
      <c r="AA8" s="98"/>
      <c r="AB8" s="98"/>
      <c r="AC8" s="10"/>
      <c r="AD8" s="10"/>
      <c r="AE8" s="10"/>
      <c r="AF8" s="10"/>
      <c r="AG8" s="10"/>
      <c r="AH8" s="10"/>
    </row>
    <row r="9" spans="1:34" ht="15.75" customHeight="1" thickBot="1" thickTop="1">
      <c r="A9" s="99"/>
      <c r="B9" s="104">
        <v>2</v>
      </c>
      <c r="C9" s="105" t="str">
        <f>VLOOKUP(B9,'пр.взв'!B9:E26,2,FALSE)</f>
        <v>ГАДЖИЕВ Эльнур</v>
      </c>
      <c r="D9" s="106" t="str">
        <f>VLOOKUP(B9,'пр.взв'!B9:F28,3,FALSE)</f>
        <v>2000, 1р</v>
      </c>
      <c r="E9" s="106" t="str">
        <f>VLOOKUP(B9,'пр.взв'!B9:G28,4,FALSE)</f>
        <v>ПФО, Саратовская обл., г.Петровск</v>
      </c>
      <c r="F9" s="107">
        <v>1</v>
      </c>
      <c r="G9" s="51">
        <v>4</v>
      </c>
      <c r="H9" s="66" t="s">
        <v>67</v>
      </c>
      <c r="I9" s="67"/>
      <c r="J9" s="67"/>
      <c r="K9" s="67"/>
      <c r="L9" s="67"/>
      <c r="M9" s="68"/>
      <c r="N9" s="63" t="s">
        <v>71</v>
      </c>
      <c r="O9" s="51"/>
      <c r="P9" s="63" t="s">
        <v>71</v>
      </c>
      <c r="Q9" s="51"/>
      <c r="R9" s="63" t="s">
        <v>71</v>
      </c>
      <c r="S9" s="51"/>
      <c r="T9" s="63" t="s">
        <v>71</v>
      </c>
      <c r="U9" s="52"/>
      <c r="V9" s="63" t="s">
        <v>71</v>
      </c>
      <c r="W9" s="52"/>
      <c r="X9" s="63" t="s">
        <v>71</v>
      </c>
      <c r="Y9" s="52"/>
      <c r="Z9" s="102">
        <v>1</v>
      </c>
      <c r="AA9" s="98">
        <f>SUM(G9+I9+K9+M9+O9+Q9+S9+U9+W9+Y9)</f>
        <v>4</v>
      </c>
      <c r="AB9" s="109">
        <v>9</v>
      </c>
      <c r="AC9" s="10"/>
      <c r="AD9" s="10"/>
      <c r="AE9" s="10"/>
      <c r="AF9" s="10"/>
      <c r="AG9" s="10"/>
      <c r="AH9" s="10"/>
    </row>
    <row r="10" spans="1:34" ht="15.75" customHeight="1" thickBot="1" thickTop="1">
      <c r="A10" s="99"/>
      <c r="B10" s="104"/>
      <c r="C10" s="105"/>
      <c r="D10" s="106"/>
      <c r="E10" s="106"/>
      <c r="F10" s="107"/>
      <c r="G10" s="50"/>
      <c r="H10" s="69"/>
      <c r="I10" s="70"/>
      <c r="J10" s="70"/>
      <c r="K10" s="70"/>
      <c r="L10" s="70"/>
      <c r="M10" s="71"/>
      <c r="N10" s="64"/>
      <c r="O10" s="62"/>
      <c r="P10" s="64"/>
      <c r="Q10" s="62"/>
      <c r="R10" s="64"/>
      <c r="S10" s="62"/>
      <c r="T10" s="64"/>
      <c r="U10" s="62"/>
      <c r="V10" s="64"/>
      <c r="W10" s="62"/>
      <c r="X10" s="64"/>
      <c r="Y10" s="61"/>
      <c r="Z10" s="103"/>
      <c r="AA10" s="98"/>
      <c r="AB10" s="109"/>
      <c r="AC10" s="10"/>
      <c r="AD10" s="10"/>
      <c r="AE10" s="10"/>
      <c r="AF10" s="10"/>
      <c r="AG10" s="10"/>
      <c r="AH10" s="10"/>
    </row>
    <row r="11" spans="1:34" ht="15.75" customHeight="1" thickBot="1" thickTop="1">
      <c r="A11" s="11"/>
      <c r="B11" s="110">
        <v>3</v>
      </c>
      <c r="C11" s="105" t="str">
        <f>VLOOKUP(B11,'пр.взв'!B11:E26,2,FALSE)</f>
        <v>ЦАРЬКОВ Влад</v>
      </c>
      <c r="D11" s="111" t="str">
        <f>VLOOKUP(B11,'пр.взв'!B11:F30,3,FALSE)</f>
        <v>1999, 1р</v>
      </c>
      <c r="E11" s="111" t="str">
        <f>VLOOKUP(B11,'пр.взв'!B11:G30,4,FALSE)</f>
        <v>ПФО, г.Самара</v>
      </c>
      <c r="F11" s="107">
        <v>4</v>
      </c>
      <c r="G11" s="51">
        <v>0</v>
      </c>
      <c r="H11" s="112">
        <v>1</v>
      </c>
      <c r="I11" s="51">
        <v>0</v>
      </c>
      <c r="J11" s="112" t="s">
        <v>65</v>
      </c>
      <c r="K11" s="51"/>
      <c r="L11" s="112">
        <v>5</v>
      </c>
      <c r="M11" s="51">
        <v>1</v>
      </c>
      <c r="N11" s="112"/>
      <c r="O11" s="51"/>
      <c r="P11" s="112"/>
      <c r="Q11" s="51"/>
      <c r="R11" s="112"/>
      <c r="S11" s="51"/>
      <c r="T11" s="112"/>
      <c r="U11" s="52"/>
      <c r="V11" s="112">
        <v>9</v>
      </c>
      <c r="W11" s="56">
        <v>2.5</v>
      </c>
      <c r="X11" s="112">
        <v>10</v>
      </c>
      <c r="Y11" s="52">
        <v>2</v>
      </c>
      <c r="Z11" s="108" t="s">
        <v>74</v>
      </c>
      <c r="AA11" s="113">
        <f>SUM(G11+I11+K11+M11+O11+Q11+S11+U11+W11+Y11)</f>
        <v>5.5</v>
      </c>
      <c r="AB11" s="98">
        <v>1</v>
      </c>
      <c r="AC11" s="10"/>
      <c r="AD11" s="10"/>
      <c r="AE11" s="10"/>
      <c r="AF11" s="10"/>
      <c r="AG11" s="10"/>
      <c r="AH11" s="10"/>
    </row>
    <row r="12" spans="1:34" ht="15.75" customHeight="1">
      <c r="A12" s="11"/>
      <c r="B12" s="110"/>
      <c r="C12" s="105"/>
      <c r="D12" s="111"/>
      <c r="E12" s="111"/>
      <c r="F12" s="107"/>
      <c r="G12" s="55" t="s">
        <v>66</v>
      </c>
      <c r="H12" s="112"/>
      <c r="I12" s="55" t="s">
        <v>69</v>
      </c>
      <c r="J12" s="112"/>
      <c r="K12" s="50"/>
      <c r="L12" s="112"/>
      <c r="M12" s="50"/>
      <c r="N12" s="112"/>
      <c r="O12" s="50"/>
      <c r="P12" s="112"/>
      <c r="Q12" s="50"/>
      <c r="R12" s="112"/>
      <c r="S12" s="50"/>
      <c r="T12" s="112"/>
      <c r="U12" s="53"/>
      <c r="V12" s="112"/>
      <c r="W12" s="53"/>
      <c r="X12" s="112"/>
      <c r="Y12" s="53"/>
      <c r="Z12" s="108"/>
      <c r="AA12" s="98"/>
      <c r="AB12" s="98"/>
      <c r="AC12" s="10"/>
      <c r="AD12" s="10"/>
      <c r="AE12" s="10"/>
      <c r="AF12" s="10"/>
      <c r="AG12" s="10"/>
      <c r="AH12" s="10"/>
    </row>
    <row r="13" spans="1:34" ht="15.75" customHeight="1">
      <c r="A13" s="11"/>
      <c r="B13" s="104">
        <v>4</v>
      </c>
      <c r="C13" s="105" t="str">
        <f>VLOOKUP(B13,'пр.взв'!B13:E26,2,FALSE)</f>
        <v>СЕМЕНОВ Никита</v>
      </c>
      <c r="D13" s="111" t="str">
        <f>VLOOKUP(B13,'пр.взв'!B13:F32,3,FALSE)</f>
        <v>2000, 2р</v>
      </c>
      <c r="E13" s="106" t="str">
        <f>VLOOKUP(B13,'пр.взв'!B13:G32,4,FALSE)</f>
        <v> ПФО,Пермский край,г.Краснокамс</v>
      </c>
      <c r="F13" s="107">
        <v>3</v>
      </c>
      <c r="G13" s="51">
        <v>4</v>
      </c>
      <c r="H13" s="112">
        <v>5</v>
      </c>
      <c r="I13" s="51">
        <v>3</v>
      </c>
      <c r="J13" s="112" t="s">
        <v>71</v>
      </c>
      <c r="K13" s="51"/>
      <c r="L13" s="112" t="s">
        <v>71</v>
      </c>
      <c r="M13" s="51"/>
      <c r="N13" s="112" t="s">
        <v>71</v>
      </c>
      <c r="O13" s="51"/>
      <c r="P13" s="112" t="s">
        <v>71</v>
      </c>
      <c r="Q13" s="51"/>
      <c r="R13" s="112" t="s">
        <v>71</v>
      </c>
      <c r="S13" s="51"/>
      <c r="T13" s="112" t="s">
        <v>71</v>
      </c>
      <c r="U13" s="52"/>
      <c r="V13" s="112" t="s">
        <v>71</v>
      </c>
      <c r="W13" s="52"/>
      <c r="X13" s="112" t="s">
        <v>71</v>
      </c>
      <c r="Y13" s="52"/>
      <c r="Z13" s="108">
        <v>2</v>
      </c>
      <c r="AA13" s="98">
        <f>SUM(G13+I13+K13+M13+O13+Q13+S13+U13+W13+Y13)</f>
        <v>7</v>
      </c>
      <c r="AB13" s="98">
        <v>7</v>
      </c>
      <c r="AC13" s="10"/>
      <c r="AD13" s="10"/>
      <c r="AE13" s="10"/>
      <c r="AF13" s="10"/>
      <c r="AG13" s="10"/>
      <c r="AH13" s="10"/>
    </row>
    <row r="14" spans="1:34" ht="15.75" customHeight="1">
      <c r="A14" s="11"/>
      <c r="B14" s="104"/>
      <c r="C14" s="105"/>
      <c r="D14" s="111"/>
      <c r="E14" s="106"/>
      <c r="F14" s="107"/>
      <c r="G14" s="50"/>
      <c r="H14" s="112"/>
      <c r="I14" s="50"/>
      <c r="J14" s="112"/>
      <c r="K14" s="50"/>
      <c r="L14" s="112"/>
      <c r="M14" s="50"/>
      <c r="N14" s="112"/>
      <c r="O14" s="50"/>
      <c r="P14" s="112"/>
      <c r="Q14" s="50"/>
      <c r="R14" s="112"/>
      <c r="S14" s="50"/>
      <c r="T14" s="112"/>
      <c r="U14" s="53"/>
      <c r="V14" s="112"/>
      <c r="W14" s="53"/>
      <c r="X14" s="112"/>
      <c r="Y14" s="53"/>
      <c r="Z14" s="108"/>
      <c r="AA14" s="98"/>
      <c r="AB14" s="98"/>
      <c r="AC14" s="10"/>
      <c r="AD14" s="10"/>
      <c r="AE14" s="10"/>
      <c r="AF14" s="10"/>
      <c r="AG14" s="10"/>
      <c r="AH14" s="10"/>
    </row>
    <row r="15" spans="1:34" ht="15.75" customHeight="1">
      <c r="A15" s="11"/>
      <c r="B15" s="110">
        <v>5</v>
      </c>
      <c r="C15" s="105" t="str">
        <f>VLOOKUP(B15,'пр.взв'!B15:E26,2,FALSE)</f>
        <v>СТАРОДУБЦЕВ Данил</v>
      </c>
      <c r="D15" s="111" t="str">
        <f>VLOOKUP(B15,'пр.взв'!B15:F34,3,FALSE)</f>
        <v>1999, 2 р.</v>
      </c>
      <c r="E15" s="111" t="str">
        <f>VLOOKUP(B15,'пр.взв'!B15:G34,4,FALSE)</f>
        <v> УФО, Курганская обл., г.Щучье</v>
      </c>
      <c r="F15" s="107" t="s">
        <v>65</v>
      </c>
      <c r="G15" s="51"/>
      <c r="H15" s="112">
        <v>4</v>
      </c>
      <c r="I15" s="51">
        <v>1</v>
      </c>
      <c r="J15" s="112">
        <v>1</v>
      </c>
      <c r="K15" s="51">
        <v>3</v>
      </c>
      <c r="L15" s="112">
        <v>3</v>
      </c>
      <c r="M15" s="51">
        <v>3</v>
      </c>
      <c r="N15" s="112" t="s">
        <v>71</v>
      </c>
      <c r="O15" s="51"/>
      <c r="P15" s="112" t="s">
        <v>71</v>
      </c>
      <c r="Q15" s="51"/>
      <c r="R15" s="112" t="s">
        <v>71</v>
      </c>
      <c r="S15" s="51"/>
      <c r="T15" s="112" t="s">
        <v>71</v>
      </c>
      <c r="U15" s="52"/>
      <c r="V15" s="112" t="s">
        <v>71</v>
      </c>
      <c r="W15" s="52"/>
      <c r="X15" s="112" t="s">
        <v>71</v>
      </c>
      <c r="Y15" s="52"/>
      <c r="Z15" s="108">
        <v>3</v>
      </c>
      <c r="AA15" s="98">
        <f>SUM(G15+I15+K15+M15+O15+Q15+S15+U15+W15+Y15)</f>
        <v>7</v>
      </c>
      <c r="AB15" s="98">
        <v>5</v>
      </c>
      <c r="AC15" s="10"/>
      <c r="AD15" s="10"/>
      <c r="AE15" s="10"/>
      <c r="AF15" s="10"/>
      <c r="AG15" s="10"/>
      <c r="AH15" s="10"/>
    </row>
    <row r="16" spans="1:34" ht="15.75" customHeight="1" thickBot="1" thickTop="1">
      <c r="A16" s="11"/>
      <c r="B16" s="110"/>
      <c r="C16" s="105"/>
      <c r="D16" s="111"/>
      <c r="E16" s="111"/>
      <c r="F16" s="107"/>
      <c r="G16" s="50"/>
      <c r="H16" s="112"/>
      <c r="I16" s="50"/>
      <c r="J16" s="112"/>
      <c r="K16" s="50"/>
      <c r="L16" s="112"/>
      <c r="M16" s="50"/>
      <c r="N16" s="112"/>
      <c r="O16" s="50"/>
      <c r="P16" s="112"/>
      <c r="Q16" s="50"/>
      <c r="R16" s="112"/>
      <c r="S16" s="50"/>
      <c r="T16" s="112"/>
      <c r="U16" s="53"/>
      <c r="V16" s="112"/>
      <c r="W16" s="53"/>
      <c r="X16" s="112"/>
      <c r="Y16" s="53"/>
      <c r="Z16" s="108"/>
      <c r="AA16" s="98"/>
      <c r="AB16" s="98"/>
      <c r="AC16" s="10"/>
      <c r="AD16" s="10"/>
      <c r="AE16" s="10"/>
      <c r="AF16" s="10"/>
      <c r="AG16" s="10"/>
      <c r="AH16" s="10"/>
    </row>
    <row r="17" spans="1:34" ht="26.25" customHeight="1" thickBot="1" thickTop="1">
      <c r="A17" s="11"/>
      <c r="B17" s="117" t="s">
        <v>64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47"/>
      <c r="AC17" s="10"/>
      <c r="AD17" s="10"/>
      <c r="AE17" s="10"/>
      <c r="AF17" s="10"/>
      <c r="AG17" s="10"/>
      <c r="AH17" s="10"/>
    </row>
    <row r="18" spans="1:34" ht="15.75" customHeight="1" thickBot="1" thickTop="1">
      <c r="A18" s="11"/>
      <c r="B18" s="104">
        <v>6</v>
      </c>
      <c r="C18" s="105" t="str">
        <f>VLOOKUP(B18,'пр.взв'!B17:E26,2,FALSE)</f>
        <v>КАЗУРОВ Николай</v>
      </c>
      <c r="D18" s="111" t="str">
        <f>VLOOKUP(B18,'пр.взв'!B17:F36,3,FALSE)</f>
        <v>2001, 1р.</v>
      </c>
      <c r="E18" s="106" t="str">
        <f>VLOOKUP(B18,'пр.взв'!B17:G36,4,FALSE)</f>
        <v>ЮФО, г.Волгоград</v>
      </c>
      <c r="F18" s="107">
        <v>7</v>
      </c>
      <c r="G18" s="51">
        <v>4</v>
      </c>
      <c r="H18" s="66" t="s">
        <v>67</v>
      </c>
      <c r="I18" s="67"/>
      <c r="J18" s="67"/>
      <c r="K18" s="67"/>
      <c r="L18" s="67"/>
      <c r="M18" s="67"/>
      <c r="N18" s="67"/>
      <c r="O18" s="67"/>
      <c r="P18" s="68"/>
      <c r="Q18" s="51"/>
      <c r="R18" s="63" t="s">
        <v>71</v>
      </c>
      <c r="S18" s="51"/>
      <c r="T18" s="63" t="s">
        <v>71</v>
      </c>
      <c r="U18" s="52"/>
      <c r="V18" s="63" t="s">
        <v>71</v>
      </c>
      <c r="W18" s="52"/>
      <c r="X18" s="63" t="s">
        <v>71</v>
      </c>
      <c r="Y18" s="52"/>
      <c r="Z18" s="102">
        <v>1</v>
      </c>
      <c r="AA18" s="98">
        <f>SUM(G18+I18+K18+M18+O18+Q18+S18+U18+W18+Y18)</f>
        <v>4</v>
      </c>
      <c r="AB18" s="98">
        <v>9</v>
      </c>
      <c r="AC18" s="10"/>
      <c r="AD18" s="10"/>
      <c r="AE18" s="10"/>
      <c r="AF18" s="10"/>
      <c r="AG18" s="10"/>
      <c r="AH18" s="10"/>
    </row>
    <row r="19" spans="1:34" ht="15.75" customHeight="1" thickBot="1" thickTop="1">
      <c r="A19" s="11"/>
      <c r="B19" s="104"/>
      <c r="C19" s="105"/>
      <c r="D19" s="111"/>
      <c r="E19" s="106"/>
      <c r="F19" s="107"/>
      <c r="G19" s="50"/>
      <c r="H19" s="69"/>
      <c r="I19" s="70"/>
      <c r="J19" s="70"/>
      <c r="K19" s="70"/>
      <c r="L19" s="70"/>
      <c r="M19" s="70"/>
      <c r="N19" s="70"/>
      <c r="O19" s="70"/>
      <c r="P19" s="71"/>
      <c r="Q19" s="58"/>
      <c r="R19" s="64"/>
      <c r="S19" s="58"/>
      <c r="T19" s="64"/>
      <c r="U19" s="58"/>
      <c r="V19" s="64"/>
      <c r="W19" s="58"/>
      <c r="X19" s="64"/>
      <c r="Y19" s="57"/>
      <c r="Z19" s="103"/>
      <c r="AA19" s="98"/>
      <c r="AB19" s="98"/>
      <c r="AC19" s="10"/>
      <c r="AD19" s="10"/>
      <c r="AE19" s="10"/>
      <c r="AF19" s="10"/>
      <c r="AG19" s="10"/>
      <c r="AH19" s="10"/>
    </row>
    <row r="20" spans="1:34" ht="15.75" customHeight="1" thickBot="1" thickTop="1">
      <c r="A20" s="11"/>
      <c r="B20" s="104">
        <v>7</v>
      </c>
      <c r="C20" s="105" t="str">
        <f>VLOOKUP(B20,'пр.взв'!B19:E26,2,FALSE)</f>
        <v>РОЖНЕВ Александр</v>
      </c>
      <c r="D20" s="111" t="str">
        <f>VLOOKUP(B20,'пр.взв'!B19:F38,3,FALSE)</f>
        <v>1999, 1р</v>
      </c>
      <c r="E20" s="111" t="str">
        <f>VLOOKUP(B20,'пр.взв'!B19:G38,4,FALSE)</f>
        <v>ЦФО, Московская обл. Г.Дзержинский</v>
      </c>
      <c r="F20" s="107">
        <v>6</v>
      </c>
      <c r="G20" s="51">
        <v>0</v>
      </c>
      <c r="H20" s="112">
        <v>8</v>
      </c>
      <c r="I20" s="51">
        <v>0</v>
      </c>
      <c r="J20" s="112">
        <v>10</v>
      </c>
      <c r="K20" s="51">
        <v>4</v>
      </c>
      <c r="L20" s="114" t="s">
        <v>67</v>
      </c>
      <c r="M20" s="63"/>
      <c r="N20" s="63"/>
      <c r="O20" s="63"/>
      <c r="P20" s="63"/>
      <c r="Q20" s="115"/>
      <c r="R20" s="63" t="s">
        <v>71</v>
      </c>
      <c r="S20" s="51"/>
      <c r="T20" s="63" t="s">
        <v>71</v>
      </c>
      <c r="U20" s="52"/>
      <c r="V20" s="63" t="s">
        <v>71</v>
      </c>
      <c r="W20" s="52"/>
      <c r="X20" s="63" t="s">
        <v>71</v>
      </c>
      <c r="Y20" s="52"/>
      <c r="Z20" s="108">
        <v>3</v>
      </c>
      <c r="AA20" s="98">
        <f>SUM(G20+I20+K20+M20+O20+Q20+S20+U20+W20+Y20)</f>
        <v>4</v>
      </c>
      <c r="AB20" s="98">
        <v>6</v>
      </c>
      <c r="AC20" s="10"/>
      <c r="AD20" s="10"/>
      <c r="AE20" s="10"/>
      <c r="AF20" s="10"/>
      <c r="AG20" s="10"/>
      <c r="AH20" s="10"/>
    </row>
    <row r="21" spans="1:34" ht="15.75" customHeight="1" thickBot="1" thickTop="1">
      <c r="A21" s="11"/>
      <c r="B21" s="104"/>
      <c r="C21" s="105"/>
      <c r="D21" s="111"/>
      <c r="E21" s="111"/>
      <c r="F21" s="107"/>
      <c r="G21" s="55" t="s">
        <v>68</v>
      </c>
      <c r="H21" s="112"/>
      <c r="I21" s="55" t="s">
        <v>70</v>
      </c>
      <c r="J21" s="112"/>
      <c r="K21" s="50"/>
      <c r="L21" s="85"/>
      <c r="M21" s="64"/>
      <c r="N21" s="64"/>
      <c r="O21" s="64"/>
      <c r="P21" s="64"/>
      <c r="Q21" s="116"/>
      <c r="R21" s="64"/>
      <c r="S21" s="60"/>
      <c r="T21" s="64"/>
      <c r="U21" s="60"/>
      <c r="V21" s="64"/>
      <c r="W21" s="60"/>
      <c r="X21" s="64"/>
      <c r="Y21" s="59"/>
      <c r="Z21" s="108"/>
      <c r="AA21" s="98"/>
      <c r="AB21" s="98"/>
      <c r="AC21" s="10"/>
      <c r="AD21" s="10"/>
      <c r="AE21" s="10"/>
      <c r="AF21" s="10"/>
      <c r="AG21" s="10"/>
      <c r="AH21" s="10"/>
    </row>
    <row r="22" spans="1:34" ht="15.75" customHeight="1" thickBot="1" thickTop="1">
      <c r="A22" s="11"/>
      <c r="B22" s="104">
        <v>8</v>
      </c>
      <c r="C22" s="105" t="str">
        <f>VLOOKUP(B22,'пр.взв'!B21:E26,2,FALSE)</f>
        <v>АЛЕКПЕРОВ Аслан</v>
      </c>
      <c r="D22" s="111" t="str">
        <f>VLOOKUP(B22,'пр.взв'!B21:F40,3,FALSE)</f>
        <v>2000, 1р</v>
      </c>
      <c r="E22" s="106" t="str">
        <f>VLOOKUP(B22,'пр.взв'!B21:G40,4,FALSE)</f>
        <v>СКФО, КБР</v>
      </c>
      <c r="F22" s="107">
        <v>9</v>
      </c>
      <c r="G22" s="51">
        <v>3</v>
      </c>
      <c r="H22" s="112">
        <v>7</v>
      </c>
      <c r="I22" s="51">
        <v>4</v>
      </c>
      <c r="J22" s="112" t="s">
        <v>71</v>
      </c>
      <c r="K22" s="51"/>
      <c r="L22" s="112" t="s">
        <v>71</v>
      </c>
      <c r="M22" s="51"/>
      <c r="N22" s="112" t="s">
        <v>71</v>
      </c>
      <c r="O22" s="51"/>
      <c r="P22" s="112" t="s">
        <v>71</v>
      </c>
      <c r="Q22" s="51"/>
      <c r="R22" s="112" t="s">
        <v>71</v>
      </c>
      <c r="S22" s="51"/>
      <c r="T22" s="112" t="s">
        <v>71</v>
      </c>
      <c r="U22" s="52"/>
      <c r="V22" s="112" t="s">
        <v>71</v>
      </c>
      <c r="W22" s="52"/>
      <c r="X22" s="112" t="s">
        <v>71</v>
      </c>
      <c r="Y22" s="52"/>
      <c r="Z22" s="108">
        <v>2</v>
      </c>
      <c r="AA22" s="98">
        <f>SUM(G22+I22+K22+M22+O22+Q22+S22+U22+W22+Y22)</f>
        <v>7</v>
      </c>
      <c r="AB22" s="98">
        <v>8</v>
      </c>
      <c r="AC22" s="10"/>
      <c r="AD22" s="10"/>
      <c r="AE22" s="10"/>
      <c r="AF22" s="10"/>
      <c r="AG22" s="10"/>
      <c r="AH22" s="10"/>
    </row>
    <row r="23" spans="1:34" ht="15.75" customHeight="1">
      <c r="A23" s="11"/>
      <c r="B23" s="104"/>
      <c r="C23" s="105"/>
      <c r="D23" s="111"/>
      <c r="E23" s="106"/>
      <c r="F23" s="107"/>
      <c r="G23" s="50"/>
      <c r="H23" s="112"/>
      <c r="I23" s="50"/>
      <c r="J23" s="112"/>
      <c r="K23" s="50"/>
      <c r="L23" s="112"/>
      <c r="M23" s="50"/>
      <c r="N23" s="112"/>
      <c r="O23" s="50"/>
      <c r="P23" s="112"/>
      <c r="Q23" s="50"/>
      <c r="R23" s="112"/>
      <c r="S23" s="50"/>
      <c r="T23" s="112"/>
      <c r="U23" s="53"/>
      <c r="V23" s="112"/>
      <c r="W23" s="53"/>
      <c r="X23" s="112"/>
      <c r="Y23" s="53"/>
      <c r="Z23" s="108"/>
      <c r="AA23" s="98"/>
      <c r="AB23" s="98"/>
      <c r="AC23" s="10"/>
      <c r="AD23" s="10"/>
      <c r="AE23" s="10"/>
      <c r="AF23" s="10"/>
      <c r="AG23" s="10"/>
      <c r="AH23" s="10"/>
    </row>
    <row r="24" spans="1:34" ht="15.75" customHeight="1">
      <c r="A24" s="11"/>
      <c r="B24" s="104">
        <v>9</v>
      </c>
      <c r="C24" s="105" t="str">
        <f>VLOOKUP(B24,'пр.взв'!B23:E26,2,FALSE)</f>
        <v>ТАБАРОВ Андрей</v>
      </c>
      <c r="D24" s="111" t="str">
        <f>VLOOKUP(B24,'пр.взв'!B23:F42,3,FALSE)</f>
        <v>2000, 1р</v>
      </c>
      <c r="E24" s="111" t="str">
        <f>VLOOKUP(B24,'пр.взв'!B23:G42,4,FALSE)</f>
        <v>ПФО, Саратовская обл. Петровск</v>
      </c>
      <c r="F24" s="107">
        <v>8</v>
      </c>
      <c r="G24" s="51">
        <v>1</v>
      </c>
      <c r="H24" s="112">
        <v>10</v>
      </c>
      <c r="I24" s="51">
        <v>4</v>
      </c>
      <c r="J24" s="112" t="s">
        <v>65</v>
      </c>
      <c r="K24" s="51"/>
      <c r="L24" s="112"/>
      <c r="M24" s="51"/>
      <c r="N24" s="112"/>
      <c r="O24" s="51"/>
      <c r="P24" s="112"/>
      <c r="Q24" s="51"/>
      <c r="R24" s="112"/>
      <c r="S24" s="51"/>
      <c r="T24" s="112"/>
      <c r="U24" s="52"/>
      <c r="V24" s="112">
        <v>3</v>
      </c>
      <c r="W24" s="52">
        <v>3</v>
      </c>
      <c r="X24" s="112">
        <v>1</v>
      </c>
      <c r="Y24" s="52">
        <v>0</v>
      </c>
      <c r="Z24" s="108" t="s">
        <v>72</v>
      </c>
      <c r="AA24" s="98">
        <f>SUM(G24+I24+K24+M24+O24+Q24+S24+U24+W24+Y24)</f>
        <v>8</v>
      </c>
      <c r="AB24" s="98">
        <v>3</v>
      </c>
      <c r="AC24" s="10"/>
      <c r="AD24" s="10"/>
      <c r="AE24" s="10"/>
      <c r="AF24" s="10"/>
      <c r="AG24" s="10"/>
      <c r="AH24" s="10"/>
    </row>
    <row r="25" spans="1:34" ht="15.75" customHeight="1">
      <c r="A25" s="11"/>
      <c r="B25" s="104"/>
      <c r="C25" s="105"/>
      <c r="D25" s="111"/>
      <c r="E25" s="111"/>
      <c r="F25" s="107"/>
      <c r="G25" s="50"/>
      <c r="H25" s="112"/>
      <c r="I25" s="50"/>
      <c r="J25" s="112"/>
      <c r="K25" s="50"/>
      <c r="L25" s="112"/>
      <c r="M25" s="50"/>
      <c r="N25" s="112"/>
      <c r="O25" s="50"/>
      <c r="P25" s="112"/>
      <c r="Q25" s="50"/>
      <c r="R25" s="112"/>
      <c r="S25" s="50"/>
      <c r="T25" s="112"/>
      <c r="U25" s="53"/>
      <c r="V25" s="112"/>
      <c r="W25" s="53"/>
      <c r="X25" s="112"/>
      <c r="Y25" s="53"/>
      <c r="Z25" s="108"/>
      <c r="AA25" s="98"/>
      <c r="AB25" s="98"/>
      <c r="AC25" s="10"/>
      <c r="AD25" s="10"/>
      <c r="AE25" s="10"/>
      <c r="AF25" s="10"/>
      <c r="AG25" s="10"/>
      <c r="AH25" s="10"/>
    </row>
    <row r="26" spans="1:34" ht="15.75" customHeight="1">
      <c r="A26" s="11"/>
      <c r="B26" s="104">
        <v>10</v>
      </c>
      <c r="C26" s="105" t="str">
        <f>VLOOKUP(B26,'пр.взв'!B25:E26,2,FALSE)</f>
        <v>ЧАЙКА Даниил</v>
      </c>
      <c r="D26" s="111" t="str">
        <f>VLOOKUP(B26,'пр.взв'!B25:F44,3,FALSE)</f>
        <v>2000, 1р</v>
      </c>
      <c r="E26" s="106" t="str">
        <f>VLOOKUP(B26,'пр.взв'!B25:G44,4,FALSE)</f>
        <v>ЦФО, Воронежская обл., р.п.Таловое</v>
      </c>
      <c r="F26" s="107" t="s">
        <v>65</v>
      </c>
      <c r="G26" s="51"/>
      <c r="H26" s="112">
        <v>9</v>
      </c>
      <c r="I26" s="51">
        <v>0</v>
      </c>
      <c r="J26" s="112">
        <v>7</v>
      </c>
      <c r="K26" s="51">
        <v>0</v>
      </c>
      <c r="L26" s="112"/>
      <c r="M26" s="51"/>
      <c r="N26" s="112"/>
      <c r="O26" s="51"/>
      <c r="P26" s="112"/>
      <c r="Q26" s="51"/>
      <c r="R26" s="112"/>
      <c r="S26" s="51"/>
      <c r="T26" s="112"/>
      <c r="U26" s="52"/>
      <c r="V26" s="112">
        <v>1</v>
      </c>
      <c r="W26" s="52">
        <v>2</v>
      </c>
      <c r="X26" s="112">
        <v>3</v>
      </c>
      <c r="Y26" s="52">
        <v>3</v>
      </c>
      <c r="Z26" s="108" t="s">
        <v>73</v>
      </c>
      <c r="AA26" s="98">
        <f>SUM(G26+I26+K26+M26+O26+Q26+S26+U26+W26+Y26)</f>
        <v>5</v>
      </c>
      <c r="AB26" s="98">
        <v>2</v>
      </c>
      <c r="AC26" s="10"/>
      <c r="AD26" s="10"/>
      <c r="AE26" s="10"/>
      <c r="AF26" s="10"/>
      <c r="AG26" s="10"/>
      <c r="AH26" s="10"/>
    </row>
    <row r="27" spans="1:34" ht="15.75" customHeight="1">
      <c r="A27" s="11"/>
      <c r="B27" s="104"/>
      <c r="C27" s="105"/>
      <c r="D27" s="111"/>
      <c r="E27" s="106"/>
      <c r="F27" s="107"/>
      <c r="G27" s="50"/>
      <c r="H27" s="112"/>
      <c r="I27" s="55" t="s">
        <v>70</v>
      </c>
      <c r="J27" s="112"/>
      <c r="K27" s="50"/>
      <c r="L27" s="112"/>
      <c r="M27" s="50"/>
      <c r="N27" s="112"/>
      <c r="O27" s="50"/>
      <c r="P27" s="112"/>
      <c r="Q27" s="50"/>
      <c r="R27" s="112"/>
      <c r="S27" s="50"/>
      <c r="T27" s="112"/>
      <c r="U27" s="53"/>
      <c r="V27" s="112"/>
      <c r="W27" s="53"/>
      <c r="X27" s="112"/>
      <c r="Y27" s="53"/>
      <c r="Z27" s="108"/>
      <c r="AA27" s="98"/>
      <c r="AB27" s="98"/>
      <c r="AC27" s="10"/>
      <c r="AD27" s="10"/>
      <c r="AE27" s="10"/>
      <c r="AF27" s="10"/>
      <c r="AG27" s="10"/>
      <c r="AH27" s="10"/>
    </row>
    <row r="28" spans="1:34" ht="10.5" customHeight="1">
      <c r="A28" s="11"/>
      <c r="B28" s="15"/>
      <c r="C28" s="16"/>
      <c r="D28" s="16"/>
      <c r="E28" s="16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1" customHeight="1">
      <c r="A29" s="11"/>
      <c r="B29" s="48" t="str">
        <f>HYPERLINK('[1]реквизиты'!$A$6)</f>
        <v>Гл. судья</v>
      </c>
      <c r="C29" s="19"/>
      <c r="D29" s="19"/>
      <c r="E29" s="20"/>
      <c r="F29" s="21"/>
      <c r="N29" s="48" t="str">
        <f>HYPERLINK('[1]реквизиты'!$G$6)</f>
        <v>Герасимов К.А.</v>
      </c>
      <c r="O29" s="20"/>
      <c r="P29" s="20"/>
      <c r="Q29" s="20"/>
      <c r="R29" s="22"/>
      <c r="S29" s="23"/>
      <c r="T29" s="22"/>
      <c r="U29" s="23"/>
      <c r="V29" s="22"/>
      <c r="W29" s="48" t="str">
        <f>HYPERLINK('[1]реквизиты'!$G$7)</f>
        <v>/Саратов/</v>
      </c>
      <c r="X29" s="22"/>
      <c r="Y29" s="23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7.75" customHeight="1">
      <c r="A30" s="11"/>
      <c r="B30" s="48" t="str">
        <f>HYPERLINK('[1]реквизиты'!$A$8)</f>
        <v>Гл. секретарь</v>
      </c>
      <c r="C30" s="19"/>
      <c r="D30" s="24"/>
      <c r="E30" s="25"/>
      <c r="F30" s="26"/>
      <c r="G30" s="27"/>
      <c r="H30" s="27"/>
      <c r="I30" s="27"/>
      <c r="J30" s="27"/>
      <c r="K30" s="27"/>
      <c r="L30" s="27"/>
      <c r="M30" s="27"/>
      <c r="N30" s="48" t="str">
        <f>HYPERLINK('[1]реквизиты'!$G$8)</f>
        <v>Молоков Д.О.</v>
      </c>
      <c r="O30" s="20"/>
      <c r="P30" s="20"/>
      <c r="Q30" s="20"/>
      <c r="R30" s="22"/>
      <c r="S30" s="23"/>
      <c r="T30" s="22"/>
      <c r="U30" s="23"/>
      <c r="V30" s="22"/>
      <c r="W30" s="48" t="str">
        <f>HYPERLINK('[1]реквизиты'!$G$9)</f>
        <v>/Саратов/</v>
      </c>
      <c r="X30" s="22"/>
      <c r="Y30" s="23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0.5" customHeight="1">
      <c r="A31" s="11"/>
      <c r="B31" s="28"/>
      <c r="C31" s="28"/>
      <c r="D31" s="29"/>
      <c r="E31" s="30"/>
      <c r="F31" s="31"/>
      <c r="G31" s="3"/>
      <c r="K31" s="32"/>
      <c r="L31" s="17"/>
      <c r="M31" s="32"/>
      <c r="N31" s="17"/>
      <c r="O31" s="32"/>
      <c r="P31" s="17"/>
      <c r="Q31" s="32"/>
      <c r="R31" s="17"/>
      <c r="S31" s="32"/>
      <c r="T31" s="17"/>
      <c r="U31" s="32"/>
      <c r="V31" s="17"/>
      <c r="W31" s="32"/>
      <c r="X31" s="17"/>
      <c r="Y31" s="32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0.5" customHeight="1">
      <c r="A32" s="12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0.5" customHeight="1">
      <c r="A33" s="12"/>
      <c r="B33" s="28"/>
      <c r="C33" s="28"/>
      <c r="D33" s="28"/>
      <c r="E33" s="3"/>
      <c r="F33" s="3"/>
      <c r="H33" s="3"/>
      <c r="K33" s="32"/>
      <c r="L33" s="17"/>
      <c r="M33" s="32"/>
      <c r="N33" s="17"/>
      <c r="O33" s="32"/>
      <c r="P33" s="17"/>
      <c r="Q33" s="32"/>
      <c r="R33" s="17"/>
      <c r="S33" s="32"/>
      <c r="T33" s="17"/>
      <c r="U33" s="32"/>
      <c r="V33" s="17"/>
      <c r="W33" s="32"/>
      <c r="X33" s="17"/>
      <c r="Y33" s="32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2:34" ht="10.5" customHeight="1">
      <c r="B34" s="15"/>
      <c r="C34" s="16"/>
      <c r="D34" s="16"/>
      <c r="E34" s="16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ht="10.5" customHeight="1">
      <c r="B35" s="33"/>
      <c r="C35" s="16"/>
      <c r="D35" s="16"/>
      <c r="E35" s="16"/>
      <c r="F35" s="17"/>
      <c r="G35" s="32"/>
      <c r="H35" s="17"/>
      <c r="I35" s="32"/>
      <c r="J35" s="17"/>
      <c r="K35" s="32"/>
      <c r="L35" s="17"/>
      <c r="M35" s="32"/>
      <c r="N35" s="17"/>
      <c r="O35" s="32"/>
      <c r="P35" s="17"/>
      <c r="Q35" s="32"/>
      <c r="R35" s="17"/>
      <c r="S35" s="32"/>
      <c r="T35" s="17"/>
      <c r="U35" s="32"/>
      <c r="V35" s="17"/>
      <c r="W35" s="32"/>
      <c r="X35" s="17"/>
      <c r="Y35" s="32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10.5" customHeight="1">
      <c r="B36" s="15"/>
      <c r="C36" s="16"/>
      <c r="D36" s="16"/>
      <c r="E36" s="16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0.5" customHeight="1">
      <c r="B37" s="33"/>
      <c r="C37" s="16"/>
      <c r="D37" s="16"/>
      <c r="E37" s="16"/>
      <c r="F37" s="17"/>
      <c r="G37" s="32"/>
      <c r="H37" s="17"/>
      <c r="I37" s="32"/>
      <c r="J37" s="17"/>
      <c r="K37" s="32"/>
      <c r="L37" s="17"/>
      <c r="M37" s="32"/>
      <c r="N37" s="17"/>
      <c r="O37" s="32"/>
      <c r="P37" s="17"/>
      <c r="Q37" s="32"/>
      <c r="R37" s="17"/>
      <c r="S37" s="32"/>
      <c r="T37" s="17"/>
      <c r="U37" s="32"/>
      <c r="V37" s="17"/>
      <c r="W37" s="32"/>
      <c r="X37" s="17"/>
      <c r="Y37" s="32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10.5" customHeight="1">
      <c r="B38" s="15"/>
      <c r="C38" s="16"/>
      <c r="D38" s="16"/>
      <c r="E38" s="16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0.5" customHeight="1">
      <c r="B39" s="33"/>
      <c r="C39" s="16"/>
      <c r="D39" s="16"/>
      <c r="E39" s="16"/>
      <c r="F39" s="17"/>
      <c r="G39" s="32"/>
      <c r="H39" s="17"/>
      <c r="I39" s="32"/>
      <c r="J39" s="17"/>
      <c r="K39" s="32"/>
      <c r="L39" s="17"/>
      <c r="M39" s="32"/>
      <c r="N39" s="17"/>
      <c r="O39" s="32"/>
      <c r="P39" s="17"/>
      <c r="Q39" s="32"/>
      <c r="R39" s="17"/>
      <c r="S39" s="32"/>
      <c r="T39" s="17"/>
      <c r="U39" s="32"/>
      <c r="V39" s="17"/>
      <c r="W39" s="32"/>
      <c r="X39" s="17"/>
      <c r="Y39" s="32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10.5" customHeight="1">
      <c r="B40" s="15"/>
      <c r="C40" s="16"/>
      <c r="D40" s="16"/>
      <c r="E40" s="16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33"/>
      <c r="C41" s="16"/>
      <c r="D41" s="16"/>
      <c r="E41" s="16"/>
      <c r="F41" s="17"/>
      <c r="G41" s="32"/>
      <c r="H41" s="17"/>
      <c r="I41" s="32"/>
      <c r="J41" s="17"/>
      <c r="K41" s="32"/>
      <c r="L41" s="17"/>
      <c r="M41" s="32"/>
      <c r="N41" s="17"/>
      <c r="O41" s="32"/>
      <c r="P41" s="17"/>
      <c r="Q41" s="32"/>
      <c r="R41" s="17"/>
      <c r="S41" s="32"/>
      <c r="T41" s="17"/>
      <c r="U41" s="32"/>
      <c r="V41" s="17"/>
      <c r="W41" s="32"/>
      <c r="X41" s="17"/>
      <c r="Y41" s="32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0.5" customHeight="1">
      <c r="B42" s="15"/>
      <c r="C42" s="16"/>
      <c r="D42" s="16"/>
      <c r="E42" s="16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33"/>
      <c r="C43" s="16"/>
      <c r="D43" s="16"/>
      <c r="E43" s="16"/>
      <c r="F43" s="17"/>
      <c r="G43" s="32"/>
      <c r="H43" s="17"/>
      <c r="I43" s="32"/>
      <c r="J43" s="17"/>
      <c r="K43" s="32"/>
      <c r="L43" s="17"/>
      <c r="M43" s="32"/>
      <c r="N43" s="17"/>
      <c r="O43" s="32"/>
      <c r="P43" s="17"/>
      <c r="Q43" s="32"/>
      <c r="R43" s="17"/>
      <c r="S43" s="32"/>
      <c r="T43" s="17"/>
      <c r="U43" s="32"/>
      <c r="V43" s="17"/>
      <c r="W43" s="32"/>
      <c r="X43" s="17"/>
      <c r="Y43" s="32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5"/>
      <c r="C44" s="16"/>
      <c r="D44" s="16"/>
      <c r="E44" s="16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3"/>
      <c r="C45" s="16"/>
      <c r="D45" s="16"/>
      <c r="E45" s="16"/>
      <c r="F45" s="17"/>
      <c r="G45" s="32"/>
      <c r="H45" s="17"/>
      <c r="I45" s="32"/>
      <c r="J45" s="17"/>
      <c r="K45" s="32"/>
      <c r="L45" s="17"/>
      <c r="M45" s="32"/>
      <c r="N45" s="17"/>
      <c r="O45" s="32"/>
      <c r="P45" s="17"/>
      <c r="Q45" s="32"/>
      <c r="R45" s="17"/>
      <c r="S45" s="32"/>
      <c r="T45" s="17"/>
      <c r="U45" s="32"/>
      <c r="V45" s="17"/>
      <c r="W45" s="32"/>
      <c r="X45" s="17"/>
      <c r="Y45" s="32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5"/>
      <c r="C46" s="16"/>
      <c r="D46" s="16"/>
      <c r="E46" s="16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3"/>
      <c r="C47" s="16"/>
      <c r="D47" s="16"/>
      <c r="E47" s="16"/>
      <c r="F47" s="17"/>
      <c r="G47" s="32"/>
      <c r="H47" s="17"/>
      <c r="I47" s="32"/>
      <c r="J47" s="17"/>
      <c r="K47" s="32"/>
      <c r="L47" s="17"/>
      <c r="M47" s="32"/>
      <c r="N47" s="17"/>
      <c r="O47" s="32"/>
      <c r="P47" s="17"/>
      <c r="Q47" s="32"/>
      <c r="R47" s="17"/>
      <c r="S47" s="32"/>
      <c r="T47" s="17"/>
      <c r="U47" s="32"/>
      <c r="V47" s="17"/>
      <c r="W47" s="32"/>
      <c r="X47" s="17"/>
      <c r="Y47" s="32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3"/>
      <c r="C49" s="16"/>
      <c r="D49" s="16"/>
      <c r="E49" s="16"/>
      <c r="F49" s="17"/>
      <c r="G49" s="32"/>
      <c r="H49" s="17"/>
      <c r="I49" s="32"/>
      <c r="J49" s="17"/>
      <c r="K49" s="32"/>
      <c r="L49" s="17"/>
      <c r="M49" s="32"/>
      <c r="N49" s="17"/>
      <c r="O49" s="32"/>
      <c r="P49" s="17"/>
      <c r="Q49" s="32"/>
      <c r="R49" s="17"/>
      <c r="S49" s="32"/>
      <c r="T49" s="17"/>
      <c r="U49" s="32"/>
      <c r="V49" s="17"/>
      <c r="W49" s="32"/>
      <c r="X49" s="17"/>
      <c r="Y49" s="32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3"/>
      <c r="C51" s="16"/>
      <c r="D51" s="16"/>
      <c r="E51" s="16"/>
      <c r="F51" s="17"/>
      <c r="G51" s="32"/>
      <c r="H51" s="17"/>
      <c r="I51" s="32"/>
      <c r="J51" s="17"/>
      <c r="K51" s="32"/>
      <c r="L51" s="17"/>
      <c r="M51" s="32"/>
      <c r="N51" s="17"/>
      <c r="O51" s="32"/>
      <c r="P51" s="17"/>
      <c r="Q51" s="32"/>
      <c r="R51" s="17"/>
      <c r="S51" s="32"/>
      <c r="T51" s="17"/>
      <c r="U51" s="32"/>
      <c r="V51" s="17"/>
      <c r="W51" s="32"/>
      <c r="X51" s="17"/>
      <c r="Y51" s="32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3"/>
      <c r="C53" s="16"/>
      <c r="D53" s="16"/>
      <c r="E53" s="16"/>
      <c r="F53" s="17"/>
      <c r="G53" s="32"/>
      <c r="H53" s="17"/>
      <c r="I53" s="32"/>
      <c r="J53" s="17"/>
      <c r="K53" s="32"/>
      <c r="L53" s="17"/>
      <c r="M53" s="32"/>
      <c r="N53" s="17"/>
      <c r="O53" s="32"/>
      <c r="P53" s="17"/>
      <c r="Q53" s="32"/>
      <c r="R53" s="17"/>
      <c r="S53" s="32"/>
      <c r="T53" s="17"/>
      <c r="U53" s="32"/>
      <c r="V53" s="17"/>
      <c r="W53" s="32"/>
      <c r="X53" s="17"/>
      <c r="Y53" s="32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3"/>
      <c r="C55" s="16"/>
      <c r="D55" s="16"/>
      <c r="E55" s="16"/>
      <c r="F55" s="17"/>
      <c r="G55" s="32"/>
      <c r="H55" s="17"/>
      <c r="I55" s="32"/>
      <c r="J55" s="17"/>
      <c r="K55" s="32"/>
      <c r="L55" s="17"/>
      <c r="M55" s="32"/>
      <c r="N55" s="17"/>
      <c r="O55" s="32"/>
      <c r="P55" s="17"/>
      <c r="Q55" s="32"/>
      <c r="R55" s="17"/>
      <c r="S55" s="32"/>
      <c r="T55" s="17"/>
      <c r="U55" s="32"/>
      <c r="V55" s="17"/>
      <c r="W55" s="32"/>
      <c r="X55" s="17"/>
      <c r="Y55" s="32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3"/>
      <c r="C57" s="16"/>
      <c r="D57" s="16"/>
      <c r="E57" s="16"/>
      <c r="F57" s="17"/>
      <c r="G57" s="32"/>
      <c r="H57" s="17"/>
      <c r="I57" s="32"/>
      <c r="J57" s="17"/>
      <c r="K57" s="32"/>
      <c r="L57" s="17"/>
      <c r="M57" s="32"/>
      <c r="N57" s="17"/>
      <c r="O57" s="32"/>
      <c r="P57" s="17"/>
      <c r="Q57" s="32"/>
      <c r="R57" s="17"/>
      <c r="S57" s="32"/>
      <c r="T57" s="17"/>
      <c r="U57" s="32"/>
      <c r="V57" s="17"/>
      <c r="W57" s="32"/>
      <c r="X57" s="17"/>
      <c r="Y57" s="32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3"/>
      <c r="C59" s="16"/>
      <c r="D59" s="16"/>
      <c r="E59" s="16"/>
      <c r="F59" s="17"/>
      <c r="G59" s="32"/>
      <c r="H59" s="17"/>
      <c r="I59" s="32"/>
      <c r="J59" s="17"/>
      <c r="K59" s="32"/>
      <c r="L59" s="17"/>
      <c r="M59" s="32"/>
      <c r="N59" s="17"/>
      <c r="O59" s="32"/>
      <c r="P59" s="17"/>
      <c r="Q59" s="32"/>
      <c r="R59" s="17"/>
      <c r="S59" s="32"/>
      <c r="T59" s="17"/>
      <c r="U59" s="32"/>
      <c r="V59" s="17"/>
      <c r="W59" s="32"/>
      <c r="X59" s="17"/>
      <c r="Y59" s="32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3"/>
      <c r="C61" s="16"/>
      <c r="D61" s="16"/>
      <c r="E61" s="16"/>
      <c r="F61" s="17"/>
      <c r="G61" s="32"/>
      <c r="H61" s="17"/>
      <c r="I61" s="32"/>
      <c r="J61" s="17"/>
      <c r="K61" s="32"/>
      <c r="L61" s="17"/>
      <c r="M61" s="32"/>
      <c r="N61" s="17"/>
      <c r="O61" s="32"/>
      <c r="P61" s="17"/>
      <c r="Q61" s="32"/>
      <c r="R61" s="17"/>
      <c r="S61" s="32"/>
      <c r="T61" s="17"/>
      <c r="U61" s="32"/>
      <c r="V61" s="17"/>
      <c r="W61" s="32"/>
      <c r="X61" s="17"/>
      <c r="Y61" s="32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3"/>
      <c r="C63" s="16"/>
      <c r="D63" s="16"/>
      <c r="E63" s="16"/>
      <c r="F63" s="17"/>
      <c r="G63" s="32"/>
      <c r="H63" s="17"/>
      <c r="I63" s="32"/>
      <c r="J63" s="17"/>
      <c r="K63" s="32"/>
      <c r="L63" s="17"/>
      <c r="M63" s="32"/>
      <c r="N63" s="17"/>
      <c r="O63" s="32"/>
      <c r="P63" s="17"/>
      <c r="Q63" s="32"/>
      <c r="R63" s="17"/>
      <c r="S63" s="32"/>
      <c r="T63" s="17"/>
      <c r="U63" s="32"/>
      <c r="V63" s="17"/>
      <c r="W63" s="32"/>
      <c r="X63" s="17"/>
      <c r="Y63" s="32"/>
      <c r="Z63" s="10"/>
      <c r="AA63" s="10"/>
      <c r="AB63" s="10"/>
      <c r="AC63" s="10"/>
      <c r="AD63" s="10"/>
      <c r="AE63" s="10"/>
      <c r="AF63" s="10"/>
      <c r="AG63" s="10"/>
      <c r="AH63" s="120"/>
      <c r="AI63" s="120"/>
      <c r="AJ63" s="121"/>
      <c r="AK63" s="121"/>
      <c r="AL63" s="122"/>
      <c r="AM63" s="122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120"/>
      <c r="AI64" s="120"/>
      <c r="AJ64" s="121"/>
      <c r="AK64" s="121"/>
      <c r="AL64" s="122"/>
      <c r="AM64" s="122"/>
      <c r="AN64" s="14"/>
    </row>
    <row r="65" spans="2:40" ht="10.5" customHeight="1">
      <c r="B65" s="33"/>
      <c r="C65" s="16"/>
      <c r="D65" s="16"/>
      <c r="E65" s="16"/>
      <c r="F65" s="17"/>
      <c r="G65" s="32"/>
      <c r="H65" s="17"/>
      <c r="I65" s="32"/>
      <c r="J65" s="17"/>
      <c r="K65" s="32"/>
      <c r="L65" s="17"/>
      <c r="M65" s="32"/>
      <c r="N65" s="17"/>
      <c r="O65" s="32"/>
      <c r="P65" s="17"/>
      <c r="Q65" s="32"/>
      <c r="R65" s="17"/>
      <c r="S65" s="32"/>
      <c r="T65" s="17"/>
      <c r="U65" s="32"/>
      <c r="V65" s="17"/>
      <c r="W65" s="32"/>
      <c r="X65" s="17"/>
      <c r="Y65" s="32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3"/>
      <c r="C67" s="16"/>
      <c r="D67" s="16"/>
      <c r="E67" s="16"/>
      <c r="F67" s="17"/>
      <c r="G67" s="32"/>
      <c r="H67" s="17"/>
      <c r="I67" s="32"/>
      <c r="J67" s="17"/>
      <c r="K67" s="32"/>
      <c r="L67" s="17"/>
      <c r="M67" s="32"/>
      <c r="N67" s="17"/>
      <c r="O67" s="32"/>
      <c r="P67" s="17"/>
      <c r="Q67" s="32"/>
      <c r="R67" s="17"/>
      <c r="S67" s="32"/>
      <c r="T67" s="17"/>
      <c r="U67" s="32"/>
      <c r="V67" s="17"/>
      <c r="W67" s="32"/>
      <c r="X67" s="17"/>
      <c r="Y67" s="32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3"/>
      <c r="C69" s="16"/>
      <c r="D69" s="16"/>
      <c r="E69" s="16"/>
      <c r="F69" s="17"/>
      <c r="G69" s="32"/>
      <c r="H69" s="17"/>
      <c r="I69" s="32"/>
      <c r="J69" s="17"/>
      <c r="K69" s="32"/>
      <c r="L69" s="17"/>
      <c r="M69" s="32"/>
      <c r="N69" s="17"/>
      <c r="O69" s="32"/>
      <c r="P69" s="17"/>
      <c r="Q69" s="32"/>
      <c r="R69" s="17"/>
      <c r="S69" s="32"/>
      <c r="T69" s="17"/>
      <c r="U69" s="32"/>
      <c r="V69" s="17"/>
      <c r="W69" s="32"/>
      <c r="X69" s="17"/>
      <c r="Y69" s="32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3"/>
      <c r="C71" s="16"/>
      <c r="D71" s="16"/>
      <c r="E71" s="16"/>
      <c r="F71" s="17"/>
      <c r="G71" s="32"/>
      <c r="H71" s="17"/>
      <c r="I71" s="32"/>
      <c r="J71" s="17"/>
      <c r="K71" s="32"/>
      <c r="L71" s="17"/>
      <c r="M71" s="32"/>
      <c r="N71" s="17"/>
      <c r="O71" s="32"/>
      <c r="P71" s="17"/>
      <c r="Q71" s="32"/>
      <c r="R71" s="17"/>
      <c r="S71" s="32"/>
      <c r="T71" s="17"/>
      <c r="U71" s="32"/>
      <c r="V71" s="17"/>
      <c r="W71" s="32"/>
      <c r="X71" s="17"/>
      <c r="Y71" s="32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3"/>
      <c r="C73" s="16"/>
      <c r="D73" s="16"/>
      <c r="E73" s="16"/>
      <c r="F73" s="17"/>
      <c r="G73" s="32"/>
      <c r="H73" s="17"/>
      <c r="I73" s="32"/>
      <c r="J73" s="17"/>
      <c r="K73" s="32"/>
      <c r="L73" s="17"/>
      <c r="M73" s="32"/>
      <c r="N73" s="17"/>
      <c r="O73" s="32"/>
      <c r="P73" s="17"/>
      <c r="Q73" s="32"/>
      <c r="R73" s="17"/>
      <c r="S73" s="32"/>
      <c r="T73" s="17"/>
      <c r="U73" s="32"/>
      <c r="V73" s="17"/>
      <c r="W73" s="32"/>
      <c r="X73" s="17"/>
      <c r="Y73" s="32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3"/>
      <c r="C75" s="16"/>
      <c r="D75" s="16"/>
      <c r="E75" s="16"/>
      <c r="F75" s="17"/>
      <c r="G75" s="32"/>
      <c r="H75" s="17"/>
      <c r="I75" s="32"/>
      <c r="J75" s="17"/>
      <c r="K75" s="32"/>
      <c r="L75" s="17"/>
      <c r="M75" s="32"/>
      <c r="N75" s="17"/>
      <c r="O75" s="32"/>
      <c r="P75" s="17"/>
      <c r="Q75" s="32"/>
      <c r="R75" s="17"/>
      <c r="S75" s="32"/>
      <c r="T75" s="17"/>
      <c r="U75" s="32"/>
      <c r="V75" s="17"/>
      <c r="W75" s="32"/>
      <c r="X75" s="17"/>
      <c r="Y75" s="32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3"/>
      <c r="C77" s="16"/>
      <c r="D77" s="16"/>
      <c r="E77" s="16"/>
      <c r="F77" s="17"/>
      <c r="G77" s="32"/>
      <c r="H77" s="17"/>
      <c r="I77" s="32"/>
      <c r="J77" s="17"/>
      <c r="K77" s="32"/>
      <c r="L77" s="17"/>
      <c r="M77" s="32"/>
      <c r="N77" s="17"/>
      <c r="O77" s="32"/>
      <c r="P77" s="17"/>
      <c r="Q77" s="32"/>
      <c r="R77" s="17"/>
      <c r="S77" s="32"/>
      <c r="T77" s="17"/>
      <c r="U77" s="32"/>
      <c r="V77" s="17"/>
      <c r="W77" s="32"/>
      <c r="X77" s="17"/>
      <c r="Y77" s="32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3"/>
      <c r="C79" s="16"/>
      <c r="D79" s="16"/>
      <c r="E79" s="16"/>
      <c r="F79" s="17"/>
      <c r="G79" s="32"/>
      <c r="H79" s="17"/>
      <c r="I79" s="32"/>
      <c r="J79" s="17"/>
      <c r="K79" s="32"/>
      <c r="L79" s="17"/>
      <c r="M79" s="32"/>
      <c r="N79" s="17"/>
      <c r="O79" s="32"/>
      <c r="P79" s="17"/>
      <c r="Q79" s="32"/>
      <c r="R79" s="17"/>
      <c r="S79" s="32"/>
      <c r="T79" s="17"/>
      <c r="U79" s="32"/>
      <c r="V79" s="17"/>
      <c r="W79" s="32"/>
      <c r="X79" s="17"/>
      <c r="Y79" s="32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3"/>
      <c r="C81" s="16"/>
      <c r="D81" s="16"/>
      <c r="E81" s="16"/>
      <c r="F81" s="17"/>
      <c r="G81" s="32"/>
      <c r="H81" s="17"/>
      <c r="I81" s="32"/>
      <c r="J81" s="17"/>
      <c r="K81" s="32"/>
      <c r="L81" s="17"/>
      <c r="M81" s="32"/>
      <c r="N81" s="17"/>
      <c r="O81" s="32"/>
      <c r="P81" s="17"/>
      <c r="Q81" s="32"/>
      <c r="R81" s="17"/>
      <c r="S81" s="32"/>
      <c r="T81" s="17"/>
      <c r="U81" s="32"/>
      <c r="V81" s="17"/>
      <c r="W81" s="32"/>
      <c r="X81" s="17"/>
      <c r="Y81" s="32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3"/>
      <c r="C83" s="16"/>
      <c r="D83" s="16"/>
      <c r="E83" s="16"/>
      <c r="F83" s="17"/>
      <c r="G83" s="32"/>
      <c r="H83" s="17"/>
      <c r="I83" s="32"/>
      <c r="J83" s="17"/>
      <c r="K83" s="32"/>
      <c r="L83" s="17"/>
      <c r="M83" s="32"/>
      <c r="N83" s="17"/>
      <c r="O83" s="32"/>
      <c r="P83" s="17"/>
      <c r="Q83" s="32"/>
      <c r="R83" s="17"/>
      <c r="S83" s="32"/>
      <c r="T83" s="17"/>
      <c r="U83" s="32"/>
      <c r="V83" s="17"/>
      <c r="W83" s="32"/>
      <c r="X83" s="17"/>
      <c r="Y83" s="32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3"/>
      <c r="C85" s="16"/>
      <c r="D85" s="16"/>
      <c r="E85" s="16"/>
      <c r="F85" s="17"/>
      <c r="G85" s="32"/>
      <c r="H85" s="17"/>
      <c r="I85" s="32"/>
      <c r="J85" s="17"/>
      <c r="K85" s="32"/>
      <c r="L85" s="17"/>
      <c r="M85" s="32"/>
      <c r="N85" s="17"/>
      <c r="O85" s="32"/>
      <c r="P85" s="17"/>
      <c r="Q85" s="32"/>
      <c r="R85" s="17"/>
      <c r="S85" s="32"/>
      <c r="T85" s="17"/>
      <c r="U85" s="32"/>
      <c r="V85" s="17"/>
      <c r="W85" s="32"/>
      <c r="X85" s="17"/>
      <c r="Y85" s="32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3"/>
      <c r="C87" s="16"/>
      <c r="D87" s="16"/>
      <c r="E87" s="16"/>
      <c r="F87" s="17"/>
      <c r="G87" s="32"/>
      <c r="H87" s="17"/>
      <c r="I87" s="32"/>
      <c r="J87" s="17"/>
      <c r="K87" s="32"/>
      <c r="L87" s="17"/>
      <c r="M87" s="32"/>
      <c r="N87" s="17"/>
      <c r="O87" s="32"/>
      <c r="P87" s="17"/>
      <c r="Q87" s="32"/>
      <c r="R87" s="17"/>
      <c r="S87" s="32"/>
      <c r="T87" s="17"/>
      <c r="U87" s="32"/>
      <c r="V87" s="17"/>
      <c r="W87" s="32"/>
      <c r="X87" s="17"/>
      <c r="Y87" s="32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3"/>
      <c r="C89" s="16"/>
      <c r="D89" s="16"/>
      <c r="E89" s="16"/>
      <c r="F89" s="17"/>
      <c r="G89" s="32"/>
      <c r="H89" s="17"/>
      <c r="I89" s="32"/>
      <c r="J89" s="17"/>
      <c r="K89" s="32"/>
      <c r="L89" s="17"/>
      <c r="M89" s="32"/>
      <c r="N89" s="17"/>
      <c r="O89" s="32"/>
      <c r="P89" s="17"/>
      <c r="Q89" s="32"/>
      <c r="R89" s="17"/>
      <c r="S89" s="32"/>
      <c r="T89" s="17"/>
      <c r="U89" s="32"/>
      <c r="V89" s="17"/>
      <c r="W89" s="32"/>
      <c r="X89" s="17"/>
      <c r="Y89" s="32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3"/>
      <c r="C91" s="16"/>
      <c r="D91" s="16"/>
      <c r="E91" s="16"/>
      <c r="F91" s="17"/>
      <c r="G91" s="32"/>
      <c r="H91" s="17"/>
      <c r="I91" s="32"/>
      <c r="J91" s="17"/>
      <c r="K91" s="32"/>
      <c r="L91" s="17"/>
      <c r="M91" s="32"/>
      <c r="N91" s="17"/>
      <c r="O91" s="32"/>
      <c r="P91" s="17"/>
      <c r="Q91" s="32"/>
      <c r="R91" s="17"/>
      <c r="S91" s="32"/>
      <c r="T91" s="17"/>
      <c r="U91" s="32"/>
      <c r="V91" s="17"/>
      <c r="W91" s="32"/>
      <c r="X91" s="17"/>
      <c r="Y91" s="32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3"/>
      <c r="C93" s="16"/>
      <c r="D93" s="16"/>
      <c r="E93" s="16"/>
      <c r="F93" s="17"/>
      <c r="G93" s="32"/>
      <c r="H93" s="17"/>
      <c r="I93" s="32"/>
      <c r="J93" s="17"/>
      <c r="K93" s="32"/>
      <c r="L93" s="17"/>
      <c r="M93" s="32"/>
      <c r="N93" s="17"/>
      <c r="O93" s="32"/>
      <c r="P93" s="17"/>
      <c r="Q93" s="32"/>
      <c r="R93" s="17"/>
      <c r="S93" s="32"/>
      <c r="T93" s="17"/>
      <c r="U93" s="32"/>
      <c r="V93" s="17"/>
      <c r="W93" s="32"/>
      <c r="X93" s="17"/>
      <c r="Y93" s="32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3"/>
      <c r="C95" s="16"/>
      <c r="D95" s="16"/>
      <c r="E95" s="16"/>
      <c r="F95" s="17"/>
      <c r="G95" s="32"/>
      <c r="H95" s="17"/>
      <c r="I95" s="32"/>
      <c r="J95" s="17"/>
      <c r="K95" s="32"/>
      <c r="L95" s="17"/>
      <c r="M95" s="32"/>
      <c r="N95" s="17"/>
      <c r="O95" s="32"/>
      <c r="P95" s="17"/>
      <c r="Q95" s="32"/>
      <c r="R95" s="17"/>
      <c r="S95" s="32"/>
      <c r="T95" s="17"/>
      <c r="U95" s="32"/>
      <c r="V95" s="17"/>
      <c r="W95" s="32"/>
      <c r="X95" s="17"/>
      <c r="Y95" s="32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3"/>
      <c r="C97" s="16"/>
      <c r="D97" s="16"/>
      <c r="E97" s="16"/>
      <c r="F97" s="17"/>
      <c r="G97" s="32"/>
      <c r="H97" s="17"/>
      <c r="I97" s="32"/>
      <c r="J97" s="17"/>
      <c r="K97" s="32"/>
      <c r="L97" s="17"/>
      <c r="M97" s="32"/>
      <c r="N97" s="17"/>
      <c r="O97" s="32"/>
      <c r="P97" s="17"/>
      <c r="Q97" s="32"/>
      <c r="R97" s="17"/>
      <c r="S97" s="32"/>
      <c r="T97" s="17"/>
      <c r="U97" s="32"/>
      <c r="V97" s="17"/>
      <c r="W97" s="32"/>
      <c r="X97" s="17"/>
      <c r="Y97" s="32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3"/>
      <c r="C99" s="16"/>
      <c r="D99" s="16"/>
      <c r="E99" s="16"/>
      <c r="F99" s="17"/>
      <c r="G99" s="32"/>
      <c r="H99" s="17"/>
      <c r="I99" s="32"/>
      <c r="J99" s="17"/>
      <c r="K99" s="32"/>
      <c r="L99" s="17"/>
      <c r="M99" s="32"/>
      <c r="N99" s="17"/>
      <c r="O99" s="32"/>
      <c r="P99" s="17"/>
      <c r="Q99" s="32"/>
      <c r="R99" s="17"/>
      <c r="S99" s="32"/>
      <c r="T99" s="17"/>
      <c r="U99" s="32"/>
      <c r="V99" s="17"/>
      <c r="W99" s="32"/>
      <c r="X99" s="17"/>
      <c r="Y99" s="32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3"/>
      <c r="C101" s="16"/>
      <c r="D101" s="16"/>
      <c r="E101" s="16"/>
      <c r="F101" s="17"/>
      <c r="G101" s="32"/>
      <c r="H101" s="17"/>
      <c r="I101" s="32"/>
      <c r="J101" s="17"/>
      <c r="K101" s="32"/>
      <c r="L101" s="17"/>
      <c r="M101" s="32"/>
      <c r="N101" s="17"/>
      <c r="O101" s="32"/>
      <c r="P101" s="17"/>
      <c r="Q101" s="32"/>
      <c r="R101" s="17"/>
      <c r="S101" s="32"/>
      <c r="T101" s="17"/>
      <c r="U101" s="32"/>
      <c r="V101" s="17"/>
      <c r="W101" s="32"/>
      <c r="X101" s="17"/>
      <c r="Y101" s="32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3"/>
      <c r="C103" s="16"/>
      <c r="D103" s="16"/>
      <c r="E103" s="16"/>
      <c r="F103" s="17"/>
      <c r="G103" s="32"/>
      <c r="H103" s="17"/>
      <c r="I103" s="32"/>
      <c r="J103" s="17"/>
      <c r="K103" s="32"/>
      <c r="L103" s="17"/>
      <c r="M103" s="32"/>
      <c r="N103" s="17"/>
      <c r="O103" s="32"/>
      <c r="P103" s="17"/>
      <c r="Q103" s="32"/>
      <c r="R103" s="17"/>
      <c r="S103" s="32"/>
      <c r="T103" s="17"/>
      <c r="U103" s="32"/>
      <c r="V103" s="17"/>
      <c r="W103" s="32"/>
      <c r="X103" s="17"/>
      <c r="Y103" s="32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3"/>
      <c r="C105" s="16"/>
      <c r="D105" s="16"/>
      <c r="E105" s="16"/>
      <c r="F105" s="17"/>
      <c r="G105" s="32"/>
      <c r="H105" s="17"/>
      <c r="I105" s="32"/>
      <c r="J105" s="17"/>
      <c r="K105" s="32"/>
      <c r="L105" s="17"/>
      <c r="M105" s="32"/>
      <c r="N105" s="17"/>
      <c r="O105" s="32"/>
      <c r="P105" s="17"/>
      <c r="Q105" s="32"/>
      <c r="R105" s="17"/>
      <c r="S105" s="32"/>
      <c r="T105" s="17"/>
      <c r="U105" s="32"/>
      <c r="V105" s="17"/>
      <c r="W105" s="32"/>
      <c r="X105" s="17"/>
      <c r="Y105" s="32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3"/>
      <c r="C107" s="16"/>
      <c r="D107" s="16"/>
      <c r="E107" s="16"/>
      <c r="F107" s="17"/>
      <c r="G107" s="32"/>
      <c r="H107" s="17"/>
      <c r="I107" s="32"/>
      <c r="J107" s="17"/>
      <c r="K107" s="32"/>
      <c r="L107" s="17"/>
      <c r="M107" s="32"/>
      <c r="N107" s="17"/>
      <c r="O107" s="32"/>
      <c r="P107" s="17"/>
      <c r="Q107" s="32"/>
      <c r="R107" s="17"/>
      <c r="S107" s="32"/>
      <c r="T107" s="17"/>
      <c r="U107" s="32"/>
      <c r="V107" s="17"/>
      <c r="W107" s="32"/>
      <c r="X107" s="17"/>
      <c r="Y107" s="32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3"/>
      <c r="C109" s="16"/>
      <c r="D109" s="16"/>
      <c r="E109" s="16"/>
      <c r="F109" s="17"/>
      <c r="G109" s="32"/>
      <c r="H109" s="17"/>
      <c r="I109" s="32"/>
      <c r="J109" s="17"/>
      <c r="K109" s="32"/>
      <c r="L109" s="17"/>
      <c r="M109" s="32"/>
      <c r="N109" s="17"/>
      <c r="O109" s="32"/>
      <c r="P109" s="17"/>
      <c r="Q109" s="32"/>
      <c r="R109" s="17"/>
      <c r="S109" s="32"/>
      <c r="T109" s="17"/>
      <c r="U109" s="32"/>
      <c r="V109" s="17"/>
      <c r="W109" s="32"/>
      <c r="X109" s="17"/>
      <c r="Y109" s="32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3"/>
      <c r="C111" s="16"/>
      <c r="D111" s="16"/>
      <c r="E111" s="16"/>
      <c r="F111" s="17"/>
      <c r="G111" s="32"/>
      <c r="H111" s="17"/>
      <c r="I111" s="32"/>
      <c r="J111" s="17"/>
      <c r="K111" s="32"/>
      <c r="L111" s="17"/>
      <c r="M111" s="32"/>
      <c r="N111" s="17"/>
      <c r="O111" s="32"/>
      <c r="P111" s="17"/>
      <c r="Q111" s="32"/>
      <c r="R111" s="17"/>
      <c r="S111" s="32"/>
      <c r="T111" s="17"/>
      <c r="U111" s="32"/>
      <c r="V111" s="17"/>
      <c r="W111" s="32"/>
      <c r="X111" s="17"/>
      <c r="Y111" s="32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3"/>
      <c r="C113" s="16"/>
      <c r="D113" s="16"/>
      <c r="E113" s="16"/>
      <c r="F113" s="17"/>
      <c r="G113" s="32"/>
      <c r="H113" s="17"/>
      <c r="I113" s="32"/>
      <c r="J113" s="17"/>
      <c r="K113" s="32"/>
      <c r="L113" s="17"/>
      <c r="M113" s="32"/>
      <c r="N113" s="17"/>
      <c r="O113" s="32"/>
      <c r="P113" s="17"/>
      <c r="Q113" s="32"/>
      <c r="R113" s="17"/>
      <c r="S113" s="32"/>
      <c r="T113" s="17"/>
      <c r="U113" s="32"/>
      <c r="V113" s="17"/>
      <c r="W113" s="32"/>
      <c r="X113" s="17"/>
      <c r="Y113" s="32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3"/>
      <c r="C115" s="16"/>
      <c r="D115" s="16"/>
      <c r="E115" s="16"/>
      <c r="F115" s="17"/>
      <c r="G115" s="32"/>
      <c r="H115" s="17"/>
      <c r="I115" s="32"/>
      <c r="J115" s="17"/>
      <c r="K115" s="32"/>
      <c r="L115" s="17"/>
      <c r="M115" s="32"/>
      <c r="N115" s="17"/>
      <c r="O115" s="32"/>
      <c r="P115" s="17"/>
      <c r="Q115" s="32"/>
      <c r="R115" s="17"/>
      <c r="S115" s="32"/>
      <c r="T115" s="17"/>
      <c r="U115" s="32"/>
      <c r="V115" s="17"/>
      <c r="W115" s="32"/>
      <c r="X115" s="17"/>
      <c r="Y115" s="32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3"/>
      <c r="C117" s="16"/>
      <c r="D117" s="16"/>
      <c r="E117" s="16"/>
      <c r="F117" s="17"/>
      <c r="G117" s="32"/>
      <c r="H117" s="17"/>
      <c r="I117" s="32"/>
      <c r="J117" s="17"/>
      <c r="K117" s="32"/>
      <c r="L117" s="17"/>
      <c r="M117" s="32"/>
      <c r="N117" s="17"/>
      <c r="O117" s="32"/>
      <c r="P117" s="17"/>
      <c r="Q117" s="32"/>
      <c r="R117" s="17"/>
      <c r="S117" s="32"/>
      <c r="T117" s="17"/>
      <c r="U117" s="32"/>
      <c r="V117" s="17"/>
      <c r="W117" s="32"/>
      <c r="X117" s="17"/>
      <c r="Y117" s="32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3"/>
      <c r="C119" s="16"/>
      <c r="D119" s="16"/>
      <c r="E119" s="16"/>
      <c r="F119" s="17"/>
      <c r="G119" s="32"/>
      <c r="H119" s="17"/>
      <c r="I119" s="32"/>
      <c r="J119" s="17"/>
      <c r="K119" s="32"/>
      <c r="L119" s="17"/>
      <c r="M119" s="32"/>
      <c r="N119" s="17"/>
      <c r="O119" s="32"/>
      <c r="P119" s="17"/>
      <c r="Q119" s="32"/>
      <c r="R119" s="17"/>
      <c r="S119" s="32"/>
      <c r="T119" s="17"/>
      <c r="U119" s="32"/>
      <c r="V119" s="17"/>
      <c r="W119" s="32"/>
      <c r="X119" s="17"/>
      <c r="Y119" s="32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3"/>
      <c r="C121" s="16"/>
      <c r="D121" s="16"/>
      <c r="E121" s="16"/>
      <c r="F121" s="17"/>
      <c r="G121" s="32"/>
      <c r="H121" s="17"/>
      <c r="I121" s="32"/>
      <c r="J121" s="17"/>
      <c r="K121" s="32"/>
      <c r="L121" s="17"/>
      <c r="M121" s="32"/>
      <c r="N121" s="17"/>
      <c r="O121" s="32"/>
      <c r="P121" s="17"/>
      <c r="Q121" s="32"/>
      <c r="R121" s="17"/>
      <c r="S121" s="32"/>
      <c r="T121" s="17"/>
      <c r="U121" s="32"/>
      <c r="V121" s="17"/>
      <c r="W121" s="32"/>
      <c r="X121" s="17"/>
      <c r="Y121" s="32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3"/>
      <c r="C123" s="16"/>
      <c r="D123" s="16"/>
      <c r="E123" s="16"/>
      <c r="F123" s="17"/>
      <c r="G123" s="32"/>
      <c r="H123" s="17"/>
      <c r="I123" s="32"/>
      <c r="J123" s="17"/>
      <c r="K123" s="32"/>
      <c r="L123" s="17"/>
      <c r="M123" s="32"/>
      <c r="N123" s="17"/>
      <c r="O123" s="32"/>
      <c r="P123" s="17"/>
      <c r="Q123" s="32"/>
      <c r="R123" s="17"/>
      <c r="S123" s="32"/>
      <c r="T123" s="17"/>
      <c r="U123" s="32"/>
      <c r="V123" s="17"/>
      <c r="W123" s="32"/>
      <c r="X123" s="17"/>
      <c r="Y123" s="32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3"/>
      <c r="C125" s="16"/>
      <c r="D125" s="16"/>
      <c r="E125" s="16"/>
      <c r="F125" s="17"/>
      <c r="G125" s="32"/>
      <c r="H125" s="17"/>
      <c r="I125" s="32"/>
      <c r="J125" s="17"/>
      <c r="K125" s="32"/>
      <c r="L125" s="17"/>
      <c r="M125" s="32"/>
      <c r="N125" s="17"/>
      <c r="O125" s="32"/>
      <c r="P125" s="17"/>
      <c r="Q125" s="32"/>
      <c r="R125" s="17"/>
      <c r="S125" s="32"/>
      <c r="T125" s="17"/>
      <c r="U125" s="32"/>
      <c r="V125" s="17"/>
      <c r="W125" s="32"/>
      <c r="X125" s="17"/>
      <c r="Y125" s="32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3"/>
      <c r="C127" s="16"/>
      <c r="D127" s="16"/>
      <c r="E127" s="16"/>
      <c r="F127" s="17"/>
      <c r="G127" s="32"/>
      <c r="H127" s="17"/>
      <c r="I127" s="32"/>
      <c r="J127" s="17"/>
      <c r="K127" s="32"/>
      <c r="L127" s="17"/>
      <c r="M127" s="32"/>
      <c r="N127" s="17"/>
      <c r="O127" s="32"/>
      <c r="P127" s="17"/>
      <c r="Q127" s="32"/>
      <c r="R127" s="17"/>
      <c r="S127" s="32"/>
      <c r="T127" s="17"/>
      <c r="U127" s="32"/>
      <c r="V127" s="17"/>
      <c r="W127" s="32"/>
      <c r="X127" s="17"/>
      <c r="Y127" s="32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3"/>
      <c r="C129" s="16"/>
      <c r="D129" s="16"/>
      <c r="E129" s="16"/>
      <c r="F129" s="17"/>
      <c r="G129" s="32"/>
      <c r="H129" s="17"/>
      <c r="I129" s="32"/>
      <c r="J129" s="17"/>
      <c r="K129" s="32"/>
      <c r="L129" s="17"/>
      <c r="M129" s="32"/>
      <c r="N129" s="17"/>
      <c r="O129" s="32"/>
      <c r="P129" s="17"/>
      <c r="Q129" s="32"/>
      <c r="R129" s="17"/>
      <c r="S129" s="32"/>
      <c r="T129" s="17"/>
      <c r="U129" s="32"/>
      <c r="V129" s="17"/>
      <c r="W129" s="32"/>
      <c r="X129" s="17"/>
      <c r="Y129" s="32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3"/>
      <c r="C131" s="16"/>
      <c r="D131" s="16"/>
      <c r="E131" s="16"/>
      <c r="F131" s="17"/>
      <c r="G131" s="32"/>
      <c r="H131" s="17"/>
      <c r="I131" s="32"/>
      <c r="J131" s="17"/>
      <c r="K131" s="32"/>
      <c r="L131" s="17"/>
      <c r="M131" s="32"/>
      <c r="N131" s="17"/>
      <c r="O131" s="32"/>
      <c r="P131" s="17"/>
      <c r="Q131" s="32"/>
      <c r="R131" s="17"/>
      <c r="S131" s="32"/>
      <c r="T131" s="17"/>
      <c r="U131" s="32"/>
      <c r="V131" s="17"/>
      <c r="W131" s="32"/>
      <c r="X131" s="17"/>
      <c r="Y131" s="32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3"/>
      <c r="C133" s="16"/>
      <c r="D133" s="16"/>
      <c r="E133" s="16"/>
      <c r="F133" s="17"/>
      <c r="G133" s="32"/>
      <c r="H133" s="17"/>
      <c r="I133" s="32"/>
      <c r="J133" s="17"/>
      <c r="K133" s="32"/>
      <c r="L133" s="17"/>
      <c r="M133" s="32"/>
      <c r="N133" s="17"/>
      <c r="O133" s="32"/>
      <c r="P133" s="17"/>
      <c r="Q133" s="32"/>
      <c r="R133" s="17"/>
      <c r="S133" s="32"/>
      <c r="T133" s="17"/>
      <c r="U133" s="32"/>
      <c r="V133" s="17"/>
      <c r="W133" s="32"/>
      <c r="X133" s="17"/>
      <c r="Y133" s="32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3"/>
      <c r="C135" s="16"/>
      <c r="D135" s="16"/>
      <c r="E135" s="16"/>
      <c r="F135" s="17"/>
      <c r="G135" s="32"/>
      <c r="H135" s="17"/>
      <c r="I135" s="32"/>
      <c r="J135" s="17"/>
      <c r="K135" s="32"/>
      <c r="L135" s="17"/>
      <c r="M135" s="32"/>
      <c r="N135" s="17"/>
      <c r="O135" s="32"/>
      <c r="P135" s="17"/>
      <c r="Q135" s="32"/>
      <c r="R135" s="17"/>
      <c r="S135" s="32"/>
      <c r="T135" s="17"/>
      <c r="U135" s="32"/>
      <c r="V135" s="17"/>
      <c r="W135" s="32"/>
      <c r="X135" s="17"/>
      <c r="Y135" s="32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3"/>
      <c r="C137" s="16"/>
      <c r="D137" s="16"/>
      <c r="E137" s="16"/>
      <c r="F137" s="17"/>
      <c r="G137" s="32"/>
      <c r="H137" s="17"/>
      <c r="I137" s="32"/>
      <c r="J137" s="17"/>
      <c r="K137" s="32"/>
      <c r="L137" s="17"/>
      <c r="M137" s="32"/>
      <c r="N137" s="17"/>
      <c r="O137" s="32"/>
      <c r="P137" s="17"/>
      <c r="Q137" s="32"/>
      <c r="R137" s="17"/>
      <c r="S137" s="32"/>
      <c r="T137" s="17"/>
      <c r="U137" s="32"/>
      <c r="V137" s="17"/>
      <c r="W137" s="32"/>
      <c r="X137" s="17"/>
      <c r="Y137" s="32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3"/>
      <c r="C139" s="16"/>
      <c r="D139" s="16"/>
      <c r="E139" s="16"/>
      <c r="F139" s="17"/>
      <c r="G139" s="32"/>
      <c r="H139" s="17"/>
      <c r="I139" s="32"/>
      <c r="J139" s="17"/>
      <c r="K139" s="32"/>
      <c r="L139" s="17"/>
      <c r="M139" s="32"/>
      <c r="N139" s="17"/>
      <c r="O139" s="32"/>
      <c r="P139" s="17"/>
      <c r="Q139" s="32"/>
      <c r="R139" s="17"/>
      <c r="S139" s="32"/>
      <c r="T139" s="17"/>
      <c r="U139" s="32"/>
      <c r="V139" s="17"/>
      <c r="W139" s="32"/>
      <c r="X139" s="17"/>
      <c r="Y139" s="32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3"/>
      <c r="C141" s="16"/>
      <c r="D141" s="16"/>
      <c r="E141" s="16"/>
      <c r="F141" s="17"/>
      <c r="G141" s="32"/>
      <c r="H141" s="17"/>
      <c r="I141" s="32"/>
      <c r="J141" s="17"/>
      <c r="K141" s="32"/>
      <c r="L141" s="17"/>
      <c r="M141" s="32"/>
      <c r="N141" s="17"/>
      <c r="O141" s="32"/>
      <c r="P141" s="17"/>
      <c r="Q141" s="32"/>
      <c r="R141" s="17"/>
      <c r="S141" s="32"/>
      <c r="T141" s="17"/>
      <c r="U141" s="32"/>
      <c r="V141" s="17"/>
      <c r="W141" s="32"/>
      <c r="X141" s="17"/>
      <c r="Y141" s="32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3"/>
      <c r="C143" s="16"/>
      <c r="D143" s="16"/>
      <c r="E143" s="16"/>
      <c r="F143" s="17"/>
      <c r="G143" s="32"/>
      <c r="H143" s="17"/>
      <c r="I143" s="32"/>
      <c r="J143" s="17"/>
      <c r="K143" s="32"/>
      <c r="L143" s="17"/>
      <c r="M143" s="32"/>
      <c r="N143" s="17"/>
      <c r="O143" s="32"/>
      <c r="P143" s="17"/>
      <c r="Q143" s="32"/>
      <c r="R143" s="17"/>
      <c r="S143" s="32"/>
      <c r="T143" s="17"/>
      <c r="U143" s="32"/>
      <c r="V143" s="17"/>
      <c r="W143" s="32"/>
      <c r="X143" s="17"/>
      <c r="Y143" s="32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3"/>
      <c r="C145" s="16"/>
      <c r="D145" s="16"/>
      <c r="E145" s="16"/>
      <c r="F145" s="17"/>
      <c r="G145" s="32"/>
      <c r="H145" s="17"/>
      <c r="I145" s="32"/>
      <c r="J145" s="17"/>
      <c r="K145" s="32"/>
      <c r="L145" s="17"/>
      <c r="M145" s="32"/>
      <c r="N145" s="17"/>
      <c r="O145" s="32"/>
      <c r="P145" s="17"/>
      <c r="Q145" s="32"/>
      <c r="R145" s="17"/>
      <c r="S145" s="32"/>
      <c r="T145" s="17"/>
      <c r="U145" s="32"/>
      <c r="V145" s="17"/>
      <c r="W145" s="32"/>
      <c r="X145" s="17"/>
      <c r="Y145" s="32"/>
      <c r="Z145" s="10"/>
      <c r="AA145" s="10"/>
      <c r="AB145" s="10"/>
    </row>
    <row r="146" spans="2:28" ht="10.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2:28" ht="10.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2:28" ht="10.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2:28" ht="10.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2:28" ht="10.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2:28" ht="10.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2:28" ht="10.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2:28" ht="10.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2:28" ht="10.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2:28" ht="10.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2:28" ht="10.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2:28" ht="10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2:28" ht="10.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ht="10.5" customHeight="1"/>
    <row r="160" spans="29:31" ht="10.5" customHeight="1">
      <c r="AC160" s="30"/>
      <c r="AD160" s="30"/>
      <c r="AE160" s="30"/>
    </row>
    <row r="161" spans="29:31" ht="12.75">
      <c r="AC161" s="30"/>
      <c r="AD161" s="30"/>
      <c r="AE161" s="30"/>
    </row>
    <row r="162" spans="29:31" ht="12.75">
      <c r="AC162" s="30"/>
      <c r="AD162" s="30"/>
      <c r="AE162" s="30"/>
    </row>
    <row r="163" spans="29:31" ht="12.75">
      <c r="AC163" s="30"/>
      <c r="AD163" s="30"/>
      <c r="AE163" s="30"/>
    </row>
    <row r="164" spans="29:31" ht="12.75">
      <c r="AC164" s="30"/>
      <c r="AD164" s="30"/>
      <c r="AE164" s="30"/>
    </row>
    <row r="165" spans="29:31" ht="12.75">
      <c r="AC165" s="30"/>
      <c r="AD165" s="30"/>
      <c r="AE165" s="30"/>
    </row>
    <row r="166" spans="29:31" ht="12.75">
      <c r="AC166" s="30"/>
      <c r="AD166" s="30"/>
      <c r="AE166" s="30"/>
    </row>
    <row r="167" spans="29:31" ht="12.75">
      <c r="AC167" s="30"/>
      <c r="AD167" s="30"/>
      <c r="AE167" s="30"/>
    </row>
    <row r="168" spans="29:31" ht="12.75">
      <c r="AC168" s="30"/>
      <c r="AD168" s="30"/>
      <c r="AE168" s="30"/>
    </row>
    <row r="169" spans="29:31" ht="12.75">
      <c r="AC169" s="30"/>
      <c r="AD169" s="30"/>
      <c r="AE169" s="30"/>
    </row>
    <row r="170" spans="29:31" ht="12.75">
      <c r="AC170" s="30"/>
      <c r="AD170" s="30"/>
      <c r="AE170" s="30"/>
    </row>
    <row r="171" spans="29:31" ht="12.75">
      <c r="AC171" s="30"/>
      <c r="AD171" s="30"/>
      <c r="AE171" s="30"/>
    </row>
    <row r="172" spans="29:31" ht="12.75">
      <c r="AC172" s="30"/>
      <c r="AD172" s="30"/>
      <c r="AE172" s="30"/>
    </row>
    <row r="173" spans="29:31" ht="12.75">
      <c r="AC173" s="30"/>
      <c r="AD173" s="30"/>
      <c r="AE173" s="30"/>
    </row>
    <row r="174" spans="29:31" ht="12.75">
      <c r="AC174" s="30"/>
      <c r="AD174" s="30"/>
      <c r="AE174" s="30"/>
    </row>
    <row r="175" spans="29:31" ht="12.75">
      <c r="AC175" s="30"/>
      <c r="AD175" s="30"/>
      <c r="AE175" s="30"/>
    </row>
    <row r="176" spans="29:31" ht="12.75">
      <c r="AC176" s="30"/>
      <c r="AD176" s="30"/>
      <c r="AE176" s="30"/>
    </row>
    <row r="177" spans="29:31" ht="12.75">
      <c r="AC177" s="30"/>
      <c r="AD177" s="30"/>
      <c r="AE177" s="30"/>
    </row>
    <row r="178" spans="29:31" ht="12.75">
      <c r="AC178" s="30"/>
      <c r="AD178" s="30"/>
      <c r="AE178" s="30"/>
    </row>
    <row r="179" spans="29:31" ht="12.75">
      <c r="AC179" s="30"/>
      <c r="AD179" s="30"/>
      <c r="AE179" s="30"/>
    </row>
    <row r="180" spans="29:31" ht="12.75">
      <c r="AC180" s="30"/>
      <c r="AD180" s="30"/>
      <c r="AE180" s="30"/>
    </row>
    <row r="181" spans="29:31" ht="12.75">
      <c r="AC181" s="30"/>
      <c r="AD181" s="30"/>
      <c r="AE181" s="30"/>
    </row>
    <row r="182" spans="29:31" ht="12.75">
      <c r="AC182" s="30"/>
      <c r="AD182" s="30"/>
      <c r="AE182" s="30"/>
    </row>
    <row r="183" spans="29:31" ht="12.75">
      <c r="AC183" s="30"/>
      <c r="AD183" s="30"/>
      <c r="AE183" s="30"/>
    </row>
    <row r="184" spans="29:31" ht="12.75">
      <c r="AC184" s="30"/>
      <c r="AD184" s="30"/>
      <c r="AE184" s="30"/>
    </row>
    <row r="185" spans="29:31" ht="12.75">
      <c r="AC185" s="30"/>
      <c r="AD185" s="30"/>
      <c r="AE185" s="30"/>
    </row>
    <row r="186" spans="29:31" ht="12.75">
      <c r="AC186" s="30"/>
      <c r="AD186" s="30"/>
      <c r="AE186" s="30"/>
    </row>
    <row r="187" spans="29:31" ht="12.75">
      <c r="AC187" s="30"/>
      <c r="AD187" s="30"/>
      <c r="AE187" s="30"/>
    </row>
    <row r="188" spans="29:31" ht="12.75">
      <c r="AC188" s="30"/>
      <c r="AD188" s="30"/>
      <c r="AE188" s="30"/>
    </row>
    <row r="189" spans="29:31" ht="12.75">
      <c r="AC189" s="30"/>
      <c r="AD189" s="30"/>
      <c r="AE189" s="30"/>
    </row>
    <row r="190" spans="29:31" ht="12.75">
      <c r="AC190" s="30"/>
      <c r="AD190" s="30"/>
      <c r="AE190" s="30"/>
    </row>
    <row r="191" spans="29:31" ht="12.75">
      <c r="AC191" s="30"/>
      <c r="AD191" s="30"/>
      <c r="AE191" s="30"/>
    </row>
    <row r="192" spans="29:31" ht="12.75">
      <c r="AC192" s="30"/>
      <c r="AD192" s="30"/>
      <c r="AE192" s="30"/>
    </row>
  </sheetData>
  <sheetProtection selectLockedCells="1" selectUnlockedCells="1"/>
  <mergeCells count="193">
    <mergeCell ref="AH63:AI64"/>
    <mergeCell ref="AJ63:AK64"/>
    <mergeCell ref="AL63:AM64"/>
    <mergeCell ref="X26:X27"/>
    <mergeCell ref="Z26:Z27"/>
    <mergeCell ref="AA26:AA27"/>
    <mergeCell ref="AB26:AB27"/>
    <mergeCell ref="P26:P27"/>
    <mergeCell ref="R26:R27"/>
    <mergeCell ref="T26:T27"/>
    <mergeCell ref="V26:V27"/>
    <mergeCell ref="AB24:AB25"/>
    <mergeCell ref="AA24:AA25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V24:V25"/>
    <mergeCell ref="X24:X25"/>
    <mergeCell ref="Z24:Z25"/>
    <mergeCell ref="N24:N25"/>
    <mergeCell ref="P24:P25"/>
    <mergeCell ref="R24:R25"/>
    <mergeCell ref="T24:T25"/>
    <mergeCell ref="F24:F25"/>
    <mergeCell ref="H24:H25"/>
    <mergeCell ref="J24:J25"/>
    <mergeCell ref="L24:L25"/>
    <mergeCell ref="B24:B25"/>
    <mergeCell ref="C24:C25"/>
    <mergeCell ref="D24:D25"/>
    <mergeCell ref="E24:E25"/>
    <mergeCell ref="X22:X23"/>
    <mergeCell ref="Z22:Z23"/>
    <mergeCell ref="AA22:AA23"/>
    <mergeCell ref="AB22:AB23"/>
    <mergeCell ref="P22:P23"/>
    <mergeCell ref="R22:R23"/>
    <mergeCell ref="T22:T23"/>
    <mergeCell ref="V22:V23"/>
    <mergeCell ref="AB20:AB21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Z20:Z21"/>
    <mergeCell ref="AA20:AA21"/>
    <mergeCell ref="F20:F21"/>
    <mergeCell ref="H20:H21"/>
    <mergeCell ref="J20:J21"/>
    <mergeCell ref="B20:B21"/>
    <mergeCell ref="C20:C21"/>
    <mergeCell ref="D20:D21"/>
    <mergeCell ref="E20:E21"/>
    <mergeCell ref="L20:Q21"/>
    <mergeCell ref="Z18:Z19"/>
    <mergeCell ref="AA18:AA19"/>
    <mergeCell ref="AB18:AB19"/>
    <mergeCell ref="AB15:AB16"/>
    <mergeCell ref="B18:B19"/>
    <mergeCell ref="C18:C19"/>
    <mergeCell ref="D18:D19"/>
    <mergeCell ref="E18:E19"/>
    <mergeCell ref="F18:F19"/>
    <mergeCell ref="B17:AA17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Z11:Z12"/>
    <mergeCell ref="AA11:AA12"/>
    <mergeCell ref="N11:N12"/>
    <mergeCell ref="P11:P12"/>
    <mergeCell ref="R11:R12"/>
    <mergeCell ref="T11:T12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11:V12"/>
    <mergeCell ref="Z9:Z10"/>
    <mergeCell ref="AB7:AB8"/>
    <mergeCell ref="A9:A10"/>
    <mergeCell ref="B9:B10"/>
    <mergeCell ref="C9:C10"/>
    <mergeCell ref="D9:D10"/>
    <mergeCell ref="E9:E10"/>
    <mergeCell ref="F9:F10"/>
    <mergeCell ref="Z7:Z8"/>
    <mergeCell ref="AA9:AA10"/>
    <mergeCell ref="L7:L8"/>
    <mergeCell ref="N7:N8"/>
    <mergeCell ref="P7:P8"/>
    <mergeCell ref="R7:R8"/>
    <mergeCell ref="AA7:AA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B6:AB6"/>
    <mergeCell ref="X7:X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  <mergeCell ref="H18:P19"/>
    <mergeCell ref="R18:R19"/>
    <mergeCell ref="T18:T19"/>
    <mergeCell ref="V18:V19"/>
    <mergeCell ref="X18:X19"/>
    <mergeCell ref="H9:M10"/>
    <mergeCell ref="N9:N10"/>
    <mergeCell ref="P9:P10"/>
    <mergeCell ref="R9:R10"/>
    <mergeCell ref="T9:T10"/>
    <mergeCell ref="V9:V10"/>
    <mergeCell ref="X9:X10"/>
    <mergeCell ref="R20:R21"/>
    <mergeCell ref="T20:T21"/>
    <mergeCell ref="V20:V21"/>
    <mergeCell ref="X20:X21"/>
    <mergeCell ref="X11:X12"/>
    <mergeCell ref="X13:X14"/>
    <mergeCell ref="V15:V16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3" t="s">
        <v>10</v>
      </c>
      <c r="B1" s="123"/>
      <c r="C1" s="123"/>
      <c r="D1" s="123"/>
      <c r="E1" s="123"/>
      <c r="F1" s="123"/>
      <c r="G1" s="123"/>
    </row>
    <row r="2" spans="1:10" ht="37.5" customHeight="1">
      <c r="A2" s="124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25"/>
      <c r="C2" s="125"/>
      <c r="D2" s="125"/>
      <c r="E2" s="125"/>
      <c r="F2" s="125"/>
      <c r="G2" s="125"/>
      <c r="H2" s="34"/>
      <c r="I2" s="34"/>
      <c r="J2" s="34"/>
    </row>
    <row r="3" spans="1:7" ht="15" customHeight="1">
      <c r="A3" s="126" t="str">
        <f>HYPERLINK('[1]реквизиты'!$A$3)</f>
        <v>25.04.2013 г.- 26.04.2013г. Г.Саратов</v>
      </c>
      <c r="B3" s="74"/>
      <c r="C3" s="74"/>
      <c r="D3" s="74"/>
      <c r="E3" s="74"/>
      <c r="F3" s="74"/>
      <c r="G3" s="74"/>
    </row>
    <row r="4" ht="12.75">
      <c r="D4" s="28" t="s">
        <v>62</v>
      </c>
    </row>
    <row r="5" spans="1:7" ht="12.75" customHeight="1">
      <c r="A5" s="127" t="s">
        <v>11</v>
      </c>
      <c r="B5" s="128" t="s">
        <v>0</v>
      </c>
      <c r="C5" s="127" t="s">
        <v>1</v>
      </c>
      <c r="D5" s="127" t="s">
        <v>4</v>
      </c>
      <c r="E5" s="127" t="s">
        <v>12</v>
      </c>
      <c r="F5" s="127" t="s">
        <v>13</v>
      </c>
      <c r="G5" s="127" t="s">
        <v>14</v>
      </c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 customHeight="1">
      <c r="A7" s="130" t="s">
        <v>15</v>
      </c>
      <c r="B7" s="131">
        <v>1</v>
      </c>
      <c r="C7" s="132" t="s">
        <v>45</v>
      </c>
      <c r="D7" s="133" t="s">
        <v>35</v>
      </c>
      <c r="E7" s="133" t="s">
        <v>28</v>
      </c>
      <c r="F7" s="134"/>
      <c r="G7" s="129" t="s">
        <v>29</v>
      </c>
    </row>
    <row r="8" spans="1:7" ht="12.75">
      <c r="A8" s="130"/>
      <c r="B8" s="131"/>
      <c r="C8" s="132"/>
      <c r="D8" s="133"/>
      <c r="E8" s="133"/>
      <c r="F8" s="134"/>
      <c r="G8" s="129"/>
    </row>
    <row r="9" spans="1:7" ht="12.75" customHeight="1">
      <c r="A9" s="130" t="s">
        <v>16</v>
      </c>
      <c r="B9" s="131">
        <v>2</v>
      </c>
      <c r="C9" s="132" t="s">
        <v>56</v>
      </c>
      <c r="D9" s="133" t="s">
        <v>35</v>
      </c>
      <c r="E9" s="133" t="s">
        <v>57</v>
      </c>
      <c r="F9" s="134"/>
      <c r="G9" s="129" t="s">
        <v>58</v>
      </c>
    </row>
    <row r="10" spans="1:7" ht="12.75" customHeight="1">
      <c r="A10" s="130"/>
      <c r="B10" s="131"/>
      <c r="C10" s="132"/>
      <c r="D10" s="133"/>
      <c r="E10" s="133"/>
      <c r="F10" s="134"/>
      <c r="G10" s="129"/>
    </row>
    <row r="11" spans="1:7" ht="12.75" customHeight="1">
      <c r="A11" s="130" t="s">
        <v>17</v>
      </c>
      <c r="B11" s="131">
        <v>3</v>
      </c>
      <c r="C11" s="132" t="s">
        <v>42</v>
      </c>
      <c r="D11" s="133" t="s">
        <v>30</v>
      </c>
      <c r="E11" s="133" t="s">
        <v>43</v>
      </c>
      <c r="F11" s="134"/>
      <c r="G11" s="129" t="s">
        <v>44</v>
      </c>
    </row>
    <row r="12" spans="1:7" ht="12.75" customHeight="1">
      <c r="A12" s="130"/>
      <c r="B12" s="131"/>
      <c r="C12" s="132"/>
      <c r="D12" s="133"/>
      <c r="E12" s="133"/>
      <c r="F12" s="134"/>
      <c r="G12" s="129"/>
    </row>
    <row r="13" spans="1:7" ht="12.75" customHeight="1">
      <c r="A13" s="130" t="s">
        <v>18</v>
      </c>
      <c r="B13" s="135">
        <v>4</v>
      </c>
      <c r="C13" s="132" t="s">
        <v>46</v>
      </c>
      <c r="D13" s="133" t="s">
        <v>31</v>
      </c>
      <c r="E13" s="133" t="s">
        <v>32</v>
      </c>
      <c r="F13" s="134"/>
      <c r="G13" s="129" t="s">
        <v>47</v>
      </c>
    </row>
    <row r="14" spans="1:7" ht="12.75" customHeight="1">
      <c r="A14" s="130"/>
      <c r="B14" s="135"/>
      <c r="C14" s="132"/>
      <c r="D14" s="133"/>
      <c r="E14" s="133"/>
      <c r="F14" s="134"/>
      <c r="G14" s="129"/>
    </row>
    <row r="15" spans="1:7" ht="12.75" customHeight="1">
      <c r="A15" s="130" t="s">
        <v>19</v>
      </c>
      <c r="B15" s="131">
        <v>5</v>
      </c>
      <c r="C15" s="132" t="s">
        <v>38</v>
      </c>
      <c r="D15" s="133" t="s">
        <v>39</v>
      </c>
      <c r="E15" s="133" t="s">
        <v>40</v>
      </c>
      <c r="F15" s="134"/>
      <c r="G15" s="129" t="s">
        <v>41</v>
      </c>
    </row>
    <row r="16" spans="1:7" ht="12.75" customHeight="1">
      <c r="A16" s="130"/>
      <c r="B16" s="131"/>
      <c r="C16" s="132"/>
      <c r="D16" s="133"/>
      <c r="E16" s="133"/>
      <c r="F16" s="134"/>
      <c r="G16" s="129"/>
    </row>
    <row r="17" spans="1:7" ht="12.75" customHeight="1">
      <c r="A17" s="130" t="s">
        <v>20</v>
      </c>
      <c r="B17" s="131">
        <v>6</v>
      </c>
      <c r="C17" s="132" t="s">
        <v>59</v>
      </c>
      <c r="D17" s="133" t="s">
        <v>27</v>
      </c>
      <c r="E17" s="133" t="s">
        <v>60</v>
      </c>
      <c r="F17" s="134"/>
      <c r="G17" s="129" t="s">
        <v>61</v>
      </c>
    </row>
    <row r="18" spans="1:7" ht="12.75" customHeight="1">
      <c r="A18" s="130"/>
      <c r="B18" s="131"/>
      <c r="C18" s="132"/>
      <c r="D18" s="133"/>
      <c r="E18" s="133"/>
      <c r="F18" s="134"/>
      <c r="G18" s="129"/>
    </row>
    <row r="19" spans="1:7" ht="12.75" customHeight="1">
      <c r="A19" s="130" t="s">
        <v>21</v>
      </c>
      <c r="B19" s="131">
        <v>7</v>
      </c>
      <c r="C19" s="132" t="s">
        <v>49</v>
      </c>
      <c r="D19" s="133" t="s">
        <v>30</v>
      </c>
      <c r="E19" s="133" t="s">
        <v>50</v>
      </c>
      <c r="F19" s="134"/>
      <c r="G19" s="129" t="s">
        <v>51</v>
      </c>
    </row>
    <row r="20" spans="1:7" ht="12.75" customHeight="1">
      <c r="A20" s="130"/>
      <c r="B20" s="131"/>
      <c r="C20" s="132"/>
      <c r="D20" s="133"/>
      <c r="E20" s="133"/>
      <c r="F20" s="134"/>
      <c r="G20" s="129"/>
    </row>
    <row r="21" spans="1:7" ht="12.75" customHeight="1">
      <c r="A21" s="130" t="s">
        <v>22</v>
      </c>
      <c r="B21" s="131">
        <v>8</v>
      </c>
      <c r="C21" s="132" t="s">
        <v>52</v>
      </c>
      <c r="D21" s="133" t="s">
        <v>35</v>
      </c>
      <c r="E21" s="133" t="s">
        <v>53</v>
      </c>
      <c r="F21" s="134"/>
      <c r="G21" s="129" t="s">
        <v>54</v>
      </c>
    </row>
    <row r="22" spans="1:7" ht="12.75" customHeight="1">
      <c r="A22" s="130"/>
      <c r="B22" s="131"/>
      <c r="C22" s="132"/>
      <c r="D22" s="133"/>
      <c r="E22" s="133"/>
      <c r="F22" s="134"/>
      <c r="G22" s="129"/>
    </row>
    <row r="23" spans="1:7" ht="12.75" customHeight="1">
      <c r="A23" s="130" t="s">
        <v>23</v>
      </c>
      <c r="B23" s="131">
        <v>9</v>
      </c>
      <c r="C23" s="132" t="s">
        <v>48</v>
      </c>
      <c r="D23" s="133" t="s">
        <v>35</v>
      </c>
      <c r="E23" s="133" t="s">
        <v>33</v>
      </c>
      <c r="F23" s="134"/>
      <c r="G23" s="129" t="s">
        <v>34</v>
      </c>
    </row>
    <row r="24" spans="1:7" ht="12.75" customHeight="1">
      <c r="A24" s="130"/>
      <c r="B24" s="131"/>
      <c r="C24" s="132"/>
      <c r="D24" s="133"/>
      <c r="E24" s="133"/>
      <c r="F24" s="134"/>
      <c r="G24" s="129"/>
    </row>
    <row r="25" spans="1:7" ht="12.75" customHeight="1">
      <c r="A25" s="130" t="s">
        <v>24</v>
      </c>
      <c r="B25" s="131">
        <v>10</v>
      </c>
      <c r="C25" s="132" t="s">
        <v>55</v>
      </c>
      <c r="D25" s="133" t="s">
        <v>35</v>
      </c>
      <c r="E25" s="133" t="s">
        <v>36</v>
      </c>
      <c r="F25" s="134"/>
      <c r="G25" s="129" t="s">
        <v>37</v>
      </c>
    </row>
    <row r="26" spans="1:7" ht="12.75" customHeight="1">
      <c r="A26" s="130"/>
      <c r="B26" s="131"/>
      <c r="C26" s="132"/>
      <c r="D26" s="133"/>
      <c r="E26" s="133"/>
      <c r="F26" s="134"/>
      <c r="G26" s="129"/>
    </row>
    <row r="27" spans="1:7" ht="12.75" customHeight="1">
      <c r="A27" s="137"/>
      <c r="B27" s="138"/>
      <c r="C27" s="136"/>
      <c r="D27" s="139"/>
      <c r="E27" s="139"/>
      <c r="F27" s="140"/>
      <c r="G27" s="136"/>
    </row>
    <row r="28" spans="1:7" ht="12.75" customHeight="1">
      <c r="A28" s="137"/>
      <c r="B28" s="138"/>
      <c r="C28" s="136"/>
      <c r="D28" s="139"/>
      <c r="E28" s="139"/>
      <c r="F28" s="140"/>
      <c r="G28" s="136"/>
    </row>
    <row r="29" spans="1:7" ht="12.75" customHeight="1">
      <c r="A29" s="137"/>
      <c r="B29" s="138"/>
      <c r="C29" s="136"/>
      <c r="D29" s="139"/>
      <c r="E29" s="139"/>
      <c r="F29" s="140"/>
      <c r="G29" s="136"/>
    </row>
    <row r="30" spans="1:7" ht="12.75">
      <c r="A30" s="137"/>
      <c r="B30" s="138"/>
      <c r="C30" s="136"/>
      <c r="D30" s="139"/>
      <c r="E30" s="139"/>
      <c r="F30" s="140"/>
      <c r="G30" s="136"/>
    </row>
    <row r="31" spans="1:7" ht="12.75" customHeight="1">
      <c r="A31" s="137"/>
      <c r="B31" s="138"/>
      <c r="C31" s="136"/>
      <c r="D31" s="139"/>
      <c r="E31" s="139"/>
      <c r="F31" s="140"/>
      <c r="G31" s="136"/>
    </row>
    <row r="32" spans="1:7" ht="12.75">
      <c r="A32" s="137"/>
      <c r="B32" s="138"/>
      <c r="C32" s="136"/>
      <c r="D32" s="139"/>
      <c r="E32" s="139"/>
      <c r="F32" s="140"/>
      <c r="G32" s="136"/>
    </row>
    <row r="33" spans="1:7" ht="12.75" customHeight="1">
      <c r="A33" s="137"/>
      <c r="B33" s="138"/>
      <c r="C33" s="136"/>
      <c r="D33" s="139"/>
      <c r="E33" s="139"/>
      <c r="F33" s="140"/>
      <c r="G33" s="136"/>
    </row>
    <row r="34" spans="1:7" ht="12.75">
      <c r="A34" s="137"/>
      <c r="B34" s="138"/>
      <c r="C34" s="136"/>
      <c r="D34" s="139"/>
      <c r="E34" s="139"/>
      <c r="F34" s="140"/>
      <c r="G34" s="136"/>
    </row>
    <row r="35" spans="1:7" ht="12.75" customHeight="1">
      <c r="A35" s="137"/>
      <c r="B35" s="138"/>
      <c r="C35" s="136"/>
      <c r="D35" s="139"/>
      <c r="E35" s="139"/>
      <c r="F35" s="140"/>
      <c r="G35" s="136"/>
    </row>
    <row r="36" spans="1:7" ht="12.75">
      <c r="A36" s="137"/>
      <c r="B36" s="138"/>
      <c r="C36" s="136"/>
      <c r="D36" s="139"/>
      <c r="E36" s="139"/>
      <c r="F36" s="140"/>
      <c r="G36" s="136"/>
    </row>
    <row r="37" spans="1:7" ht="12.75" customHeight="1">
      <c r="A37" s="137"/>
      <c r="B37" s="138"/>
      <c r="C37" s="136"/>
      <c r="D37" s="139"/>
      <c r="E37" s="139"/>
      <c r="F37" s="140"/>
      <c r="G37" s="136"/>
    </row>
    <row r="38" spans="1:7" ht="12.75">
      <c r="A38" s="137"/>
      <c r="B38" s="138"/>
      <c r="C38" s="136"/>
      <c r="D38" s="139"/>
      <c r="E38" s="139"/>
      <c r="F38" s="140"/>
      <c r="G38" s="136"/>
    </row>
    <row r="39" spans="1:7" ht="12.75" customHeight="1">
      <c r="A39" s="137"/>
      <c r="B39" s="138"/>
      <c r="C39" s="136"/>
      <c r="D39" s="139"/>
      <c r="E39" s="139"/>
      <c r="F39" s="140"/>
      <c r="G39" s="136"/>
    </row>
    <row r="40" spans="1:7" ht="12.75">
      <c r="A40" s="137"/>
      <c r="B40" s="138"/>
      <c r="C40" s="136"/>
      <c r="D40" s="139"/>
      <c r="E40" s="139"/>
      <c r="F40" s="140"/>
      <c r="G40" s="136"/>
    </row>
    <row r="41" spans="1:7" ht="12.75" customHeight="1">
      <c r="A41" s="137"/>
      <c r="B41" s="138"/>
      <c r="C41" s="136"/>
      <c r="D41" s="139"/>
      <c r="E41" s="139"/>
      <c r="F41" s="140"/>
      <c r="G41" s="136"/>
    </row>
    <row r="42" spans="1:7" ht="12.75">
      <c r="A42" s="137"/>
      <c r="B42" s="138"/>
      <c r="C42" s="136"/>
      <c r="D42" s="139"/>
      <c r="E42" s="139"/>
      <c r="F42" s="140"/>
      <c r="G42" s="136"/>
    </row>
    <row r="43" spans="1:7" ht="12.75" customHeight="1">
      <c r="A43" s="137"/>
      <c r="B43" s="138"/>
      <c r="C43" s="136"/>
      <c r="D43" s="139"/>
      <c r="E43" s="139"/>
      <c r="F43" s="140"/>
      <c r="G43" s="136"/>
    </row>
    <row r="44" spans="1:7" ht="12.75">
      <c r="A44" s="137"/>
      <c r="B44" s="138"/>
      <c r="C44" s="136"/>
      <c r="D44" s="139"/>
      <c r="E44" s="139"/>
      <c r="F44" s="140"/>
      <c r="G44" s="136"/>
    </row>
    <row r="45" spans="1:7" ht="12.75" customHeight="1">
      <c r="A45" s="137"/>
      <c r="B45" s="138"/>
      <c r="C45" s="136"/>
      <c r="D45" s="139"/>
      <c r="E45" s="139"/>
      <c r="F45" s="140"/>
      <c r="G45" s="136"/>
    </row>
    <row r="46" spans="1:7" ht="12.75">
      <c r="A46" s="137"/>
      <c r="B46" s="138"/>
      <c r="C46" s="136"/>
      <c r="D46" s="139"/>
      <c r="E46" s="139"/>
      <c r="F46" s="140"/>
      <c r="G46" s="136"/>
    </row>
    <row r="47" spans="1:7" ht="12.75" customHeight="1">
      <c r="A47" s="137"/>
      <c r="B47" s="138"/>
      <c r="C47" s="136"/>
      <c r="D47" s="139"/>
      <c r="E47" s="139"/>
      <c r="F47" s="140"/>
      <c r="G47" s="136"/>
    </row>
    <row r="48" spans="1:7" ht="12.75">
      <c r="A48" s="137"/>
      <c r="B48" s="138"/>
      <c r="C48" s="136"/>
      <c r="D48" s="139"/>
      <c r="E48" s="139"/>
      <c r="F48" s="140"/>
      <c r="G48" s="136"/>
    </row>
    <row r="49" spans="1:7" ht="12.75" customHeight="1">
      <c r="A49" s="137"/>
      <c r="B49" s="138"/>
      <c r="C49" s="136"/>
      <c r="D49" s="139"/>
      <c r="E49" s="139"/>
      <c r="F49" s="140"/>
      <c r="G49" s="136"/>
    </row>
    <row r="50" spans="1:7" ht="12.75">
      <c r="A50" s="137"/>
      <c r="B50" s="138"/>
      <c r="C50" s="136"/>
      <c r="D50" s="139"/>
      <c r="E50" s="139"/>
      <c r="F50" s="140"/>
      <c r="G50" s="136"/>
    </row>
    <row r="51" spans="1:7" ht="12.75" customHeight="1">
      <c r="A51" s="137"/>
      <c r="B51" s="138"/>
      <c r="C51" s="136"/>
      <c r="D51" s="139"/>
      <c r="E51" s="139"/>
      <c r="F51" s="140"/>
      <c r="G51" s="136"/>
    </row>
    <row r="52" spans="1:7" ht="12.75">
      <c r="A52" s="137"/>
      <c r="B52" s="138"/>
      <c r="C52" s="136"/>
      <c r="D52" s="139"/>
      <c r="E52" s="139"/>
      <c r="F52" s="140"/>
      <c r="G52" s="136"/>
    </row>
    <row r="53" spans="1:7" ht="12.75" customHeight="1">
      <c r="A53" s="137"/>
      <c r="B53" s="138"/>
      <c r="C53" s="136"/>
      <c r="D53" s="139"/>
      <c r="E53" s="139"/>
      <c r="F53" s="140"/>
      <c r="G53" s="136"/>
    </row>
    <row r="54" spans="1:7" ht="12.75">
      <c r="A54" s="137"/>
      <c r="B54" s="138"/>
      <c r="C54" s="136"/>
      <c r="D54" s="139"/>
      <c r="E54" s="139"/>
      <c r="F54" s="140"/>
      <c r="G54" s="136"/>
    </row>
    <row r="55" spans="1:7" ht="12.75" customHeight="1">
      <c r="A55" s="137"/>
      <c r="B55" s="138"/>
      <c r="C55" s="136"/>
      <c r="D55" s="139"/>
      <c r="E55" s="139"/>
      <c r="F55" s="140"/>
      <c r="G55" s="136"/>
    </row>
    <row r="56" spans="1:7" ht="12.75">
      <c r="A56" s="137"/>
      <c r="B56" s="138"/>
      <c r="C56" s="136"/>
      <c r="D56" s="139"/>
      <c r="E56" s="139"/>
      <c r="F56" s="140"/>
      <c r="G56" s="136"/>
    </row>
    <row r="57" spans="1:7" ht="12.75" customHeight="1">
      <c r="A57" s="137"/>
      <c r="B57" s="138"/>
      <c r="C57" s="136"/>
      <c r="D57" s="139"/>
      <c r="E57" s="139"/>
      <c r="F57" s="140"/>
      <c r="G57" s="136"/>
    </row>
    <row r="58" spans="1:7" ht="12.75">
      <c r="A58" s="137"/>
      <c r="B58" s="138"/>
      <c r="C58" s="136"/>
      <c r="D58" s="139"/>
      <c r="E58" s="139"/>
      <c r="F58" s="140"/>
      <c r="G58" s="136"/>
    </row>
    <row r="59" spans="1:7" ht="12.75" customHeight="1">
      <c r="A59" s="137"/>
      <c r="B59" s="138"/>
      <c r="C59" s="136"/>
      <c r="D59" s="139"/>
      <c r="E59" s="139"/>
      <c r="F59" s="140"/>
      <c r="G59" s="136"/>
    </row>
    <row r="60" spans="1:7" ht="12.75">
      <c r="A60" s="137"/>
      <c r="B60" s="138"/>
      <c r="C60" s="136"/>
      <c r="D60" s="139"/>
      <c r="E60" s="139"/>
      <c r="F60" s="140"/>
      <c r="G60" s="136"/>
    </row>
    <row r="61" spans="1:7" ht="12.75" customHeight="1">
      <c r="A61" s="137"/>
      <c r="B61" s="138"/>
      <c r="C61" s="136"/>
      <c r="D61" s="139"/>
      <c r="E61" s="139"/>
      <c r="F61" s="140"/>
      <c r="G61" s="136"/>
    </row>
    <row r="62" spans="1:7" ht="12.75">
      <c r="A62" s="137"/>
      <c r="B62" s="138"/>
      <c r="C62" s="136"/>
      <c r="D62" s="139"/>
      <c r="E62" s="139"/>
      <c r="F62" s="140"/>
      <c r="G62" s="136"/>
    </row>
    <row r="63" spans="1:7" ht="12.75" customHeight="1">
      <c r="A63" s="137"/>
      <c r="B63" s="138"/>
      <c r="C63" s="136"/>
      <c r="D63" s="139"/>
      <c r="E63" s="139"/>
      <c r="F63" s="140"/>
      <c r="G63" s="136"/>
    </row>
    <row r="64" spans="1:7" ht="12.75">
      <c r="A64" s="137"/>
      <c r="B64" s="138"/>
      <c r="C64" s="136"/>
      <c r="D64" s="139"/>
      <c r="E64" s="139"/>
      <c r="F64" s="140"/>
      <c r="G64" s="136"/>
    </row>
    <row r="65" spans="1:7" ht="12.75" customHeight="1">
      <c r="A65" s="137"/>
      <c r="B65" s="138"/>
      <c r="C65" s="136"/>
      <c r="D65" s="139"/>
      <c r="E65" s="139"/>
      <c r="F65" s="140"/>
      <c r="G65" s="136"/>
    </row>
    <row r="66" spans="1:7" ht="12.75">
      <c r="A66" s="137"/>
      <c r="B66" s="138"/>
      <c r="C66" s="136"/>
      <c r="D66" s="139"/>
      <c r="E66" s="139"/>
      <c r="F66" s="140"/>
      <c r="G66" s="136"/>
    </row>
    <row r="67" spans="1:7" ht="12.75" customHeight="1">
      <c r="A67" s="137"/>
      <c r="B67" s="138"/>
      <c r="C67" s="136"/>
      <c r="D67" s="139"/>
      <c r="E67" s="139"/>
      <c r="F67" s="140"/>
      <c r="G67" s="136"/>
    </row>
    <row r="68" spans="1:7" ht="12.75">
      <c r="A68" s="137"/>
      <c r="B68" s="138"/>
      <c r="C68" s="136"/>
      <c r="D68" s="139"/>
      <c r="E68" s="139"/>
      <c r="F68" s="140"/>
      <c r="G68" s="136"/>
    </row>
    <row r="69" spans="1:7" ht="12.75" customHeight="1">
      <c r="A69" s="137"/>
      <c r="B69" s="138"/>
      <c r="C69" s="136"/>
      <c r="D69" s="139"/>
      <c r="E69" s="139"/>
      <c r="F69" s="140"/>
      <c r="G69" s="136"/>
    </row>
    <row r="70" spans="1:7" ht="12.75">
      <c r="A70" s="137"/>
      <c r="B70" s="138"/>
      <c r="C70" s="136"/>
      <c r="D70" s="139"/>
      <c r="E70" s="139"/>
      <c r="F70" s="140"/>
      <c r="G70" s="136"/>
    </row>
    <row r="71" spans="1:7" ht="12.75" customHeight="1">
      <c r="A71" s="137"/>
      <c r="B71" s="138"/>
      <c r="C71" s="136"/>
      <c r="D71" s="139"/>
      <c r="E71" s="139"/>
      <c r="F71" s="140"/>
      <c r="G71" s="136"/>
    </row>
    <row r="72" spans="1:7" ht="12.75">
      <c r="A72" s="137"/>
      <c r="B72" s="138"/>
      <c r="C72" s="136"/>
      <c r="D72" s="139"/>
      <c r="E72" s="139"/>
      <c r="F72" s="140"/>
      <c r="G72" s="136"/>
    </row>
    <row r="73" spans="1:7" ht="12.75" customHeight="1">
      <c r="A73" s="137"/>
      <c r="B73" s="138"/>
      <c r="C73" s="136"/>
      <c r="D73" s="139"/>
      <c r="E73" s="139"/>
      <c r="F73" s="140"/>
      <c r="G73" s="136"/>
    </row>
    <row r="74" spans="1:7" ht="12.75">
      <c r="A74" s="137"/>
      <c r="B74" s="138"/>
      <c r="C74" s="136"/>
      <c r="D74" s="139"/>
      <c r="E74" s="139"/>
      <c r="F74" s="140"/>
      <c r="G74" s="136"/>
    </row>
    <row r="75" spans="1:7" ht="12.75" customHeight="1">
      <c r="A75" s="137"/>
      <c r="B75" s="138"/>
      <c r="C75" s="136"/>
      <c r="D75" s="139"/>
      <c r="E75" s="139"/>
      <c r="F75" s="140"/>
      <c r="G75" s="136"/>
    </row>
    <row r="76" spans="1:7" ht="12.75">
      <c r="A76" s="137"/>
      <c r="B76" s="138"/>
      <c r="C76" s="136"/>
      <c r="D76" s="139"/>
      <c r="E76" s="139"/>
      <c r="F76" s="140"/>
      <c r="G76" s="136"/>
    </row>
    <row r="77" spans="1:7" ht="12.75" customHeight="1">
      <c r="A77" s="137"/>
      <c r="B77" s="138"/>
      <c r="C77" s="136"/>
      <c r="D77" s="139"/>
      <c r="E77" s="139"/>
      <c r="F77" s="140"/>
      <c r="G77" s="136"/>
    </row>
    <row r="78" spans="1:7" ht="12.75">
      <c r="A78" s="137"/>
      <c r="B78" s="138"/>
      <c r="C78" s="136"/>
      <c r="D78" s="139"/>
      <c r="E78" s="139"/>
      <c r="F78" s="140"/>
      <c r="G78" s="136"/>
    </row>
    <row r="79" spans="1:7" ht="12.75" customHeight="1">
      <c r="A79" s="137"/>
      <c r="B79" s="138"/>
      <c r="C79" s="136"/>
      <c r="D79" s="139"/>
      <c r="E79" s="139"/>
      <c r="F79" s="140"/>
      <c r="G79" s="136"/>
    </row>
    <row r="80" spans="1:7" ht="12.75">
      <c r="A80" s="137"/>
      <c r="B80" s="138"/>
      <c r="C80" s="136"/>
      <c r="D80" s="139"/>
      <c r="E80" s="139"/>
      <c r="F80" s="140"/>
      <c r="G80" s="136"/>
    </row>
    <row r="81" spans="1:7" ht="12.75" customHeight="1">
      <c r="A81" s="137"/>
      <c r="B81" s="138"/>
      <c r="C81" s="136"/>
      <c r="D81" s="139"/>
      <c r="E81" s="139"/>
      <c r="F81" s="140"/>
      <c r="G81" s="136"/>
    </row>
    <row r="82" spans="1:7" ht="12.75">
      <c r="A82" s="137"/>
      <c r="B82" s="138"/>
      <c r="C82" s="136"/>
      <c r="D82" s="139"/>
      <c r="E82" s="139"/>
      <c r="F82" s="140"/>
      <c r="G82" s="136"/>
    </row>
    <row r="83" spans="1:7" ht="12.75" customHeight="1">
      <c r="A83" s="137"/>
      <c r="B83" s="138"/>
      <c r="C83" s="136"/>
      <c r="D83" s="139"/>
      <c r="E83" s="139"/>
      <c r="F83" s="140"/>
      <c r="G83" s="136"/>
    </row>
    <row r="84" spans="1:7" ht="12.75">
      <c r="A84" s="137"/>
      <c r="B84" s="138"/>
      <c r="C84" s="136"/>
      <c r="D84" s="139"/>
      <c r="E84" s="139"/>
      <c r="F84" s="140"/>
      <c r="G84" s="136"/>
    </row>
    <row r="85" spans="1:7" ht="12.75" customHeight="1">
      <c r="A85" s="137"/>
      <c r="B85" s="138"/>
      <c r="C85" s="136"/>
      <c r="D85" s="139"/>
      <c r="E85" s="139"/>
      <c r="F85" s="140"/>
      <c r="G85" s="136"/>
    </row>
    <row r="86" spans="1:7" ht="12.75">
      <c r="A86" s="137"/>
      <c r="B86" s="138"/>
      <c r="C86" s="136"/>
      <c r="D86" s="139"/>
      <c r="E86" s="139"/>
      <c r="F86" s="140"/>
      <c r="G86" s="136"/>
    </row>
    <row r="87" spans="1:8" ht="12.75">
      <c r="A87" s="137"/>
      <c r="B87" s="138"/>
      <c r="C87" s="136"/>
      <c r="D87" s="139"/>
      <c r="E87" s="139"/>
      <c r="F87" s="140"/>
      <c r="G87" s="136"/>
      <c r="H87" s="30"/>
    </row>
    <row r="88" spans="1:8" ht="12.75">
      <c r="A88" s="137"/>
      <c r="B88" s="138"/>
      <c r="C88" s="136"/>
      <c r="D88" s="139"/>
      <c r="E88" s="139"/>
      <c r="F88" s="140"/>
      <c r="G88" s="136"/>
      <c r="H88" s="30"/>
    </row>
    <row r="89" spans="1:8" ht="12.75">
      <c r="A89" s="137"/>
      <c r="B89" s="138"/>
      <c r="C89" s="136"/>
      <c r="D89" s="139"/>
      <c r="E89" s="139"/>
      <c r="F89" s="140"/>
      <c r="G89" s="136"/>
      <c r="H89" s="30"/>
    </row>
    <row r="90" spans="1:8" ht="12.75">
      <c r="A90" s="137"/>
      <c r="B90" s="138"/>
      <c r="C90" s="136"/>
      <c r="D90" s="139"/>
      <c r="E90" s="139"/>
      <c r="F90" s="140"/>
      <c r="G90" s="136"/>
      <c r="H90" s="30"/>
    </row>
    <row r="91" spans="1:8" ht="12.75">
      <c r="A91" s="137"/>
      <c r="B91" s="138"/>
      <c r="C91" s="136"/>
      <c r="D91" s="139"/>
      <c r="E91" s="139"/>
      <c r="F91" s="140"/>
      <c r="G91" s="136"/>
      <c r="H91" s="30"/>
    </row>
    <row r="92" spans="1:8" ht="12.75">
      <c r="A92" s="137"/>
      <c r="B92" s="138"/>
      <c r="C92" s="136"/>
      <c r="D92" s="139"/>
      <c r="E92" s="139"/>
      <c r="F92" s="140"/>
      <c r="G92" s="136"/>
      <c r="H92" s="30"/>
    </row>
    <row r="93" spans="1:8" ht="12.75">
      <c r="A93" s="137"/>
      <c r="B93" s="138"/>
      <c r="C93" s="136"/>
      <c r="D93" s="139"/>
      <c r="E93" s="139"/>
      <c r="F93" s="140"/>
      <c r="G93" s="136"/>
      <c r="H93" s="30"/>
    </row>
    <row r="94" spans="1:8" ht="12.75">
      <c r="A94" s="137"/>
      <c r="B94" s="138"/>
      <c r="C94" s="136"/>
      <c r="D94" s="139"/>
      <c r="E94" s="139"/>
      <c r="F94" s="140"/>
      <c r="G94" s="136"/>
      <c r="H94" s="30"/>
    </row>
    <row r="95" spans="1:8" ht="12.75">
      <c r="A95" s="137"/>
      <c r="B95" s="138"/>
      <c r="C95" s="136"/>
      <c r="D95" s="139"/>
      <c r="E95" s="139"/>
      <c r="F95" s="140"/>
      <c r="G95" s="136"/>
      <c r="H95" s="30"/>
    </row>
    <row r="96" spans="1:8" ht="12.75">
      <c r="A96" s="137"/>
      <c r="B96" s="138"/>
      <c r="C96" s="136"/>
      <c r="D96" s="139"/>
      <c r="E96" s="139"/>
      <c r="F96" s="140"/>
      <c r="G96" s="136"/>
      <c r="H96" s="30"/>
    </row>
    <row r="97" spans="1:8" ht="12.75">
      <c r="A97" s="137"/>
      <c r="B97" s="138"/>
      <c r="C97" s="136"/>
      <c r="D97" s="139"/>
      <c r="E97" s="139"/>
      <c r="F97" s="140"/>
      <c r="G97" s="136"/>
      <c r="H97" s="30"/>
    </row>
    <row r="98" spans="1:8" ht="12.75">
      <c r="A98" s="137"/>
      <c r="B98" s="138"/>
      <c r="C98" s="136"/>
      <c r="D98" s="139"/>
      <c r="E98" s="139"/>
      <c r="F98" s="140"/>
      <c r="G98" s="136"/>
      <c r="H98" s="30"/>
    </row>
    <row r="99" spans="1:8" ht="12.75">
      <c r="A99" s="137"/>
      <c r="B99" s="138"/>
      <c r="C99" s="136"/>
      <c r="D99" s="139"/>
      <c r="E99" s="139"/>
      <c r="F99" s="140"/>
      <c r="G99" s="136"/>
      <c r="H99" s="30"/>
    </row>
    <row r="100" spans="1:8" ht="12.75">
      <c r="A100" s="137"/>
      <c r="B100" s="138"/>
      <c r="C100" s="136"/>
      <c r="D100" s="139"/>
      <c r="E100" s="139"/>
      <c r="F100" s="140"/>
      <c r="G100" s="136"/>
      <c r="H100" s="30"/>
    </row>
    <row r="101" spans="1:8" ht="12.75">
      <c r="A101" s="137"/>
      <c r="B101" s="138"/>
      <c r="C101" s="136"/>
      <c r="D101" s="139"/>
      <c r="E101" s="139"/>
      <c r="F101" s="140"/>
      <c r="G101" s="136"/>
      <c r="H101" s="30"/>
    </row>
    <row r="102" spans="1:8" ht="12.75">
      <c r="A102" s="137"/>
      <c r="B102" s="138"/>
      <c r="C102" s="136"/>
      <c r="D102" s="139"/>
      <c r="E102" s="139"/>
      <c r="F102" s="140"/>
      <c r="G102" s="136"/>
      <c r="H102" s="30"/>
    </row>
    <row r="103" spans="1:8" ht="12.75">
      <c r="A103" s="137"/>
      <c r="B103" s="138"/>
      <c r="C103" s="136"/>
      <c r="D103" s="139"/>
      <c r="E103" s="139"/>
      <c r="F103" s="140"/>
      <c r="G103" s="136"/>
      <c r="H103" s="30"/>
    </row>
    <row r="104" spans="1:8" ht="12.75">
      <c r="A104" s="137"/>
      <c r="B104" s="138"/>
      <c r="C104" s="136"/>
      <c r="D104" s="139"/>
      <c r="E104" s="139"/>
      <c r="F104" s="140"/>
      <c r="G104" s="136"/>
      <c r="H104" s="30"/>
    </row>
    <row r="105" spans="1:8" ht="12.75">
      <c r="A105" s="137"/>
      <c r="B105" s="138"/>
      <c r="C105" s="136"/>
      <c r="D105" s="139"/>
      <c r="E105" s="139"/>
      <c r="F105" s="140"/>
      <c r="G105" s="136"/>
      <c r="H105" s="30"/>
    </row>
    <row r="106" spans="1:8" ht="12.75">
      <c r="A106" s="137"/>
      <c r="B106" s="138"/>
      <c r="C106" s="136"/>
      <c r="D106" s="139"/>
      <c r="E106" s="139"/>
      <c r="F106" s="140"/>
      <c r="G106" s="136"/>
      <c r="H106" s="30"/>
    </row>
    <row r="107" spans="1:8" ht="12.75">
      <c r="A107" s="137"/>
      <c r="B107" s="138"/>
      <c r="C107" s="136"/>
      <c r="D107" s="139"/>
      <c r="E107" s="139"/>
      <c r="F107" s="140"/>
      <c r="G107" s="136"/>
      <c r="H107" s="30"/>
    </row>
    <row r="108" spans="1:8" ht="12.75">
      <c r="A108" s="137"/>
      <c r="B108" s="138"/>
      <c r="C108" s="136"/>
      <c r="D108" s="139"/>
      <c r="E108" s="139"/>
      <c r="F108" s="140"/>
      <c r="G108" s="136"/>
      <c r="H108" s="30"/>
    </row>
    <row r="109" spans="1:8" ht="12.75">
      <c r="A109" s="137"/>
      <c r="B109" s="138"/>
      <c r="C109" s="136"/>
      <c r="D109" s="139"/>
      <c r="E109" s="139"/>
      <c r="F109" s="140"/>
      <c r="G109" s="136"/>
      <c r="H109" s="30"/>
    </row>
    <row r="110" spans="1:8" ht="12.75">
      <c r="A110" s="137"/>
      <c r="B110" s="138"/>
      <c r="C110" s="136"/>
      <c r="D110" s="139"/>
      <c r="E110" s="139"/>
      <c r="F110" s="140"/>
      <c r="G110" s="136"/>
      <c r="H110" s="30"/>
    </row>
    <row r="111" spans="1:8" ht="12.75">
      <c r="A111" s="137"/>
      <c r="B111" s="138"/>
      <c r="C111" s="136"/>
      <c r="D111" s="139"/>
      <c r="E111" s="139"/>
      <c r="F111" s="140"/>
      <c r="G111" s="136"/>
      <c r="H111" s="30"/>
    </row>
    <row r="112" spans="1:8" ht="12.75">
      <c r="A112" s="137"/>
      <c r="B112" s="138"/>
      <c r="C112" s="136"/>
      <c r="D112" s="139"/>
      <c r="E112" s="139"/>
      <c r="F112" s="140"/>
      <c r="G112" s="136"/>
      <c r="H112" s="30"/>
    </row>
    <row r="113" spans="1:8" ht="12.75">
      <c r="A113" s="137"/>
      <c r="B113" s="138"/>
      <c r="C113" s="136"/>
      <c r="D113" s="139"/>
      <c r="E113" s="139"/>
      <c r="F113" s="140"/>
      <c r="G113" s="136"/>
      <c r="H113" s="30"/>
    </row>
    <row r="114" spans="1:8" ht="12.75">
      <c r="A114" s="137"/>
      <c r="B114" s="138"/>
      <c r="C114" s="136"/>
      <c r="D114" s="139"/>
      <c r="E114" s="139"/>
      <c r="F114" s="140"/>
      <c r="G114" s="136"/>
      <c r="H114" s="30"/>
    </row>
    <row r="115" spans="1:8" ht="12.75">
      <c r="A115" s="137"/>
      <c r="B115" s="138"/>
      <c r="C115" s="136"/>
      <c r="D115" s="139"/>
      <c r="E115" s="139"/>
      <c r="F115" s="140"/>
      <c r="G115" s="136"/>
      <c r="H115" s="30"/>
    </row>
    <row r="116" spans="1:8" ht="12.75">
      <c r="A116" s="137"/>
      <c r="B116" s="138"/>
      <c r="C116" s="136"/>
      <c r="D116" s="139"/>
      <c r="E116" s="139"/>
      <c r="F116" s="140"/>
      <c r="G116" s="136"/>
      <c r="H116" s="30"/>
    </row>
    <row r="117" spans="1:8" ht="12.75">
      <c r="A117" s="137"/>
      <c r="B117" s="138"/>
      <c r="C117" s="136"/>
      <c r="D117" s="139"/>
      <c r="E117" s="139"/>
      <c r="F117" s="140"/>
      <c r="G117" s="136"/>
      <c r="H117" s="30"/>
    </row>
    <row r="118" spans="1:8" ht="12.75">
      <c r="A118" s="137"/>
      <c r="B118" s="138"/>
      <c r="C118" s="136"/>
      <c r="D118" s="139"/>
      <c r="E118" s="139"/>
      <c r="F118" s="140"/>
      <c r="G118" s="136"/>
      <c r="H118" s="30"/>
    </row>
    <row r="119" spans="1:8" ht="12.75">
      <c r="A119" s="137"/>
      <c r="B119" s="138"/>
      <c r="C119" s="136"/>
      <c r="D119" s="139"/>
      <c r="E119" s="139"/>
      <c r="F119" s="140"/>
      <c r="G119" s="136"/>
      <c r="H119" s="30"/>
    </row>
    <row r="120" spans="1:8" ht="12.75">
      <c r="A120" s="137"/>
      <c r="B120" s="138"/>
      <c r="C120" s="136"/>
      <c r="D120" s="139"/>
      <c r="E120" s="139"/>
      <c r="F120" s="140"/>
      <c r="G120" s="136"/>
      <c r="H120" s="30"/>
    </row>
    <row r="121" spans="1:8" ht="12.75">
      <c r="A121" s="137"/>
      <c r="B121" s="138"/>
      <c r="C121" s="136"/>
      <c r="D121" s="139"/>
      <c r="E121" s="139"/>
      <c r="F121" s="140"/>
      <c r="G121" s="136"/>
      <c r="H121" s="30"/>
    </row>
    <row r="122" spans="1:8" ht="12.75">
      <c r="A122" s="137"/>
      <c r="B122" s="138"/>
      <c r="C122" s="136"/>
      <c r="D122" s="139"/>
      <c r="E122" s="139"/>
      <c r="F122" s="140"/>
      <c r="G122" s="136"/>
      <c r="H122" s="30"/>
    </row>
    <row r="123" spans="1:8" ht="12.75">
      <c r="A123" s="137"/>
      <c r="B123" s="138"/>
      <c r="C123" s="136"/>
      <c r="D123" s="139"/>
      <c r="E123" s="139"/>
      <c r="F123" s="140"/>
      <c r="G123" s="136"/>
      <c r="H123" s="30"/>
    </row>
    <row r="124" spans="1:8" ht="12.75">
      <c r="A124" s="137"/>
      <c r="B124" s="138"/>
      <c r="C124" s="136"/>
      <c r="D124" s="139"/>
      <c r="E124" s="139"/>
      <c r="F124" s="140"/>
      <c r="G124" s="136"/>
      <c r="H124" s="30"/>
    </row>
    <row r="125" spans="1:8" ht="12.75">
      <c r="A125" s="137"/>
      <c r="B125" s="138"/>
      <c r="C125" s="136"/>
      <c r="D125" s="139"/>
      <c r="E125" s="139"/>
      <c r="F125" s="140"/>
      <c r="G125" s="136"/>
      <c r="H125" s="30"/>
    </row>
    <row r="126" spans="1:8" ht="12.75">
      <c r="A126" s="137"/>
      <c r="B126" s="138"/>
      <c r="C126" s="136"/>
      <c r="D126" s="139"/>
      <c r="E126" s="139"/>
      <c r="F126" s="140"/>
      <c r="G126" s="136"/>
      <c r="H126" s="30"/>
    </row>
    <row r="127" spans="1:8" ht="12.75">
      <c r="A127" s="137"/>
      <c r="B127" s="138"/>
      <c r="C127" s="136"/>
      <c r="D127" s="139"/>
      <c r="E127" s="139"/>
      <c r="F127" s="140"/>
      <c r="G127" s="136"/>
      <c r="H127" s="30"/>
    </row>
    <row r="128" spans="1:8" ht="12.75">
      <c r="A128" s="137"/>
      <c r="B128" s="138"/>
      <c r="C128" s="136"/>
      <c r="D128" s="139"/>
      <c r="E128" s="139"/>
      <c r="F128" s="140"/>
      <c r="G128" s="136"/>
      <c r="H128" s="30"/>
    </row>
    <row r="129" spans="1:8" ht="12.75">
      <c r="A129" s="137"/>
      <c r="B129" s="138"/>
      <c r="C129" s="136"/>
      <c r="D129" s="139"/>
      <c r="E129" s="139"/>
      <c r="F129" s="140"/>
      <c r="G129" s="136"/>
      <c r="H129" s="30"/>
    </row>
    <row r="130" spans="1:8" ht="12.75">
      <c r="A130" s="137"/>
      <c r="B130" s="138"/>
      <c r="C130" s="136"/>
      <c r="D130" s="139"/>
      <c r="E130" s="139"/>
      <c r="F130" s="140"/>
      <c r="G130" s="136"/>
      <c r="H130" s="30"/>
    </row>
    <row r="131" spans="1:8" ht="12.75">
      <c r="A131" s="35"/>
      <c r="B131" s="36"/>
      <c r="C131" s="37"/>
      <c r="D131" s="2"/>
      <c r="E131" s="2"/>
      <c r="F131" s="1"/>
      <c r="G131" s="37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</sheetData>
  <sheetProtection selectLockedCells="1" selectUnlockedCells="1"/>
  <mergeCells count="444"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35:A36"/>
    <mergeCell ref="B35:B36"/>
    <mergeCell ref="C39:C40"/>
    <mergeCell ref="D39:D40"/>
    <mergeCell ref="E35:E36"/>
    <mergeCell ref="F35:F36"/>
    <mergeCell ref="C35:C36"/>
    <mergeCell ref="D35:D36"/>
    <mergeCell ref="E39:E40"/>
    <mergeCell ref="F39:F40"/>
    <mergeCell ref="A31:A32"/>
    <mergeCell ref="B31:B32"/>
    <mergeCell ref="G35:G36"/>
    <mergeCell ref="A37:A38"/>
    <mergeCell ref="B37:B38"/>
    <mergeCell ref="C37:C38"/>
    <mergeCell ref="D37:D38"/>
    <mergeCell ref="E37:E38"/>
    <mergeCell ref="F37:F38"/>
    <mergeCell ref="G37:G38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F29:F30"/>
    <mergeCell ref="G29:G30"/>
    <mergeCell ref="A27:A28"/>
    <mergeCell ref="B27:B28"/>
    <mergeCell ref="C31:C32"/>
    <mergeCell ref="D31:D32"/>
    <mergeCell ref="E27:E28"/>
    <mergeCell ref="F27:F28"/>
    <mergeCell ref="C27:C28"/>
    <mergeCell ref="D27:D28"/>
    <mergeCell ref="E23:E24"/>
    <mergeCell ref="F23:F24"/>
    <mergeCell ref="C23:C24"/>
    <mergeCell ref="D23:D24"/>
    <mergeCell ref="G27:G28"/>
    <mergeCell ref="A29:A30"/>
    <mergeCell ref="B29:B30"/>
    <mergeCell ref="C29:C30"/>
    <mergeCell ref="D29:D30"/>
    <mergeCell ref="E29:E3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73" t="s">
        <v>2</v>
      </c>
      <c r="B1" s="73"/>
      <c r="C1" s="73"/>
      <c r="D1" s="73"/>
      <c r="E1" s="73"/>
      <c r="F1" s="73"/>
      <c r="G1" s="73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5.25" customHeight="1">
      <c r="A2" s="74" t="s">
        <v>25</v>
      </c>
      <c r="B2" s="74"/>
      <c r="C2" s="74"/>
      <c r="D2" s="75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76"/>
      <c r="F2" s="76"/>
      <c r="G2" s="76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0"/>
      <c r="W2" s="30"/>
    </row>
    <row r="3" spans="2:35" ht="25.5" customHeight="1">
      <c r="B3" s="39"/>
      <c r="C3" s="39"/>
      <c r="D3" s="143" t="str">
        <f>HYPERLINK('[1]реквизиты'!$A$3)</f>
        <v>25.04.2013 г.- 26.04.2013г. Г.Саратов</v>
      </c>
      <c r="E3" s="144"/>
      <c r="F3" s="144"/>
      <c r="G3" s="54" t="str">
        <f>HYPERLINK('пр.взв'!D4)</f>
        <v>В.к.   54 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 customHeight="1">
      <c r="A4" s="153" t="s">
        <v>9</v>
      </c>
      <c r="B4" s="154" t="s">
        <v>0</v>
      </c>
      <c r="C4" s="141" t="s">
        <v>1</v>
      </c>
      <c r="D4" s="142" t="s">
        <v>4</v>
      </c>
      <c r="E4" s="141" t="s">
        <v>26</v>
      </c>
      <c r="F4" s="141" t="s">
        <v>13</v>
      </c>
      <c r="G4" s="145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2.75">
      <c r="A5" s="153"/>
      <c r="B5" s="154"/>
      <c r="C5" s="141"/>
      <c r="D5" s="142"/>
      <c r="E5" s="141"/>
      <c r="F5" s="141"/>
      <c r="G5" s="14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5.75" customHeight="1">
      <c r="A6" s="146" t="s">
        <v>15</v>
      </c>
      <c r="B6" s="147">
        <v>3</v>
      </c>
      <c r="C6" s="148" t="str">
        <f>VLOOKUP(B6,'пр.взв'!B7:G26,2,FALSE)</f>
        <v>ЦАРЬКОВ Влад</v>
      </c>
      <c r="D6" s="149" t="str">
        <f>VLOOKUP(B6,'пр.взв'!B7:G26,3,FALSE)</f>
        <v>1999, 1р</v>
      </c>
      <c r="E6" s="150" t="str">
        <f>VLOOKUP(B6,'пр.взв'!B7:G26,4,FALSE)</f>
        <v>ПФО, г.Самара</v>
      </c>
      <c r="F6" s="151">
        <f>VLOOKUP(B6,'пр.взв'!B7:G26,5,FALSE)</f>
        <v>0</v>
      </c>
      <c r="G6" s="152" t="str">
        <f>VLOOKUP(B6,'пр.взв'!B7:G26,6,FALSE)</f>
        <v>Киргизов В.В.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7" ht="15.75" customHeight="1">
      <c r="A7" s="146"/>
      <c r="B7" s="147"/>
      <c r="C7" s="148"/>
      <c r="D7" s="149"/>
      <c r="E7" s="150"/>
      <c r="F7" s="151"/>
      <c r="G7" s="152"/>
    </row>
    <row r="8" spans="1:7" ht="15.75" customHeight="1">
      <c r="A8" s="156" t="s">
        <v>16</v>
      </c>
      <c r="B8" s="157">
        <v>10</v>
      </c>
      <c r="C8" s="158" t="str">
        <f>VLOOKUP(B8,'пр.взв'!B7:G26,2,FALSE)</f>
        <v>ЧАЙКА Даниил</v>
      </c>
      <c r="D8" s="159" t="str">
        <f>VLOOKUP(B8,'пр.взв'!B7:G26,3,FALSE)</f>
        <v>2000, 1р</v>
      </c>
      <c r="E8" s="160" t="str">
        <f>VLOOKUP(B8,'пр.взв'!B7:G26,4,FALSE)</f>
        <v>ЦФО, Воронежская обл., р.п.Таловое</v>
      </c>
      <c r="F8" s="161">
        <f>VLOOKUP(B8,'пр.взв'!B7:G26,5,FALSE)</f>
        <v>0</v>
      </c>
      <c r="G8" s="155" t="str">
        <f>VLOOKUP(B8,'пр.взв'!B7:G26,6,FALSE)</f>
        <v>Гончаров С.Ю.</v>
      </c>
    </row>
    <row r="9" spans="1:7" ht="15.75" customHeight="1">
      <c r="A9" s="156"/>
      <c r="B9" s="157"/>
      <c r="C9" s="158"/>
      <c r="D9" s="159"/>
      <c r="E9" s="160"/>
      <c r="F9" s="161"/>
      <c r="G9" s="155"/>
    </row>
    <row r="10" spans="1:7" ht="15.75" customHeight="1">
      <c r="A10" s="156" t="s">
        <v>17</v>
      </c>
      <c r="B10" s="157">
        <v>1</v>
      </c>
      <c r="C10" s="158" t="str">
        <f>VLOOKUP(B10,'пр.взв'!B7:G26,2,FALSE)</f>
        <v>ФАРГАТОВ Курбан</v>
      </c>
      <c r="D10" s="159" t="str">
        <f>VLOOKUP(B10,'пр.взв'!B7:G26,3,FALSE)</f>
        <v>2000, 1р</v>
      </c>
      <c r="E10" s="160" t="str">
        <f>VLOOKUP(B10,'пр.взв'!B7:G26,4,FALSE)</f>
        <v>ЮФО, г.Астрахань</v>
      </c>
      <c r="F10" s="161">
        <f>VLOOKUP(B10,'пр.взв'!B7:G26,5,FALSE)</f>
        <v>0</v>
      </c>
      <c r="G10" s="155" t="str">
        <f>VLOOKUP(B10,'пр.взв'!B7:G26,6,FALSE)</f>
        <v>Дуйсенов К.Г.</v>
      </c>
    </row>
    <row r="11" spans="1:7" ht="15.75" customHeight="1">
      <c r="A11" s="156"/>
      <c r="B11" s="157"/>
      <c r="C11" s="158"/>
      <c r="D11" s="159"/>
      <c r="E11" s="160"/>
      <c r="F11" s="161"/>
      <c r="G11" s="155"/>
    </row>
    <row r="12" spans="1:7" ht="15.75" customHeight="1">
      <c r="A12" s="156" t="s">
        <v>17</v>
      </c>
      <c r="B12" s="157">
        <v>9</v>
      </c>
      <c r="C12" s="158" t="str">
        <f>VLOOKUP(B12,'пр.взв'!B7:G26,2,FALSE)</f>
        <v>ТАБАРОВ Андрей</v>
      </c>
      <c r="D12" s="159" t="str">
        <f>VLOOKUP(B12,'пр.взв'!B7:G26,3,FALSE)</f>
        <v>2000, 1р</v>
      </c>
      <c r="E12" s="160" t="str">
        <f>VLOOKUP(B12,'пр.взв'!B7:G26,4,FALSE)</f>
        <v>ПФО, Саратовская обл. Петровск</v>
      </c>
      <c r="F12" s="161">
        <f>VLOOKUP(B12,'пр.взв'!B7:G26,5,FALSE)</f>
        <v>0</v>
      </c>
      <c r="G12" s="155" t="str">
        <f>VLOOKUP(B12,'пр.взв'!B7:G26,6,FALSE)</f>
        <v>Карманов С.А.</v>
      </c>
    </row>
    <row r="13" spans="1:7" ht="15.75" customHeight="1">
      <c r="A13" s="156"/>
      <c r="B13" s="157"/>
      <c r="C13" s="158"/>
      <c r="D13" s="159"/>
      <c r="E13" s="160"/>
      <c r="F13" s="161"/>
      <c r="G13" s="155"/>
    </row>
    <row r="14" spans="1:7" ht="15.75" customHeight="1">
      <c r="A14" s="156" t="s">
        <v>19</v>
      </c>
      <c r="B14" s="157">
        <v>5</v>
      </c>
      <c r="C14" s="158" t="str">
        <f>VLOOKUP(B14,'пр.взв'!B7:G26,2,FALSE)</f>
        <v>СТАРОДУБЦЕВ Данил</v>
      </c>
      <c r="D14" s="159" t="str">
        <f>VLOOKUP(B14,'пр.взв'!B7:G26,3,FALSE)</f>
        <v>1999, 2 р.</v>
      </c>
      <c r="E14" s="160" t="str">
        <f>VLOOKUP(B14,'пр.взв'!B7:G26,4,FALSE)</f>
        <v> УФО, Курганская обл., г.Щучье</v>
      </c>
      <c r="F14" s="161">
        <f>VLOOKUP(B14,'пр.взв'!B7:G26,5,FALSE)</f>
        <v>0</v>
      </c>
      <c r="G14" s="155" t="str">
        <f>VLOOKUP(B14,'пр.взв'!B7:G26,6,FALSE)</f>
        <v>Астапов Л.Н., Амбарцумян Б.Э., Сулейманов Э.Ф.</v>
      </c>
    </row>
    <row r="15" spans="1:7" ht="15.75" customHeight="1">
      <c r="A15" s="156"/>
      <c r="B15" s="157"/>
      <c r="C15" s="158"/>
      <c r="D15" s="159"/>
      <c r="E15" s="160"/>
      <c r="F15" s="161"/>
      <c r="G15" s="155"/>
    </row>
    <row r="16" spans="1:7" ht="15.75" customHeight="1">
      <c r="A16" s="156" t="s">
        <v>20</v>
      </c>
      <c r="B16" s="157">
        <v>7</v>
      </c>
      <c r="C16" s="158" t="str">
        <f>VLOOKUP(B16,'пр.взв'!B7:G26,2,FALSE)</f>
        <v>РОЖНЕВ Александр</v>
      </c>
      <c r="D16" s="159" t="str">
        <f>VLOOKUP(B16,'пр.взв'!B7:G26,3,FALSE)</f>
        <v>1999, 1р</v>
      </c>
      <c r="E16" s="160" t="str">
        <f>VLOOKUP(B16,'пр.взв'!B7:G26,4,FALSE)</f>
        <v>ЦФО, Московская обл. Г.Дзержинский</v>
      </c>
      <c r="F16" s="161">
        <f>VLOOKUP(B16,'пр.взв'!B7:G26,5,FALSE)</f>
        <v>0</v>
      </c>
      <c r="G16" s="155" t="str">
        <f>VLOOKUP(B16,'пр.взв'!B7:G26,6,FALSE)</f>
        <v>Сифоров В.В.</v>
      </c>
    </row>
    <row r="17" spans="1:7" ht="15.75" customHeight="1">
      <c r="A17" s="156"/>
      <c r="B17" s="157"/>
      <c r="C17" s="158"/>
      <c r="D17" s="159"/>
      <c r="E17" s="160"/>
      <c r="F17" s="161"/>
      <c r="G17" s="155"/>
    </row>
    <row r="18" spans="1:7" ht="15.75" customHeight="1">
      <c r="A18" s="156" t="s">
        <v>21</v>
      </c>
      <c r="B18" s="157">
        <v>4</v>
      </c>
      <c r="C18" s="158" t="str">
        <f>VLOOKUP(B18,'пр.взв'!B7:G26,2,FALSE)</f>
        <v>СЕМЕНОВ Никита</v>
      </c>
      <c r="D18" s="159" t="str">
        <f>VLOOKUP(B18,'пр.взв'!B7:G26,3,FALSE)</f>
        <v>2000, 2р</v>
      </c>
      <c r="E18" s="160" t="str">
        <f>VLOOKUP(B18,'пр.взв'!B7:G26,4,FALSE)</f>
        <v> ПФО,Пермский край,г.Краснокамс</v>
      </c>
      <c r="F18" s="161">
        <f>VLOOKUP(B18,'пр.взв'!B7:G26,5,FALSE)</f>
        <v>0</v>
      </c>
      <c r="G18" s="155" t="str">
        <f>VLOOKUP(B18,'пр.взв'!B7:G26,6,FALSE)</f>
        <v>Нечаев Д.Н.</v>
      </c>
    </row>
    <row r="19" spans="1:7" ht="15.75" customHeight="1">
      <c r="A19" s="156"/>
      <c r="B19" s="157"/>
      <c r="C19" s="158"/>
      <c r="D19" s="159"/>
      <c r="E19" s="160"/>
      <c r="F19" s="161"/>
      <c r="G19" s="155"/>
    </row>
    <row r="20" spans="1:7" ht="15.75" customHeight="1">
      <c r="A20" s="156" t="s">
        <v>22</v>
      </c>
      <c r="B20" s="157">
        <v>8</v>
      </c>
      <c r="C20" s="158" t="str">
        <f>VLOOKUP(B20,'пр.взв'!B7:G26,2,FALSE)</f>
        <v>АЛЕКПЕРОВ Аслан</v>
      </c>
      <c r="D20" s="159" t="str">
        <f>VLOOKUP(B20,'пр.взв'!B7:G26,3,FALSE)</f>
        <v>2000, 1р</v>
      </c>
      <c r="E20" s="160" t="str">
        <f>VLOOKUP(B20,'пр.взв'!B7:G26,4,FALSE)</f>
        <v>СКФО, КБР</v>
      </c>
      <c r="F20" s="161">
        <f>VLOOKUP(B20,'пр.взв'!B7:G26,5,FALSE)</f>
        <v>0</v>
      </c>
      <c r="G20" s="155" t="str">
        <f>VLOOKUP(B20,'пр.взв'!B7:G26,6,FALSE)</f>
        <v>Ким Р.К.</v>
      </c>
    </row>
    <row r="21" spans="1:7" ht="15.75" customHeight="1">
      <c r="A21" s="156"/>
      <c r="B21" s="157"/>
      <c r="C21" s="158"/>
      <c r="D21" s="159"/>
      <c r="E21" s="160"/>
      <c r="F21" s="161"/>
      <c r="G21" s="155"/>
    </row>
    <row r="22" spans="1:7" ht="15.75" customHeight="1">
      <c r="A22" s="156" t="s">
        <v>23</v>
      </c>
      <c r="B22" s="157">
        <v>2</v>
      </c>
      <c r="C22" s="158" t="str">
        <f>VLOOKUP(B22,'пр.взв'!B7:G26,2,FALSE)</f>
        <v>ГАДЖИЕВ Эльнур</v>
      </c>
      <c r="D22" s="159" t="str">
        <f>VLOOKUP(B22,'пр.взв'!B7:G26,3,FALSE)</f>
        <v>2000, 1р</v>
      </c>
      <c r="E22" s="160" t="str">
        <f>VLOOKUP(B22,'пр.взв'!B7:G26,4,FALSE)</f>
        <v>ПФО, Саратовская обл., г.Петровск</v>
      </c>
      <c r="F22" s="161">
        <f>VLOOKUP(B22,'пр.взв'!B7:G26,5,FALSE)</f>
        <v>0</v>
      </c>
      <c r="G22" s="155" t="str">
        <f>VLOOKUP(B22,'пр.взв'!B7:G26,6,FALSE)</f>
        <v>Акимов В.М.</v>
      </c>
    </row>
    <row r="23" spans="1:7" ht="15.75" customHeight="1">
      <c r="A23" s="156"/>
      <c r="B23" s="157"/>
      <c r="C23" s="158"/>
      <c r="D23" s="159"/>
      <c r="E23" s="160"/>
      <c r="F23" s="161"/>
      <c r="G23" s="155"/>
    </row>
    <row r="24" spans="1:7" ht="15.75" customHeight="1">
      <c r="A24" s="156" t="s">
        <v>23</v>
      </c>
      <c r="B24" s="157">
        <v>6</v>
      </c>
      <c r="C24" s="158" t="str">
        <f>VLOOKUP(B24,'пр.взв'!B7:G26,2,FALSE)</f>
        <v>КАЗУРОВ Николай</v>
      </c>
      <c r="D24" s="159" t="str">
        <f>VLOOKUP(B24,'пр.взв'!B7:G26,3,FALSE)</f>
        <v>2001, 1р.</v>
      </c>
      <c r="E24" s="160" t="str">
        <f>VLOOKUP(B24,'пр.взв'!B7:G26,4,FALSE)</f>
        <v>ЮФО, г.Волгоград</v>
      </c>
      <c r="F24" s="161">
        <f>VLOOKUP(B24,'пр.взв'!B7:G26,5,FALSE)</f>
        <v>0</v>
      </c>
      <c r="G24" s="155" t="str">
        <f>VLOOKUP(B24,'пр.взв'!B7:G26,6,FALSE)</f>
        <v>Проскуряков В.М.</v>
      </c>
    </row>
    <row r="25" spans="1:7" ht="15.75" customHeight="1">
      <c r="A25" s="156"/>
      <c r="B25" s="157"/>
      <c r="C25" s="158"/>
      <c r="D25" s="159"/>
      <c r="E25" s="160"/>
      <c r="F25" s="161"/>
      <c r="G25" s="155"/>
    </row>
    <row r="26" spans="1:7" ht="24" customHeight="1">
      <c r="A26" s="45" t="str">
        <f>HYPERLINK('[1]реквизиты'!$A$6)</f>
        <v>Гл. судья</v>
      </c>
      <c r="B26" s="19"/>
      <c r="C26" s="19"/>
      <c r="D26" s="20"/>
      <c r="E26" s="48" t="str">
        <f>HYPERLINK('[1]реквизиты'!$G$6)</f>
        <v>Герасимов К.А.</v>
      </c>
      <c r="G26" s="48" t="str">
        <f>HYPERLINK('[1]реквизиты'!$G$7)</f>
        <v>/Саратов/</v>
      </c>
    </row>
    <row r="27" spans="1:7" ht="29.25" customHeight="1">
      <c r="A27" s="45" t="str">
        <f>HYPERLINK('[1]реквизиты'!$A$8)</f>
        <v>Гл. секретарь</v>
      </c>
      <c r="B27" s="19"/>
      <c r="C27" s="41"/>
      <c r="D27" s="25"/>
      <c r="E27" s="44" t="str">
        <f>HYPERLINK('[1]реквизиты'!$G$8)</f>
        <v>Молоков Д.О.</v>
      </c>
      <c r="F27" s="30"/>
      <c r="G27" s="44" t="str">
        <f>HYPERLINK('[1]реквизиты'!$G$9)</f>
        <v>/Саратов/</v>
      </c>
    </row>
    <row r="28" spans="1:7" ht="10.5" customHeight="1">
      <c r="A28" s="164"/>
      <c r="B28" s="138"/>
      <c r="C28" s="136"/>
      <c r="D28" s="139"/>
      <c r="E28" s="162"/>
      <c r="F28" s="163"/>
      <c r="G28" s="136"/>
    </row>
    <row r="29" spans="1:7" ht="10.5" customHeight="1">
      <c r="A29" s="164"/>
      <c r="B29" s="138"/>
      <c r="C29" s="136"/>
      <c r="D29" s="139"/>
      <c r="E29" s="162"/>
      <c r="F29" s="163"/>
      <c r="G29" s="136"/>
    </row>
    <row r="30" spans="1:7" ht="10.5" customHeight="1">
      <c r="A30" s="164"/>
      <c r="B30" s="138"/>
      <c r="C30" s="136"/>
      <c r="D30" s="139"/>
      <c r="E30" s="162"/>
      <c r="F30" s="163"/>
      <c r="G30" s="136"/>
    </row>
    <row r="31" spans="1:14" ht="10.5" customHeight="1">
      <c r="A31" s="164"/>
      <c r="B31" s="138"/>
      <c r="C31" s="136"/>
      <c r="D31" s="139"/>
      <c r="E31" s="162"/>
      <c r="F31" s="163"/>
      <c r="G31" s="136"/>
      <c r="H31" s="40"/>
      <c r="I31" s="40"/>
      <c r="J31" s="40"/>
      <c r="L31" s="40"/>
      <c r="M31" s="40"/>
      <c r="N31" s="40"/>
    </row>
    <row r="32" spans="1:14" ht="10.5" customHeight="1">
      <c r="A32" s="164"/>
      <c r="B32" s="138"/>
      <c r="C32" s="136"/>
      <c r="D32" s="139"/>
      <c r="E32" s="162"/>
      <c r="F32" s="163"/>
      <c r="G32" s="136"/>
      <c r="H32" s="40"/>
      <c r="I32" s="40"/>
      <c r="J32" s="40"/>
      <c r="L32" s="40"/>
      <c r="M32" s="40"/>
      <c r="N32" s="40"/>
    </row>
    <row r="33" spans="1:14" ht="10.5" customHeight="1">
      <c r="A33" s="164"/>
      <c r="B33" s="138"/>
      <c r="C33" s="136"/>
      <c r="D33" s="139"/>
      <c r="E33" s="162"/>
      <c r="F33" s="163"/>
      <c r="G33" s="136"/>
      <c r="H33" s="40"/>
      <c r="I33" s="40"/>
      <c r="J33" s="40"/>
      <c r="L33" s="40"/>
      <c r="M33" s="40"/>
      <c r="N33" s="40"/>
    </row>
    <row r="34" spans="1:7" ht="10.5" customHeight="1">
      <c r="A34" s="164"/>
      <c r="B34" s="138"/>
      <c r="C34" s="136"/>
      <c r="D34" s="139"/>
      <c r="E34" s="162"/>
      <c r="F34" s="163"/>
      <c r="G34" s="136"/>
    </row>
    <row r="35" spans="1:7" ht="10.5" customHeight="1">
      <c r="A35" s="164"/>
      <c r="B35" s="138"/>
      <c r="C35" s="136"/>
      <c r="D35" s="139"/>
      <c r="E35" s="162"/>
      <c r="F35" s="163"/>
      <c r="G35" s="136"/>
    </row>
    <row r="36" spans="1:7" ht="10.5" customHeight="1">
      <c r="A36" s="164"/>
      <c r="B36" s="138"/>
      <c r="C36" s="136"/>
      <c r="D36" s="139"/>
      <c r="E36" s="162"/>
      <c r="F36" s="163"/>
      <c r="G36" s="136"/>
    </row>
    <row r="37" spans="1:7" ht="10.5" customHeight="1">
      <c r="A37" s="164"/>
      <c r="B37" s="138"/>
      <c r="C37" s="136"/>
      <c r="D37" s="139"/>
      <c r="E37" s="162"/>
      <c r="F37" s="163"/>
      <c r="G37" s="136"/>
    </row>
    <row r="38" spans="1:7" ht="10.5" customHeight="1">
      <c r="A38" s="164"/>
      <c r="B38" s="138"/>
      <c r="C38" s="136"/>
      <c r="D38" s="139"/>
      <c r="E38" s="162"/>
      <c r="F38" s="163"/>
      <c r="G38" s="136"/>
    </row>
    <row r="39" spans="1:7" ht="10.5" customHeight="1">
      <c r="A39" s="164"/>
      <c r="B39" s="138"/>
      <c r="C39" s="136"/>
      <c r="D39" s="139"/>
      <c r="E39" s="162"/>
      <c r="F39" s="163"/>
      <c r="G39" s="136"/>
    </row>
    <row r="40" spans="1:7" ht="10.5" customHeight="1">
      <c r="A40" s="164"/>
      <c r="B40" s="138"/>
      <c r="C40" s="136"/>
      <c r="D40" s="139"/>
      <c r="E40" s="162"/>
      <c r="F40" s="163"/>
      <c r="G40" s="136"/>
    </row>
    <row r="41" spans="1:7" ht="10.5" customHeight="1">
      <c r="A41" s="164"/>
      <c r="B41" s="138"/>
      <c r="C41" s="136"/>
      <c r="D41" s="139"/>
      <c r="E41" s="162"/>
      <c r="F41" s="163"/>
      <c r="G41" s="136"/>
    </row>
    <row r="42" spans="1:7" ht="10.5" customHeight="1">
      <c r="A42" s="164"/>
      <c r="B42" s="138"/>
      <c r="C42" s="136"/>
      <c r="D42" s="139"/>
      <c r="E42" s="162"/>
      <c r="F42" s="163"/>
      <c r="G42" s="136"/>
    </row>
    <row r="43" spans="1:7" ht="10.5" customHeight="1">
      <c r="A43" s="164"/>
      <c r="B43" s="138"/>
      <c r="C43" s="136"/>
      <c r="D43" s="139"/>
      <c r="E43" s="162"/>
      <c r="F43" s="163"/>
      <c r="G43" s="136"/>
    </row>
    <row r="44" spans="1:7" ht="10.5" customHeight="1">
      <c r="A44" s="164"/>
      <c r="B44" s="138"/>
      <c r="C44" s="136"/>
      <c r="D44" s="139"/>
      <c r="E44" s="162"/>
      <c r="F44" s="163"/>
      <c r="G44" s="136"/>
    </row>
    <row r="45" spans="1:7" ht="10.5" customHeight="1">
      <c r="A45" s="164"/>
      <c r="B45" s="138"/>
      <c r="C45" s="136"/>
      <c r="D45" s="139"/>
      <c r="E45" s="162"/>
      <c r="F45" s="163"/>
      <c r="G45" s="136"/>
    </row>
    <row r="46" spans="1:7" ht="10.5" customHeight="1">
      <c r="A46" s="164"/>
      <c r="B46" s="138"/>
      <c r="C46" s="136"/>
      <c r="D46" s="139"/>
      <c r="E46" s="162"/>
      <c r="F46" s="163"/>
      <c r="G46" s="136"/>
    </row>
    <row r="47" spans="1:7" ht="10.5" customHeight="1">
      <c r="A47" s="164"/>
      <c r="B47" s="138"/>
      <c r="C47" s="136"/>
      <c r="D47" s="139"/>
      <c r="E47" s="162"/>
      <c r="F47" s="163"/>
      <c r="G47" s="136"/>
    </row>
    <row r="48" spans="1:7" ht="10.5" customHeight="1">
      <c r="A48" s="164"/>
      <c r="B48" s="138"/>
      <c r="C48" s="136"/>
      <c r="D48" s="139"/>
      <c r="E48" s="162"/>
      <c r="F48" s="163"/>
      <c r="G48" s="136"/>
    </row>
    <row r="49" spans="1:7" ht="10.5" customHeight="1">
      <c r="A49" s="164"/>
      <c r="B49" s="138"/>
      <c r="C49" s="136"/>
      <c r="D49" s="139"/>
      <c r="E49" s="162"/>
      <c r="F49" s="163"/>
      <c r="G49" s="136"/>
    </row>
    <row r="50" spans="1:7" ht="10.5" customHeight="1">
      <c r="A50" s="164"/>
      <c r="B50" s="138"/>
      <c r="C50" s="136"/>
      <c r="D50" s="139"/>
      <c r="E50" s="162"/>
      <c r="F50" s="163"/>
      <c r="G50" s="136"/>
    </row>
    <row r="51" spans="1:7" ht="10.5" customHeight="1">
      <c r="A51" s="164"/>
      <c r="B51" s="138"/>
      <c r="C51" s="136"/>
      <c r="D51" s="139"/>
      <c r="E51" s="162"/>
      <c r="F51" s="163"/>
      <c r="G51" s="136"/>
    </row>
    <row r="52" spans="1:7" ht="10.5" customHeight="1">
      <c r="A52" s="164"/>
      <c r="B52" s="138"/>
      <c r="C52" s="136"/>
      <c r="D52" s="139"/>
      <c r="E52" s="162"/>
      <c r="F52" s="163"/>
      <c r="G52" s="136"/>
    </row>
    <row r="53" spans="1:7" ht="10.5" customHeight="1">
      <c r="A53" s="164"/>
      <c r="B53" s="138"/>
      <c r="C53" s="136"/>
      <c r="D53" s="139"/>
      <c r="E53" s="162"/>
      <c r="F53" s="163"/>
      <c r="G53" s="136"/>
    </row>
    <row r="54" spans="1:7" ht="10.5" customHeight="1">
      <c r="A54" s="164"/>
      <c r="B54" s="138"/>
      <c r="C54" s="136"/>
      <c r="D54" s="139"/>
      <c r="E54" s="162"/>
      <c r="F54" s="163"/>
      <c r="G54" s="136"/>
    </row>
    <row r="55" spans="1:7" ht="10.5" customHeight="1">
      <c r="A55" s="164"/>
      <c r="B55" s="138"/>
      <c r="C55" s="136"/>
      <c r="D55" s="139"/>
      <c r="E55" s="162"/>
      <c r="F55" s="163"/>
      <c r="G55" s="136"/>
    </row>
    <row r="56" spans="1:7" ht="10.5" customHeight="1">
      <c r="A56" s="164"/>
      <c r="B56" s="138"/>
      <c r="C56" s="136"/>
      <c r="D56" s="139"/>
      <c r="E56" s="162"/>
      <c r="F56" s="163"/>
      <c r="G56" s="136"/>
    </row>
    <row r="57" spans="1:7" ht="10.5" customHeight="1">
      <c r="A57" s="164"/>
      <c r="B57" s="138"/>
      <c r="C57" s="136"/>
      <c r="D57" s="139"/>
      <c r="E57" s="162"/>
      <c r="F57" s="163"/>
      <c r="G57" s="136"/>
    </row>
    <row r="58" spans="1:7" ht="10.5" customHeight="1">
      <c r="A58" s="164"/>
      <c r="B58" s="138"/>
      <c r="C58" s="136"/>
      <c r="D58" s="139"/>
      <c r="E58" s="162"/>
      <c r="F58" s="163"/>
      <c r="G58" s="136"/>
    </row>
    <row r="59" spans="1:7" ht="10.5" customHeight="1">
      <c r="A59" s="164"/>
      <c r="B59" s="138"/>
      <c r="C59" s="136"/>
      <c r="D59" s="139"/>
      <c r="E59" s="162"/>
      <c r="F59" s="163"/>
      <c r="G59" s="136"/>
    </row>
    <row r="60" spans="1:7" ht="10.5" customHeight="1">
      <c r="A60" s="164"/>
      <c r="B60" s="138"/>
      <c r="C60" s="136"/>
      <c r="D60" s="139"/>
      <c r="E60" s="162"/>
      <c r="F60" s="163"/>
      <c r="G60" s="136"/>
    </row>
    <row r="61" spans="1:7" ht="10.5" customHeight="1">
      <c r="A61" s="164"/>
      <c r="B61" s="138"/>
      <c r="C61" s="136"/>
      <c r="D61" s="139"/>
      <c r="E61" s="162"/>
      <c r="F61" s="163"/>
      <c r="G61" s="136"/>
    </row>
    <row r="62" spans="1:7" ht="10.5" customHeight="1">
      <c r="A62" s="164"/>
      <c r="B62" s="138"/>
      <c r="C62" s="136"/>
      <c r="D62" s="139"/>
      <c r="E62" s="162"/>
      <c r="F62" s="163"/>
      <c r="G62" s="136"/>
    </row>
    <row r="63" spans="1:7" ht="10.5" customHeight="1">
      <c r="A63" s="164"/>
      <c r="B63" s="138"/>
      <c r="C63" s="136"/>
      <c r="D63" s="139"/>
      <c r="E63" s="162"/>
      <c r="F63" s="163"/>
      <c r="G63" s="136"/>
    </row>
    <row r="64" spans="1:7" ht="10.5" customHeight="1">
      <c r="A64" s="164"/>
      <c r="B64" s="138"/>
      <c r="C64" s="136"/>
      <c r="D64" s="139"/>
      <c r="E64" s="162"/>
      <c r="F64" s="163"/>
      <c r="G64" s="136"/>
    </row>
    <row r="65" spans="1:7" ht="10.5" customHeight="1">
      <c r="A65" s="164"/>
      <c r="B65" s="138"/>
      <c r="C65" s="136"/>
      <c r="D65" s="139"/>
      <c r="E65" s="162"/>
      <c r="F65" s="163"/>
      <c r="G65" s="136"/>
    </row>
    <row r="66" spans="1:26" ht="34.5" customHeight="1">
      <c r="A66" s="42"/>
      <c r="B66" s="36"/>
      <c r="C66" s="37"/>
      <c r="D66" s="2"/>
      <c r="E66" s="16"/>
      <c r="F66" s="43"/>
      <c r="G66" s="37"/>
      <c r="H66" s="30"/>
      <c r="I66" s="30"/>
      <c r="J66" s="30"/>
      <c r="K66" s="30"/>
      <c r="L66" s="30"/>
      <c r="M66" s="30"/>
      <c r="N66" s="20"/>
      <c r="O66" s="20"/>
      <c r="P66" s="20"/>
      <c r="Q66" s="22"/>
      <c r="R66" s="23"/>
      <c r="S66" s="22"/>
      <c r="T66" s="23"/>
      <c r="U66" s="22"/>
      <c r="W66" s="22"/>
      <c r="X66" s="23"/>
      <c r="Y66" s="10"/>
      <c r="Z66" s="10"/>
    </row>
    <row r="67" spans="1:26" ht="28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0"/>
      <c r="O67" s="20"/>
      <c r="P67" s="20"/>
      <c r="Q67" s="22"/>
      <c r="R67" s="23"/>
      <c r="S67" s="22"/>
      <c r="T67" s="23"/>
      <c r="U67" s="22"/>
      <c r="W67" s="22"/>
      <c r="X67" s="23"/>
      <c r="Y67" s="10"/>
      <c r="Z67" s="10"/>
    </row>
    <row r="68" spans="1:13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2.7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2.7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2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8:10" ht="12.75">
      <c r="H90" s="30"/>
      <c r="I90" s="30"/>
      <c r="J90" s="30"/>
    </row>
    <row r="91" spans="8:10" ht="12.75">
      <c r="H91" s="30"/>
      <c r="I91" s="30"/>
      <c r="J91" s="30"/>
    </row>
    <row r="92" spans="8:10" ht="12.75">
      <c r="H92" s="30"/>
      <c r="I92" s="30"/>
      <c r="J92" s="30"/>
    </row>
    <row r="93" spans="8:10" ht="12.75">
      <c r="H93" s="30"/>
      <c r="I93" s="30"/>
      <c r="J93" s="30"/>
    </row>
    <row r="94" spans="8:10" ht="12.75">
      <c r="H94" s="30"/>
      <c r="I94" s="30"/>
      <c r="J94" s="30"/>
    </row>
    <row r="95" spans="8:10" ht="12.75">
      <c r="H95" s="30"/>
      <c r="I95" s="30"/>
      <c r="J95" s="30"/>
    </row>
    <row r="96" spans="8:10" ht="12.75">
      <c r="H96" s="30"/>
      <c r="I96" s="30"/>
      <c r="J96" s="30"/>
    </row>
    <row r="97" spans="8:10" ht="12.75">
      <c r="H97" s="30"/>
      <c r="I97" s="30"/>
      <c r="J97" s="30"/>
    </row>
    <row r="98" spans="8:10" ht="12.75">
      <c r="H98" s="30"/>
      <c r="I98" s="30"/>
      <c r="J98" s="30"/>
    </row>
    <row r="99" spans="8:10" ht="12.75">
      <c r="H99" s="30"/>
      <c r="I99" s="30"/>
      <c r="J99" s="30"/>
    </row>
    <row r="100" spans="8:10" ht="12.75">
      <c r="H100" s="30"/>
      <c r="I100" s="30"/>
      <c r="J100" s="30"/>
    </row>
    <row r="101" spans="8:10" ht="12.75">
      <c r="H101" s="30"/>
      <c r="I101" s="30"/>
      <c r="J101" s="30"/>
    </row>
    <row r="102" spans="8:10" ht="12.75">
      <c r="H102" s="30"/>
      <c r="I102" s="30"/>
      <c r="J102" s="30"/>
    </row>
    <row r="103" spans="8:10" ht="12.75">
      <c r="H103" s="30"/>
      <c r="I103" s="30"/>
      <c r="J103" s="30"/>
    </row>
    <row r="104" spans="8:10" ht="12.75">
      <c r="H104" s="30"/>
      <c r="I104" s="30"/>
      <c r="J104" s="30"/>
    </row>
    <row r="105" spans="8:10" ht="12.75">
      <c r="H105" s="30"/>
      <c r="I105" s="30"/>
      <c r="J105" s="30"/>
    </row>
    <row r="106" spans="8:10" ht="12.75">
      <c r="H106" s="30"/>
      <c r="I106" s="30"/>
      <c r="J106" s="30"/>
    </row>
    <row r="107" spans="8:10" ht="12.75">
      <c r="H107" s="30"/>
      <c r="I107" s="30"/>
      <c r="J107" s="30"/>
    </row>
    <row r="108" spans="8:10" ht="12.75">
      <c r="H108" s="30"/>
      <c r="I108" s="30"/>
      <c r="J108" s="30"/>
    </row>
    <row r="109" spans="8:10" ht="12.75">
      <c r="H109" s="30"/>
      <c r="I109" s="30"/>
      <c r="J109" s="30"/>
    </row>
    <row r="110" spans="8:10" ht="12.75">
      <c r="H110" s="30"/>
      <c r="I110" s="30"/>
      <c r="J110" s="30"/>
    </row>
    <row r="111" spans="8:10" ht="12.75">
      <c r="H111" s="30"/>
      <c r="I111" s="30"/>
      <c r="J111" s="30"/>
    </row>
    <row r="112" spans="8:10" ht="12.75">
      <c r="H112" s="30"/>
      <c r="I112" s="30"/>
      <c r="J112" s="30"/>
    </row>
    <row r="113" spans="8:10" ht="12.75">
      <c r="H113" s="30"/>
      <c r="I113" s="30"/>
      <c r="J113" s="30"/>
    </row>
    <row r="114" spans="8:10" ht="12.75">
      <c r="H114" s="30"/>
      <c r="I114" s="30"/>
      <c r="J114" s="30"/>
    </row>
    <row r="115" spans="8:10" ht="12.75">
      <c r="H115" s="30"/>
      <c r="I115" s="30"/>
      <c r="J115" s="30"/>
    </row>
    <row r="116" spans="8:10" ht="12.75">
      <c r="H116" s="30"/>
      <c r="I116" s="30"/>
      <c r="J116" s="30"/>
    </row>
    <row r="117" spans="8:10" ht="12.75">
      <c r="H117" s="30"/>
      <c r="I117" s="30"/>
      <c r="J117" s="30"/>
    </row>
    <row r="118" spans="8:10" ht="12.75">
      <c r="H118" s="30"/>
      <c r="I118" s="30"/>
      <c r="J118" s="30"/>
    </row>
    <row r="119" spans="8:10" ht="12.75">
      <c r="H119" s="30"/>
      <c r="I119" s="30"/>
      <c r="J119" s="30"/>
    </row>
    <row r="120" spans="8:10" ht="12.75">
      <c r="H120" s="30"/>
      <c r="I120" s="30"/>
      <c r="J120" s="30"/>
    </row>
    <row r="121" spans="8:10" ht="12.75">
      <c r="H121" s="30"/>
      <c r="I121" s="30"/>
      <c r="J121" s="30"/>
    </row>
    <row r="122" spans="8:10" ht="12.75">
      <c r="H122" s="30"/>
      <c r="I122" s="30"/>
      <c r="J122" s="30"/>
    </row>
    <row r="123" spans="8:10" ht="12.75">
      <c r="H123" s="30"/>
      <c r="I123" s="30"/>
      <c r="J123" s="30"/>
    </row>
    <row r="124" spans="8:10" ht="12.75">
      <c r="H124" s="30"/>
      <c r="I124" s="30"/>
      <c r="J124" s="30"/>
    </row>
    <row r="125" spans="8:10" ht="12.75">
      <c r="H125" s="30"/>
      <c r="I125" s="30"/>
      <c r="J125" s="30"/>
    </row>
    <row r="126" spans="8:10" ht="12.75">
      <c r="H126" s="30"/>
      <c r="I126" s="30"/>
      <c r="J126" s="30"/>
    </row>
    <row r="127" spans="8:10" ht="12.75">
      <c r="H127" s="30"/>
      <c r="I127" s="30"/>
      <c r="J127" s="30"/>
    </row>
    <row r="128" spans="8:10" ht="12.75">
      <c r="H128" s="30"/>
      <c r="I128" s="30"/>
      <c r="J128" s="30"/>
    </row>
    <row r="129" spans="8:10" ht="12.75">
      <c r="H129" s="30"/>
      <c r="I129" s="30"/>
      <c r="J129" s="30"/>
    </row>
  </sheetData>
  <sheetProtection selectLockedCells="1" selectUnlockedCells="1"/>
  <mergeCells count="214"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C50:C51"/>
    <mergeCell ref="D50:D51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C42:C43"/>
    <mergeCell ref="D42:D43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C34:C35"/>
    <mergeCell ref="D34:D35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G28:G29"/>
    <mergeCell ref="E24:E25"/>
    <mergeCell ref="F24:F25"/>
    <mergeCell ref="C24:C25"/>
    <mergeCell ref="D24:D25"/>
    <mergeCell ref="G24:G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B16:B17"/>
    <mergeCell ref="C20:C21"/>
    <mergeCell ref="D20:D21"/>
    <mergeCell ref="E16:E17"/>
    <mergeCell ref="C16:C17"/>
    <mergeCell ref="D16:D17"/>
    <mergeCell ref="E20:E21"/>
    <mergeCell ref="F20:F21"/>
    <mergeCell ref="B12:B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F6:F7"/>
    <mergeCell ref="C4:C5"/>
    <mergeCell ref="D4:D5"/>
    <mergeCell ref="A1:G1"/>
    <mergeCell ref="A2:C2"/>
    <mergeCell ref="D2:G2"/>
    <mergeCell ref="D3:F3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2013-04-26T18:22:21Z</cp:lastPrinted>
  <dcterms:created xsi:type="dcterms:W3CDTF">2013-04-26T05:54:37Z</dcterms:created>
  <dcterms:modified xsi:type="dcterms:W3CDTF">2013-04-28T16:24:50Z</dcterms:modified>
  <cp:category/>
  <cp:version/>
  <cp:contentType/>
  <cp:contentStatus/>
</cp:coreProperties>
</file>