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.хода" sheetId="1" r:id="rId1"/>
    <sheet name="пр.взвешивания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<sst xmlns="http://schemas.openxmlformats.org/spreadsheetml/2006/main" count="97" uniqueCount="48">
  <si>
    <t>ВСЕРОССИЙСКАЯ ФЕДЕРАЦИЯ САМБО</t>
  </si>
  <si>
    <t xml:space="preserve">ПРОТОКОЛ ХОДА СОРЕВНОВАНИЙ       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</si>
  <si>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0"/>
        <color indexed="8"/>
        <rFont val="a_AvanteTckNr"/>
        <family val="2"/>
      </rPr>
      <t xml:space="preserve"> </t>
    </r>
  </si>
  <si>
    <t>10-11 октября 2015 года по адресу:г.Севастополь, ул.Костомаровская,3.</t>
  </si>
  <si>
    <t>А</t>
  </si>
  <si>
    <t>№ п/ж</t>
  </si>
  <si>
    <t>Ф.И.О.</t>
  </si>
  <si>
    <t>Д. р., разряд</t>
  </si>
  <si>
    <t>Округ, субъект, город, ведомство</t>
  </si>
  <si>
    <t>круги</t>
  </si>
  <si>
    <t>очки</t>
  </si>
  <si>
    <t>место</t>
  </si>
  <si>
    <t>Ф.И.О</t>
  </si>
  <si>
    <t>Дата рожд., разряд</t>
  </si>
  <si>
    <t>Тренер</t>
  </si>
  <si>
    <t>Лисейцев Василий</t>
  </si>
  <si>
    <t>13.03.2006</t>
  </si>
  <si>
    <t>Севастополь</t>
  </si>
  <si>
    <t>Белозёров В.Т.</t>
  </si>
  <si>
    <t>Коляда Павел</t>
  </si>
  <si>
    <t>01.12.2005</t>
  </si>
  <si>
    <t>Протопопов В.В.,  Дорофеев В.В.</t>
  </si>
  <si>
    <t>Марченко Никита</t>
  </si>
  <si>
    <t>Глебов П.В.</t>
  </si>
  <si>
    <t>Б</t>
  </si>
  <si>
    <t>5-6</t>
  </si>
  <si>
    <t>Величко Богдан</t>
  </si>
  <si>
    <t>15.03.2006</t>
  </si>
  <si>
    <t>Ковалёв Сергей</t>
  </si>
  <si>
    <t>30.04.2004</t>
  </si>
  <si>
    <t>Ялта</t>
  </si>
  <si>
    <t>Иванов П.Р.</t>
  </si>
  <si>
    <t>7</t>
  </si>
  <si>
    <t>Клемович Влад</t>
  </si>
  <si>
    <t>07.10.2005</t>
  </si>
  <si>
    <t>Медрин И.А.</t>
  </si>
  <si>
    <t>ПОЛУФИНАЛ</t>
  </si>
  <si>
    <t>ФИНАЛ</t>
  </si>
  <si>
    <t>Борков Е.А.</t>
  </si>
  <si>
    <t>/Москва/</t>
  </si>
  <si>
    <t>Задорожный Э.В.</t>
  </si>
  <si>
    <t>/Севастополь/</t>
  </si>
  <si>
    <t>Протокол взвешивания</t>
  </si>
  <si>
    <t>в.к. 31 кг</t>
  </si>
  <si>
    <t>№ п\п</t>
  </si>
  <si>
    <t>№ карточки</t>
  </si>
  <si>
    <t>Немченко Даниил</t>
  </si>
  <si>
    <t>03.05.2004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</si>
</sst>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20">
    <font>
      <sz val="10"/>
      <name val="Arial"/>
      <family val="2"/>
    </font>
    <font>
      <b/>
      <sz val="16"/>
      <color indexed="10"/>
      <name val="CyrillicOld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i/>
      <sz val="10"/>
      <name val="a_AvanteTckNr"/>
      <family val="2"/>
    </font>
    <font>
      <b/>
      <i/>
      <sz val="10"/>
      <color indexed="8"/>
      <name val="a_AvanteTckNr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sz val="14"/>
      <color indexed="10"/>
      <name val="CyrillicOld"/>
      <family val="0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4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4" fontId="5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Font="1" applyAlignment="1">
      <alignment horizontal="center" vertical="center"/>
    </xf>
    <xf numFmtId="164" fontId="8" fillId="0" borderId="2" xfId="0" applyFont="1" applyFill="1" applyBorder="1" applyAlignment="1">
      <alignment horizontal="center" vertical="center"/>
    </xf>
    <xf numFmtId="164" fontId="8" fillId="3" borderId="1" xfId="20" applyNumberFormat="1" applyFont="1" applyFill="1" applyBorder="1" applyAlignment="1" applyProtection="1">
      <alignment horizontal="center" vertical="center"/>
      <protection/>
    </xf>
    <xf numFmtId="164" fontId="2" fillId="0" borderId="3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textRotation="90" wrapText="1"/>
    </xf>
    <xf numFmtId="164" fontId="9" fillId="0" borderId="1" xfId="0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9" fillId="0" borderId="8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wrapText="1"/>
    </xf>
    <xf numFmtId="164" fontId="10" fillId="0" borderId="11" xfId="20" applyNumberFormat="1" applyFont="1" applyFill="1" applyBorder="1" applyAlignment="1" applyProtection="1">
      <alignment horizontal="left" vertical="center" wrapText="1"/>
      <protection/>
    </xf>
    <xf numFmtId="164" fontId="10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14" xfId="20" applyNumberFormat="1" applyFont="1" applyFill="1" applyBorder="1" applyAlignment="1" applyProtection="1">
      <alignment horizontal="center" vertical="center" wrapText="1"/>
      <protection/>
    </xf>
    <xf numFmtId="164" fontId="9" fillId="4" borderId="15" xfId="0" applyNumberFormat="1" applyFont="1" applyFill="1" applyBorder="1" applyAlignment="1">
      <alignment horizontal="center"/>
    </xf>
    <xf numFmtId="164" fontId="11" fillId="0" borderId="16" xfId="20" applyNumberFormat="1" applyFont="1" applyFill="1" applyBorder="1" applyAlignment="1" applyProtection="1">
      <alignment horizontal="center"/>
      <protection/>
    </xf>
    <xf numFmtId="164" fontId="11" fillId="0" borderId="17" xfId="20" applyNumberFormat="1" applyFont="1" applyFill="1" applyBorder="1" applyAlignment="1" applyProtection="1">
      <alignment horizontal="center"/>
      <protection/>
    </xf>
    <xf numFmtId="164" fontId="10" fillId="0" borderId="11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left" vertical="center" wrapText="1"/>
    </xf>
    <xf numFmtId="164" fontId="10" fillId="0" borderId="0" xfId="0" applyNumberFormat="1" applyFont="1" applyAlignment="1">
      <alignment/>
    </xf>
    <xf numFmtId="164" fontId="10" fillId="4" borderId="0" xfId="0" applyNumberFormat="1" applyFont="1" applyFill="1" applyBorder="1" applyAlignment="1">
      <alignment horizontal="center"/>
    </xf>
    <xf numFmtId="164" fontId="10" fillId="0" borderId="22" xfId="20" applyNumberFormat="1" applyFont="1" applyFill="1" applyBorder="1" applyAlignment="1" applyProtection="1">
      <alignment horizontal="center"/>
      <protection/>
    </xf>
    <xf numFmtId="164" fontId="10" fillId="0" borderId="23" xfId="20" applyNumberFormat="1" applyFont="1" applyFill="1" applyBorder="1" applyAlignment="1" applyProtection="1">
      <alignment horizontal="center"/>
      <protection/>
    </xf>
    <xf numFmtId="164" fontId="9" fillId="0" borderId="24" xfId="0" applyNumberFormat="1" applyFont="1" applyBorder="1" applyAlignment="1">
      <alignment horizontal="center" vertical="center" wrapText="1"/>
    </xf>
    <xf numFmtId="164" fontId="10" fillId="0" borderId="25" xfId="20" applyNumberFormat="1" applyFont="1" applyFill="1" applyBorder="1" applyAlignment="1" applyProtection="1">
      <alignment horizontal="left" vertical="center" wrapText="1"/>
      <protection/>
    </xf>
    <xf numFmtId="164" fontId="10" fillId="0" borderId="26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20" applyNumberFormat="1" applyFont="1" applyFill="1" applyBorder="1" applyAlignment="1" applyProtection="1">
      <alignment horizontal="center" vertical="center" wrapText="1"/>
      <protection/>
    </xf>
    <xf numFmtId="164" fontId="0" fillId="0" borderId="27" xfId="20" applyNumberFormat="1" applyFont="1" applyFill="1" applyBorder="1" applyAlignment="1" applyProtection="1">
      <alignment horizontal="center" vertical="center" wrapText="1"/>
      <protection/>
    </xf>
    <xf numFmtId="164" fontId="11" fillId="0" borderId="28" xfId="20" applyNumberFormat="1" applyFont="1" applyFill="1" applyBorder="1" applyAlignment="1" applyProtection="1">
      <alignment horizontal="center"/>
      <protection/>
    </xf>
    <xf numFmtId="164" fontId="11" fillId="4" borderId="29" xfId="20" applyNumberFormat="1" applyFont="1" applyFill="1" applyBorder="1" applyAlignment="1" applyProtection="1">
      <alignment horizontal="center"/>
      <protection/>
    </xf>
    <xf numFmtId="164" fontId="11" fillId="0" borderId="29" xfId="20" applyNumberFormat="1" applyFont="1" applyFill="1" applyBorder="1" applyAlignment="1" applyProtection="1">
      <alignment horizontal="center"/>
      <protection/>
    </xf>
    <xf numFmtId="164" fontId="11" fillId="0" borderId="30" xfId="20" applyNumberFormat="1" applyFont="1" applyFill="1" applyBorder="1" applyAlignment="1" applyProtection="1">
      <alignment horizontal="center"/>
      <protection/>
    </xf>
    <xf numFmtId="164" fontId="10" fillId="0" borderId="25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165" fontId="10" fillId="0" borderId="31" xfId="0" applyNumberFormat="1" applyFont="1" applyBorder="1" applyAlignment="1">
      <alignment horizontal="left" vertical="center" wrapText="1"/>
    </xf>
    <xf numFmtId="165" fontId="0" fillId="0" borderId="31" xfId="0" applyNumberFormat="1" applyFont="1" applyBorder="1" applyAlignment="1">
      <alignment horizontal="center" vertical="center" wrapText="1"/>
    </xf>
    <xf numFmtId="164" fontId="10" fillId="0" borderId="32" xfId="0" applyNumberFormat="1" applyFont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165" fontId="10" fillId="0" borderId="31" xfId="0" applyNumberFormat="1" applyFont="1" applyBorder="1" applyAlignment="1">
      <alignment horizontal="center" vertical="center" wrapText="1"/>
    </xf>
    <xf numFmtId="164" fontId="10" fillId="0" borderId="33" xfId="20" applyNumberFormat="1" applyFont="1" applyFill="1" applyBorder="1" applyAlignment="1" applyProtection="1">
      <alignment horizontal="center"/>
      <protection/>
    </xf>
    <xf numFmtId="164" fontId="10" fillId="4" borderId="34" xfId="0" applyNumberFormat="1" applyFont="1" applyFill="1" applyBorder="1" applyAlignment="1">
      <alignment horizontal="center"/>
    </xf>
    <xf numFmtId="164" fontId="10" fillId="0" borderId="34" xfId="20" applyNumberFormat="1" applyFont="1" applyFill="1" applyBorder="1" applyAlignment="1" applyProtection="1">
      <alignment horizontal="center"/>
      <protection/>
    </xf>
    <xf numFmtId="164" fontId="10" fillId="0" borderId="35" xfId="20" applyNumberFormat="1" applyFont="1" applyFill="1" applyBorder="1" applyAlignment="1" applyProtection="1">
      <alignment horizontal="center"/>
      <protection/>
    </xf>
    <xf numFmtId="164" fontId="10" fillId="0" borderId="36" xfId="20" applyNumberFormat="1" applyFont="1" applyFill="1" applyBorder="1" applyAlignment="1" applyProtection="1">
      <alignment horizontal="left" vertical="center" wrapText="1"/>
      <protection/>
    </xf>
    <xf numFmtId="164" fontId="10" fillId="0" borderId="37" xfId="20" applyNumberFormat="1" applyFont="1" applyFill="1" applyBorder="1" applyAlignment="1" applyProtection="1">
      <alignment horizontal="center" vertical="center" wrapText="1"/>
      <protection/>
    </xf>
    <xf numFmtId="164" fontId="0" fillId="0" borderId="38" xfId="20" applyNumberFormat="1" applyFont="1" applyFill="1" applyBorder="1" applyAlignment="1" applyProtection="1">
      <alignment horizontal="center" vertical="center" wrapText="1"/>
      <protection/>
    </xf>
    <xf numFmtId="164" fontId="0" fillId="0" borderId="39" xfId="20" applyNumberFormat="1" applyFont="1" applyFill="1" applyBorder="1" applyAlignment="1" applyProtection="1">
      <alignment horizontal="center" vertical="center" wrapText="1"/>
      <protection/>
    </xf>
    <xf numFmtId="164" fontId="9" fillId="0" borderId="27" xfId="0" applyNumberFormat="1" applyFont="1" applyFill="1" applyBorder="1" applyAlignment="1">
      <alignment horizontal="center" vertical="center" wrapText="1"/>
    </xf>
    <xf numFmtId="164" fontId="10" fillId="4" borderId="40" xfId="0" applyNumberFormat="1" applyFont="1" applyFill="1" applyBorder="1" applyAlignment="1">
      <alignment horizontal="center"/>
    </xf>
    <xf numFmtId="164" fontId="9" fillId="0" borderId="41" xfId="0" applyNumberFormat="1" applyFont="1" applyBorder="1" applyAlignment="1">
      <alignment horizontal="center" vertical="center" wrapText="1"/>
    </xf>
    <xf numFmtId="164" fontId="10" fillId="0" borderId="42" xfId="20" applyNumberFormat="1" applyFont="1" applyFill="1" applyBorder="1" applyAlignment="1" applyProtection="1">
      <alignment horizontal="left" vertical="center" wrapText="1"/>
      <protection/>
    </xf>
    <xf numFmtId="164" fontId="10" fillId="0" borderId="42" xfId="20" applyNumberFormat="1" applyFont="1" applyFill="1" applyBorder="1" applyAlignment="1" applyProtection="1">
      <alignment horizontal="center" vertical="center" wrapText="1"/>
      <protection/>
    </xf>
    <xf numFmtId="164" fontId="0" fillId="0" borderId="41" xfId="20" applyNumberFormat="1" applyFont="1" applyFill="1" applyBorder="1" applyAlignment="1" applyProtection="1">
      <alignment horizontal="center" vertical="center" wrapText="1"/>
      <protection/>
    </xf>
    <xf numFmtId="164" fontId="0" fillId="0" borderId="43" xfId="20" applyNumberFormat="1" applyFont="1" applyFill="1" applyBorder="1" applyAlignment="1" applyProtection="1">
      <alignment horizontal="center" vertical="center" wrapText="1"/>
      <protection/>
    </xf>
    <xf numFmtId="164" fontId="11" fillId="0" borderId="22" xfId="20" applyNumberFormat="1" applyFont="1" applyFill="1" applyBorder="1" applyAlignment="1" applyProtection="1">
      <alignment horizontal="center"/>
      <protection/>
    </xf>
    <xf numFmtId="164" fontId="9" fillId="4" borderId="23" xfId="0" applyNumberFormat="1" applyFont="1" applyFill="1" applyBorder="1" applyAlignment="1">
      <alignment horizontal="center"/>
    </xf>
    <xf numFmtId="164" fontId="10" fillId="0" borderId="42" xfId="0" applyNumberFormat="1" applyFont="1" applyFill="1" applyBorder="1" applyAlignment="1">
      <alignment horizontal="center" vertical="center" wrapText="1"/>
    </xf>
    <xf numFmtId="164" fontId="9" fillId="0" borderId="43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Border="1" applyAlignment="1">
      <alignment horizontal="left" vertical="center" wrapText="1"/>
    </xf>
    <xf numFmtId="166" fontId="10" fillId="0" borderId="31" xfId="0" applyNumberFormat="1" applyFont="1" applyBorder="1" applyAlignment="1">
      <alignment horizontal="center" vertical="center" wrapText="1"/>
    </xf>
    <xf numFmtId="164" fontId="10" fillId="0" borderId="31" xfId="0" applyNumberFormat="1" applyFont="1" applyBorder="1" applyAlignment="1">
      <alignment horizontal="center" vertical="center" wrapText="1"/>
    </xf>
    <xf numFmtId="164" fontId="10" fillId="0" borderId="44" xfId="20" applyNumberFormat="1" applyFont="1" applyFill="1" applyBorder="1" applyAlignment="1" applyProtection="1">
      <alignment horizontal="center"/>
      <protection/>
    </xf>
    <xf numFmtId="164" fontId="10" fillId="0" borderId="45" xfId="20" applyNumberFormat="1" applyFont="1" applyFill="1" applyBorder="1" applyAlignment="1" applyProtection="1">
      <alignment horizontal="center"/>
      <protection/>
    </xf>
    <xf numFmtId="164" fontId="10" fillId="4" borderId="46" xfId="0" applyNumberFormat="1" applyFont="1" applyFill="1" applyBorder="1" applyAlignment="1">
      <alignment horizontal="center"/>
    </xf>
    <xf numFmtId="164" fontId="13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/>
    </xf>
    <xf numFmtId="165" fontId="10" fillId="0" borderId="25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9" fillId="4" borderId="13" xfId="0" applyNumberFormat="1" applyFont="1" applyFill="1" applyBorder="1" applyAlignment="1">
      <alignment/>
    </xf>
    <xf numFmtId="164" fontId="11" fillId="0" borderId="21" xfId="20" applyNumberFormat="1" applyFont="1" applyFill="1" applyBorder="1" applyAlignment="1" applyProtection="1">
      <alignment horizontal="center"/>
      <protection/>
    </xf>
    <xf numFmtId="164" fontId="9" fillId="0" borderId="11" xfId="0" applyNumberFormat="1" applyFont="1" applyBorder="1" applyAlignment="1">
      <alignment horizontal="center" vertical="center" wrapText="1"/>
    </xf>
    <xf numFmtId="164" fontId="9" fillId="4" borderId="47" xfId="0" applyNumberFormat="1" applyFont="1" applyFill="1" applyBorder="1" applyAlignment="1">
      <alignment/>
    </xf>
    <xf numFmtId="164" fontId="9" fillId="0" borderId="22" xfId="20" applyNumberFormat="1" applyFont="1" applyFill="1" applyBorder="1" applyAlignment="1" applyProtection="1">
      <alignment horizontal="center"/>
      <protection/>
    </xf>
    <xf numFmtId="164" fontId="9" fillId="0" borderId="48" xfId="20" applyNumberFormat="1" applyFont="1" applyFill="1" applyBorder="1" applyAlignment="1" applyProtection="1">
      <alignment horizontal="center"/>
      <protection/>
    </xf>
    <xf numFmtId="165" fontId="10" fillId="0" borderId="42" xfId="0" applyNumberFormat="1" applyFont="1" applyBorder="1" applyAlignment="1">
      <alignment horizontal="center" vertical="center" wrapText="1"/>
    </xf>
    <xf numFmtId="164" fontId="11" fillId="0" borderId="49" xfId="20" applyNumberFormat="1" applyFont="1" applyFill="1" applyBorder="1" applyAlignment="1" applyProtection="1">
      <alignment horizontal="center"/>
      <protection/>
    </xf>
    <xf numFmtId="164" fontId="9" fillId="0" borderId="25" xfId="0" applyNumberFormat="1" applyFont="1" applyBorder="1" applyAlignment="1">
      <alignment horizontal="center" vertical="center" wrapText="1"/>
    </xf>
    <xf numFmtId="164" fontId="9" fillId="0" borderId="33" xfId="20" applyNumberFormat="1" applyFont="1" applyFill="1" applyBorder="1" applyAlignment="1" applyProtection="1">
      <alignment horizontal="center"/>
      <protection/>
    </xf>
    <xf numFmtId="164" fontId="9" fillId="4" borderId="34" xfId="0" applyNumberFormat="1" applyFont="1" applyFill="1" applyBorder="1" applyAlignment="1">
      <alignment horizontal="center"/>
    </xf>
    <xf numFmtId="164" fontId="9" fillId="0" borderId="50" xfId="20" applyNumberFormat="1" applyFont="1" applyFill="1" applyBorder="1" applyAlignment="1" applyProtection="1">
      <alignment horizontal="center"/>
      <protection/>
    </xf>
    <xf numFmtId="164" fontId="10" fillId="0" borderId="51" xfId="20" applyNumberFormat="1" applyFont="1" applyFill="1" applyBorder="1" applyAlignment="1" applyProtection="1">
      <alignment horizontal="center" vertical="center" wrapText="1"/>
      <protection/>
    </xf>
    <xf numFmtId="164" fontId="11" fillId="0" borderId="52" xfId="20" applyNumberFormat="1" applyFont="1" applyFill="1" applyBorder="1" applyAlignment="1" applyProtection="1">
      <alignment horizontal="center"/>
      <protection/>
    </xf>
    <xf numFmtId="164" fontId="9" fillId="4" borderId="53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 horizontal="center" vertical="center" wrapText="1"/>
    </xf>
    <xf numFmtId="164" fontId="9" fillId="0" borderId="54" xfId="20" applyNumberFormat="1" applyFont="1" applyFill="1" applyBorder="1" applyAlignment="1" applyProtection="1">
      <alignment horizontal="center"/>
      <protection/>
    </xf>
    <xf numFmtId="164" fontId="9" fillId="0" borderId="45" xfId="20" applyNumberFormat="1" applyFont="1" applyFill="1" applyBorder="1" applyAlignment="1" applyProtection="1">
      <alignment horizontal="center"/>
      <protection/>
    </xf>
    <xf numFmtId="164" fontId="9" fillId="4" borderId="55" xfId="0" applyNumberFormat="1" applyFont="1" applyFill="1" applyBorder="1" applyAlignment="1">
      <alignment/>
    </xf>
    <xf numFmtId="164" fontId="9" fillId="0" borderId="1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 vertical="center" wrapText="1"/>
    </xf>
    <xf numFmtId="164" fontId="10" fillId="0" borderId="55" xfId="0" applyNumberFormat="1" applyFont="1" applyBorder="1" applyAlignment="1">
      <alignment horizontal="center"/>
    </xf>
    <xf numFmtId="164" fontId="10" fillId="0" borderId="37" xfId="0" applyNumberFormat="1" applyFont="1" applyBorder="1" applyAlignment="1">
      <alignment horizontal="center"/>
    </xf>
    <xf numFmtId="164" fontId="4" fillId="0" borderId="0" xfId="20" applyNumberFormat="1" applyFont="1" applyFill="1" applyBorder="1" applyAlignment="1" applyProtection="1">
      <alignment horizontal="left"/>
      <protection/>
    </xf>
    <xf numFmtId="164" fontId="14" fillId="0" borderId="0" xfId="0" applyFont="1" applyAlignment="1">
      <alignment/>
    </xf>
    <xf numFmtId="164" fontId="13" fillId="0" borderId="3" xfId="20" applyNumberFormat="1" applyFont="1" applyFill="1" applyBorder="1" applyAlignment="1" applyProtection="1">
      <alignment horizontal="center"/>
      <protection/>
    </xf>
    <xf numFmtId="164" fontId="9" fillId="0" borderId="0" xfId="20" applyNumberFormat="1" applyFont="1" applyFill="1" applyBorder="1" applyAlignment="1" applyProtection="1">
      <alignment/>
      <protection/>
    </xf>
    <xf numFmtId="164" fontId="1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164" fontId="9" fillId="0" borderId="56" xfId="0" applyNumberFormat="1" applyFont="1" applyBorder="1" applyAlignment="1">
      <alignment horizontal="center" vertical="center" wrapText="1"/>
    </xf>
    <xf numFmtId="164" fontId="10" fillId="0" borderId="57" xfId="0" applyNumberFormat="1" applyFont="1" applyBorder="1" applyAlignment="1">
      <alignment horizontal="center"/>
    </xf>
    <xf numFmtId="164" fontId="0" fillId="0" borderId="0" xfId="20" applyNumberFormat="1" applyFont="1" applyFill="1" applyBorder="1" applyAlignment="1" applyProtection="1">
      <alignment/>
      <protection/>
    </xf>
    <xf numFmtId="164" fontId="10" fillId="0" borderId="40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64" fontId="10" fillId="0" borderId="0" xfId="20" applyNumberFormat="1" applyFont="1" applyFill="1" applyBorder="1" applyAlignment="1" applyProtection="1">
      <alignment/>
      <protection/>
    </xf>
    <xf numFmtId="164" fontId="16" fillId="0" borderId="0" xfId="0" applyFont="1" applyBorder="1" applyAlignment="1">
      <alignment horizontal="center" vertical="center"/>
    </xf>
    <xf numFmtId="164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10" fillId="0" borderId="31" xfId="0" applyFont="1" applyBorder="1" applyAlignment="1">
      <alignment horizontal="center" vertical="center" wrapText="1"/>
    </xf>
    <xf numFmtId="164" fontId="17" fillId="0" borderId="31" xfId="0" applyFont="1" applyBorder="1" applyAlignment="1">
      <alignment horizontal="center" vertical="center" wrapText="1"/>
    </xf>
    <xf numFmtId="164" fontId="18" fillId="0" borderId="31" xfId="0" applyNumberFormat="1" applyFont="1" applyBorder="1" applyAlignment="1">
      <alignment horizontal="center" vertical="center" wrapText="1"/>
    </xf>
    <xf numFmtId="164" fontId="19" fillId="0" borderId="31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533400</xdr:colOff>
      <xdr:row>2</xdr:row>
      <xdr:rowOff>295275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1</xdr:col>
      <xdr:colOff>352425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6762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../../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61"/>
  <sheetViews>
    <sheetView tabSelected="1" workbookViewId="0" topLeftCell="A4">
      <selection activeCell="N25" sqref="N25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9.28125" style="0" customWidth="1"/>
    <col min="4" max="4" width="6.140625" style="0" customWidth="1"/>
    <col min="5" max="5" width="9.28125" style="0" customWidth="1"/>
    <col min="6" max="11" width="5.7109375" style="0" customWidth="1"/>
    <col min="12" max="12" width="1.8515625" style="0" customWidth="1"/>
    <col min="13" max="13" width="4.421875" style="0" customWidth="1"/>
    <col min="14" max="14" width="14.140625" style="0" customWidth="1"/>
    <col min="15" max="15" width="9.28125" style="0" customWidth="1"/>
    <col min="16" max="16" width="11.140625" style="0" customWidth="1"/>
    <col min="17" max="17" width="7.421875" style="0" customWidth="1"/>
    <col min="18" max="18" width="10.8515625" style="0" customWidth="1"/>
    <col min="19" max="19" width="13.140625" style="0" customWidth="1"/>
  </cols>
  <sheetData>
    <row r="1" spans="1:19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L2" s="2" t="str">
        <f>HYPERLINK('[1]реквизиты'!$L$7)</f>
        <v>ИТОГОВЫЙ ПРОТОКОЛ</v>
      </c>
      <c r="M2" s="2"/>
      <c r="N2" s="2"/>
      <c r="O2" s="2"/>
      <c r="P2" s="2"/>
      <c r="Q2" s="2"/>
      <c r="R2" s="2"/>
      <c r="S2" s="3"/>
    </row>
    <row r="3" spans="1:19" ht="28.5" customHeight="1">
      <c r="A3" s="4"/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5"/>
      <c r="R3" s="5"/>
      <c r="S3" s="5"/>
    </row>
    <row r="4" spans="1:19" ht="21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5.5" customHeight="1">
      <c r="A5" s="8" t="s">
        <v>4</v>
      </c>
      <c r="D5" s="8"/>
      <c r="E5" s="8"/>
      <c r="H5" s="9"/>
      <c r="I5" s="9"/>
      <c r="J5" s="9"/>
      <c r="O5" s="8"/>
      <c r="R5" s="10" t="str">
        <f>'пр.взвешивания'!G3</f>
        <v>в.к. 31 кг</v>
      </c>
      <c r="S5" s="10"/>
    </row>
    <row r="6" spans="1:19" ht="23.25" customHeight="1">
      <c r="A6" s="11" t="s">
        <v>5</v>
      </c>
      <c r="B6" s="11" t="s">
        <v>6</v>
      </c>
      <c r="C6" s="11" t="s">
        <v>7</v>
      </c>
      <c r="D6" s="12" t="s">
        <v>8</v>
      </c>
      <c r="E6" s="12"/>
      <c r="F6" s="13" t="s">
        <v>9</v>
      </c>
      <c r="G6" s="13"/>
      <c r="H6" s="13"/>
      <c r="I6" s="13"/>
      <c r="J6" s="14" t="s">
        <v>10</v>
      </c>
      <c r="K6" s="15" t="s">
        <v>11</v>
      </c>
      <c r="M6" s="16" t="s">
        <v>11</v>
      </c>
      <c r="N6" s="17" t="s">
        <v>12</v>
      </c>
      <c r="O6" s="18" t="s">
        <v>13</v>
      </c>
      <c r="P6" s="19" t="s">
        <v>8</v>
      </c>
      <c r="Q6" s="12" t="s">
        <v>8</v>
      </c>
      <c r="R6" s="12"/>
      <c r="S6" s="20" t="s">
        <v>14</v>
      </c>
    </row>
    <row r="7" spans="1:19" ht="16.5" customHeight="1">
      <c r="A7" s="11"/>
      <c r="B7" s="11"/>
      <c r="C7" s="11"/>
      <c r="D7" s="12"/>
      <c r="E7" s="12"/>
      <c r="F7" s="21">
        <v>1</v>
      </c>
      <c r="G7" s="22">
        <v>2</v>
      </c>
      <c r="H7" s="22">
        <v>3</v>
      </c>
      <c r="I7" s="23">
        <v>4</v>
      </c>
      <c r="J7" s="14"/>
      <c r="K7" s="15"/>
      <c r="M7" s="16"/>
      <c r="N7" s="17"/>
      <c r="O7" s="18"/>
      <c r="P7" s="19"/>
      <c r="Q7" s="12"/>
      <c r="R7" s="12"/>
      <c r="S7" s="20"/>
    </row>
    <row r="8" spans="1:20" ht="15" customHeight="1">
      <c r="A8" s="24">
        <v>1</v>
      </c>
      <c r="B8" s="25" t="str">
        <f>VLOOKUP(A8,'пр.взвешивания'!B6:H95,2,FALSE)</f>
        <v>Немченко Даниил</v>
      </c>
      <c r="C8" s="26" t="str">
        <f>VLOOKUP(A8,'пр.взвешивания'!B6:H121,3,FALSE)</f>
        <v>03.05.2004</v>
      </c>
      <c r="D8" s="27" t="str">
        <f>VLOOKUP(A8,'пр.взвешивания'!B6:H27,4,FALSE)</f>
        <v>Севастополь</v>
      </c>
      <c r="E8" s="28">
        <f>VLOOKUP(A8,'пр.взвешивания'!B6:H29,5,FALSE)</f>
        <v>0</v>
      </c>
      <c r="F8" s="29"/>
      <c r="G8" s="30">
        <v>2</v>
      </c>
      <c r="H8" s="30">
        <v>0</v>
      </c>
      <c r="I8" s="31">
        <v>0</v>
      </c>
      <c r="J8" s="32">
        <f>SUM(F8:I8)</f>
        <v>2</v>
      </c>
      <c r="K8" s="33">
        <v>1</v>
      </c>
      <c r="L8" s="34">
        <v>1</v>
      </c>
      <c r="M8" s="35">
        <v>1</v>
      </c>
      <c r="N8" s="36" t="str">
        <f>VLOOKUP(L8,'пр.взвешивания'!B6:H171,2,FALSE)</f>
        <v>Немченко Даниил</v>
      </c>
      <c r="O8" s="37" t="str">
        <f>VLOOKUP(L8,'пр.взвешивания'!B6:H147,3,FALSE)</f>
        <v>03.05.2004</v>
      </c>
      <c r="P8" s="38" t="str">
        <f>VLOOKUP(L8,'пр.взвешивания'!B6:H319,4,FALSE)</f>
        <v>Севастополь</v>
      </c>
      <c r="Q8" s="27">
        <f>VLOOKUP(L8,'пр.взвешивания'!B6:H37,5,FALSE)</f>
        <v>0</v>
      </c>
      <c r="R8" s="28">
        <f>VLOOKUP(L8,'пр.взвешивания'!B6:H255,6,FALSE)</f>
        <v>0</v>
      </c>
      <c r="S8" s="39" t="str">
        <f>VLOOKUP(L8,'пр.взвешивания'!B6:H255,7,FALSE)</f>
        <v>Белозёров В.Т.</v>
      </c>
      <c r="T8" s="40"/>
    </row>
    <row r="9" spans="1:20" ht="15" customHeight="1">
      <c r="A9" s="24"/>
      <c r="B9" s="25"/>
      <c r="C9" s="26"/>
      <c r="D9" s="27"/>
      <c r="E9" s="28"/>
      <c r="F9" s="41"/>
      <c r="G9" s="42"/>
      <c r="H9" s="42"/>
      <c r="I9" s="43"/>
      <c r="J9" s="32"/>
      <c r="K9" s="33"/>
      <c r="L9" s="34"/>
      <c r="M9" s="35"/>
      <c r="N9" s="36"/>
      <c r="O9" s="37"/>
      <c r="P9" s="38"/>
      <c r="Q9" s="27"/>
      <c r="R9" s="28"/>
      <c r="S9" s="39"/>
      <c r="T9" s="40"/>
    </row>
    <row r="10" spans="1:20" ht="15" customHeight="1">
      <c r="A10" s="44">
        <v>2</v>
      </c>
      <c r="B10" s="45" t="str">
        <f>VLOOKUP(A10,'пр.взвешивания'!B1:H97,2,FALSE)</f>
        <v>Лисейцев Василий</v>
      </c>
      <c r="C10" s="46" t="str">
        <f>VLOOKUP(A10,'пр.взвешивания'!B1:H123,3,FALSE)</f>
        <v>13.03.2006</v>
      </c>
      <c r="D10" s="47" t="str">
        <f>VLOOKUP(A10,'пр.взвешивания'!B1:H29,4,FALSE)</f>
        <v>Севастополь</v>
      </c>
      <c r="E10" s="48">
        <f>VLOOKUP(A10,'пр.взвешивания'!B1:H31,5,FALSE)</f>
        <v>0</v>
      </c>
      <c r="F10" s="49">
        <v>3</v>
      </c>
      <c r="G10" s="50"/>
      <c r="H10" s="51">
        <v>2</v>
      </c>
      <c r="I10" s="52">
        <v>2</v>
      </c>
      <c r="J10" s="53">
        <f>SUM(F10:I10)</f>
        <v>7</v>
      </c>
      <c r="K10" s="54">
        <v>2</v>
      </c>
      <c r="L10" s="34"/>
      <c r="M10" s="55">
        <v>2</v>
      </c>
      <c r="N10" s="56" t="s">
        <v>15</v>
      </c>
      <c r="O10" s="57" t="s">
        <v>16</v>
      </c>
      <c r="P10" s="58" t="s">
        <v>17</v>
      </c>
      <c r="Q10" s="59"/>
      <c r="R10" s="60"/>
      <c r="S10" s="60" t="s">
        <v>18</v>
      </c>
      <c r="T10" s="40"/>
    </row>
    <row r="11" spans="1:20" ht="15" customHeight="1">
      <c r="A11" s="44"/>
      <c r="B11" s="45"/>
      <c r="C11" s="46"/>
      <c r="D11" s="47"/>
      <c r="E11" s="48"/>
      <c r="F11" s="61"/>
      <c r="G11" s="62"/>
      <c r="H11" s="63"/>
      <c r="I11" s="64"/>
      <c r="J11" s="53"/>
      <c r="K11" s="54"/>
      <c r="L11" s="34"/>
      <c r="M11" s="55"/>
      <c r="N11" s="56"/>
      <c r="O11" s="57"/>
      <c r="P11" s="58"/>
      <c r="Q11" s="59"/>
      <c r="R11" s="60"/>
      <c r="S11" s="60"/>
      <c r="T11" s="40"/>
    </row>
    <row r="12" spans="1:20" ht="15" customHeight="1">
      <c r="A12" s="44">
        <v>3</v>
      </c>
      <c r="B12" s="65" t="str">
        <f>VLOOKUP(A12,'пр.взвешивания'!B1:H99,2,FALSE)</f>
        <v>Клемович Влад</v>
      </c>
      <c r="C12" s="66" t="str">
        <f>VLOOKUP(A12,'пр.взвешивания'!B1:H125,3,FALSE)</f>
        <v>07.10.2005</v>
      </c>
      <c r="D12" s="67" t="str">
        <f>VLOOKUP(A12,'пр.взвешивания'!B1:H31,4,FALSE)</f>
        <v>Севастополь</v>
      </c>
      <c r="E12" s="68">
        <f>VLOOKUP(A12,'пр.взвешивания'!B1:H33,5,FALSE)</f>
        <v>0</v>
      </c>
      <c r="F12" s="49">
        <v>4</v>
      </c>
      <c r="G12" s="51">
        <v>3</v>
      </c>
      <c r="H12" s="50"/>
      <c r="I12" s="52">
        <v>3</v>
      </c>
      <c r="J12" s="53">
        <f>SUM(F12:I12)</f>
        <v>10</v>
      </c>
      <c r="K12" s="69">
        <v>4</v>
      </c>
      <c r="L12" s="34"/>
      <c r="M12" s="55">
        <v>3</v>
      </c>
      <c r="N12" s="56" t="s">
        <v>19</v>
      </c>
      <c r="O12" s="57" t="s">
        <v>20</v>
      </c>
      <c r="P12" s="58" t="s">
        <v>17</v>
      </c>
      <c r="Q12" s="59"/>
      <c r="R12" s="60"/>
      <c r="S12" s="57" t="s">
        <v>21</v>
      </c>
      <c r="T12" s="40"/>
    </row>
    <row r="13" spans="1:20" ht="15" customHeight="1">
      <c r="A13" s="44"/>
      <c r="B13" s="65"/>
      <c r="C13" s="66"/>
      <c r="D13" s="67"/>
      <c r="E13" s="68"/>
      <c r="F13" s="61"/>
      <c r="G13" s="63"/>
      <c r="H13" s="70"/>
      <c r="I13" s="64"/>
      <c r="J13" s="53"/>
      <c r="K13" s="69"/>
      <c r="L13" s="34"/>
      <c r="M13" s="55"/>
      <c r="N13" s="56"/>
      <c r="O13" s="57"/>
      <c r="P13" s="58"/>
      <c r="Q13" s="59"/>
      <c r="R13" s="60"/>
      <c r="S13" s="57"/>
      <c r="T13" s="40"/>
    </row>
    <row r="14" spans="1:20" ht="15" customHeight="1">
      <c r="A14" s="71">
        <v>4</v>
      </c>
      <c r="B14" s="72" t="str">
        <f>VLOOKUP(A14,'пр.взвешивания'!B1:H101,2,FALSE)</f>
        <v>Ковалёв Сергей</v>
      </c>
      <c r="C14" s="73" t="str">
        <f>VLOOKUP(A14,'пр.взвешивания'!B1:H127,3,FALSE)</f>
        <v>30.04.2004</v>
      </c>
      <c r="D14" s="74" t="str">
        <f>VLOOKUP(A14,'пр.взвешивания'!B1:H33,4,FALSE)</f>
        <v>Ялта</v>
      </c>
      <c r="E14" s="75">
        <f>VLOOKUP(A14,'пр.взвешивания'!B1:H35,5,FALSE)</f>
        <v>0</v>
      </c>
      <c r="F14" s="76">
        <v>4</v>
      </c>
      <c r="G14" s="76">
        <v>3</v>
      </c>
      <c r="H14" s="76">
        <v>1</v>
      </c>
      <c r="I14" s="77"/>
      <c r="J14" s="78">
        <f>SUM(F14:I14)</f>
        <v>8</v>
      </c>
      <c r="K14" s="79">
        <v>3</v>
      </c>
      <c r="L14" s="34"/>
      <c r="M14" s="55">
        <v>3</v>
      </c>
      <c r="N14" s="80" t="s">
        <v>22</v>
      </c>
      <c r="O14" s="81">
        <v>38630</v>
      </c>
      <c r="P14" s="58" t="s">
        <v>17</v>
      </c>
      <c r="Q14" s="59"/>
      <c r="R14" s="82"/>
      <c r="S14" s="80" t="s">
        <v>23</v>
      </c>
      <c r="T14" s="40"/>
    </row>
    <row r="15" spans="1:20" ht="15" customHeight="1">
      <c r="A15" s="71"/>
      <c r="B15" s="72"/>
      <c r="C15" s="73"/>
      <c r="D15" s="74"/>
      <c r="E15" s="75"/>
      <c r="F15" s="83"/>
      <c r="G15" s="84"/>
      <c r="H15" s="84"/>
      <c r="I15" s="85"/>
      <c r="J15" s="78"/>
      <c r="K15" s="79"/>
      <c r="L15" s="34"/>
      <c r="M15" s="55"/>
      <c r="N15" s="80"/>
      <c r="O15" s="81"/>
      <c r="P15" s="58"/>
      <c r="Q15" s="59"/>
      <c r="R15" s="82"/>
      <c r="S15" s="80"/>
      <c r="T15" s="40"/>
    </row>
    <row r="16" spans="1:20" ht="15" customHeight="1">
      <c r="A16" s="86" t="s">
        <v>24</v>
      </c>
      <c r="B16" s="40"/>
      <c r="C16" s="87"/>
      <c r="D16" s="87"/>
      <c r="E16" s="87"/>
      <c r="F16" s="40"/>
      <c r="G16" s="40"/>
      <c r="H16" s="40"/>
      <c r="I16" s="40"/>
      <c r="J16" s="88"/>
      <c r="K16" s="40"/>
      <c r="L16" s="34"/>
      <c r="M16" s="89" t="s">
        <v>25</v>
      </c>
      <c r="N16" s="56" t="s">
        <v>26</v>
      </c>
      <c r="O16" s="57" t="s">
        <v>27</v>
      </c>
      <c r="P16" s="58" t="s">
        <v>17</v>
      </c>
      <c r="Q16" s="59"/>
      <c r="R16" s="60"/>
      <c r="S16" s="57" t="s">
        <v>21</v>
      </c>
      <c r="T16" s="40"/>
    </row>
    <row r="17" spans="1:20" ht="15" customHeight="1">
      <c r="A17" s="90" t="s">
        <v>5</v>
      </c>
      <c r="B17" s="90" t="s">
        <v>6</v>
      </c>
      <c r="C17" s="90" t="s">
        <v>7</v>
      </c>
      <c r="D17" s="12" t="s">
        <v>8</v>
      </c>
      <c r="E17" s="12"/>
      <c r="F17" s="12" t="s">
        <v>9</v>
      </c>
      <c r="G17" s="12"/>
      <c r="H17" s="12"/>
      <c r="I17" s="40"/>
      <c r="J17" s="90" t="s">
        <v>10</v>
      </c>
      <c r="K17" s="90" t="s">
        <v>11</v>
      </c>
      <c r="L17" s="34"/>
      <c r="M17" s="89"/>
      <c r="N17" s="56"/>
      <c r="O17" s="57"/>
      <c r="P17" s="58"/>
      <c r="Q17" s="59"/>
      <c r="R17" s="60"/>
      <c r="S17" s="57"/>
      <c r="T17" s="40"/>
    </row>
    <row r="18" spans="1:20" ht="15" customHeight="1">
      <c r="A18" s="90"/>
      <c r="B18" s="90"/>
      <c r="C18" s="90"/>
      <c r="D18" s="12"/>
      <c r="E18" s="12"/>
      <c r="F18" s="91">
        <v>1</v>
      </c>
      <c r="G18" s="92">
        <v>2</v>
      </c>
      <c r="H18" s="93">
        <v>3</v>
      </c>
      <c r="I18" s="40"/>
      <c r="J18" s="90"/>
      <c r="K18" s="90"/>
      <c r="L18" s="34"/>
      <c r="M18" s="89" t="s">
        <v>25</v>
      </c>
      <c r="N18" s="56" t="s">
        <v>28</v>
      </c>
      <c r="O18" s="57" t="s">
        <v>29</v>
      </c>
      <c r="P18" s="58" t="s">
        <v>30</v>
      </c>
      <c r="Q18" s="59"/>
      <c r="R18" s="60"/>
      <c r="S18" s="60" t="s">
        <v>31</v>
      </c>
      <c r="T18" s="40"/>
    </row>
    <row r="19" spans="1:20" ht="15" customHeight="1">
      <c r="A19" s="24">
        <v>5</v>
      </c>
      <c r="B19" s="25" t="str">
        <f>VLOOKUP(A19,'пр.взвешивания'!B1:H106,2,FALSE)</f>
        <v>Марченко Никита</v>
      </c>
      <c r="C19" s="26">
        <f>VLOOKUP(A19,'пр.взвешивания'!B1:H132,3,FALSE)</f>
        <v>38630</v>
      </c>
      <c r="D19" s="27" t="str">
        <f>VLOOKUP(A19,'пр.взвешивания'!B1:H38,4,FALSE)</f>
        <v>Севастополь</v>
      </c>
      <c r="E19" s="28">
        <f>VLOOKUP(A19,'пр.взвешивания'!B1:H40,5,FALSE)</f>
        <v>0</v>
      </c>
      <c r="F19" s="94"/>
      <c r="G19" s="30">
        <v>0</v>
      </c>
      <c r="H19" s="95">
        <v>2</v>
      </c>
      <c r="I19" s="40"/>
      <c r="J19" s="32">
        <f>SUM(F19:I19)</f>
        <v>2</v>
      </c>
      <c r="K19" s="96">
        <v>1</v>
      </c>
      <c r="L19" s="34"/>
      <c r="M19" s="89"/>
      <c r="N19" s="56"/>
      <c r="O19" s="57"/>
      <c r="P19" s="58"/>
      <c r="Q19" s="59"/>
      <c r="R19" s="60"/>
      <c r="S19" s="60"/>
      <c r="T19" s="40"/>
    </row>
    <row r="20" spans="1:20" ht="15" customHeight="1">
      <c r="A20" s="24"/>
      <c r="B20" s="25"/>
      <c r="C20" s="26"/>
      <c r="D20" s="27"/>
      <c r="E20" s="28"/>
      <c r="F20" s="97"/>
      <c r="G20" s="98"/>
      <c r="H20" s="99"/>
      <c r="I20" s="40"/>
      <c r="J20" s="32"/>
      <c r="K20" s="96"/>
      <c r="L20" s="34"/>
      <c r="M20" s="100" t="s">
        <v>32</v>
      </c>
      <c r="N20" s="56" t="s">
        <v>33</v>
      </c>
      <c r="O20" s="57" t="s">
        <v>34</v>
      </c>
      <c r="P20" s="58" t="s">
        <v>17</v>
      </c>
      <c r="Q20" s="59"/>
      <c r="R20" s="60"/>
      <c r="S20" s="60" t="s">
        <v>35</v>
      </c>
      <c r="T20" s="40"/>
    </row>
    <row r="21" spans="1:20" ht="15" customHeight="1">
      <c r="A21" s="44">
        <v>6</v>
      </c>
      <c r="B21" s="45" t="str">
        <f>VLOOKUP(A21,'пр.взвешивания'!B1:H108,2,FALSE)</f>
        <v>Величко Богдан</v>
      </c>
      <c r="C21" s="46" t="str">
        <f>VLOOKUP(A21,'пр.взвешивания'!B1:H134,3,FALSE)</f>
        <v>15.03.2006</v>
      </c>
      <c r="D21" s="47" t="str">
        <f>VLOOKUP(A21,'пр.взвешивания'!B1:H40,4,FALSE)</f>
        <v>Севастополь</v>
      </c>
      <c r="E21" s="48">
        <f>VLOOKUP(A21,'пр.взвешивания'!B1:H42,5,FALSE)</f>
        <v>0</v>
      </c>
      <c r="F21" s="49">
        <v>4</v>
      </c>
      <c r="G21" s="50"/>
      <c r="H21" s="101">
        <v>3</v>
      </c>
      <c r="I21" s="40"/>
      <c r="J21" s="53">
        <f>SUM(F21:I21)</f>
        <v>7</v>
      </c>
      <c r="K21" s="102">
        <v>3</v>
      </c>
      <c r="L21" s="34"/>
      <c r="M21" s="100"/>
      <c r="N21" s="56"/>
      <c r="O21" s="57"/>
      <c r="P21" s="58"/>
      <c r="Q21" s="59"/>
      <c r="R21" s="60"/>
      <c r="S21" s="60"/>
      <c r="T21" s="40"/>
    </row>
    <row r="22" spans="1:20" ht="15" customHeight="1">
      <c r="A22" s="44"/>
      <c r="B22" s="45"/>
      <c r="C22" s="46"/>
      <c r="D22" s="47"/>
      <c r="E22" s="48"/>
      <c r="F22" s="103"/>
      <c r="G22" s="104"/>
      <c r="H22" s="105"/>
      <c r="I22" s="40"/>
      <c r="J22" s="53"/>
      <c r="K22" s="102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15" customHeight="1">
      <c r="A23" s="71">
        <v>7</v>
      </c>
      <c r="B23" s="72" t="str">
        <f>VLOOKUP(A23,'пр.взвешивания'!B1:H110,2,FALSE)</f>
        <v>Коляда Павел</v>
      </c>
      <c r="C23" s="106" t="str">
        <f>VLOOKUP(A23,'пр.взвешивания'!B1:H136,3,FALSE)</f>
        <v>01.12.2005</v>
      </c>
      <c r="D23" s="74" t="str">
        <f>VLOOKUP(A23,'пр.взвешивания'!B1:H42,4,FALSE)</f>
        <v>Севастополь</v>
      </c>
      <c r="E23" s="75">
        <f>VLOOKUP(A23,'пр.взвешивания'!B1:H44,5,FALSE)</f>
        <v>0</v>
      </c>
      <c r="F23" s="107">
        <v>3</v>
      </c>
      <c r="G23" s="76">
        <v>2</v>
      </c>
      <c r="H23" s="108"/>
      <c r="I23" s="40"/>
      <c r="J23" s="78">
        <f>SUM(F23:I23)</f>
        <v>5</v>
      </c>
      <c r="K23" s="109">
        <v>2</v>
      </c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15" customHeight="1">
      <c r="A24" s="71"/>
      <c r="B24" s="72"/>
      <c r="C24" s="106"/>
      <c r="D24" s="74"/>
      <c r="E24" s="75"/>
      <c r="F24" s="110"/>
      <c r="G24" s="111"/>
      <c r="H24" s="112"/>
      <c r="I24" s="40"/>
      <c r="J24" s="78"/>
      <c r="K24" s="109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8" customHeight="1">
      <c r="A25" s="40"/>
      <c r="B25" s="40" t="s">
        <v>36</v>
      </c>
      <c r="C25" s="40"/>
      <c r="D25" s="40"/>
      <c r="E25" s="40"/>
      <c r="F25" s="40"/>
      <c r="G25" s="40" t="s">
        <v>37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12.75" customHeight="1">
      <c r="A27" s="24">
        <v>5</v>
      </c>
      <c r="B27" s="25" t="str">
        <f>VLOOKUP(A27,'пр.взвешивания'!B1:H114,2,FALSE)</f>
        <v>Марченко Никита</v>
      </c>
      <c r="C27" s="26">
        <f>VLOOKUP(A27,'пр.взвешивания'!B1:H140,3,FALSE)</f>
        <v>38630</v>
      </c>
      <c r="D27" s="27" t="str">
        <f>VLOOKUP(A27,'пр.взвешивания'!B1:H46,4,FALSE)</f>
        <v>Севастополь</v>
      </c>
      <c r="E27" s="28">
        <f>VLOOKUP(A27,'пр.взвешивания'!B1:H48,5,FALSE)</f>
        <v>0</v>
      </c>
      <c r="F27" s="87"/>
      <c r="G27" s="87"/>
      <c r="H27" s="87"/>
      <c r="I27" s="87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2.75" customHeight="1">
      <c r="A28" s="24"/>
      <c r="B28" s="25"/>
      <c r="C28" s="26"/>
      <c r="D28" s="27"/>
      <c r="E28" s="28"/>
      <c r="F28" s="113">
        <v>2</v>
      </c>
      <c r="G28" s="87"/>
      <c r="H28" s="114"/>
      <c r="I28" s="115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1" ht="12.75" customHeight="1">
      <c r="A29" s="116">
        <v>2</v>
      </c>
      <c r="B29" s="45" t="str">
        <f>VLOOKUP(A29,'пр.взвешивания'!B1:H116,2,FALSE)</f>
        <v>Лисейцев Василий</v>
      </c>
      <c r="C29" s="46" t="str">
        <f>VLOOKUP(A29,'пр.взвешивания'!B1:H142,3,FALSE)</f>
        <v>13.03.2006</v>
      </c>
      <c r="D29" s="47" t="str">
        <f>VLOOKUP(A29,'пр.взвешивания'!B1:H48,4,FALSE)</f>
        <v>Севастополь</v>
      </c>
      <c r="E29" s="48">
        <f>VLOOKUP(A29,'пр.взвешивания'!B1:H50,5,FALSE)</f>
        <v>0</v>
      </c>
      <c r="F29" s="117"/>
      <c r="G29" s="118"/>
      <c r="H29" s="114"/>
      <c r="I29" s="114"/>
      <c r="J29" s="40"/>
      <c r="K29" s="40"/>
      <c r="L29" s="40"/>
      <c r="M29" s="40"/>
      <c r="N29" s="40"/>
      <c r="O29" s="40"/>
      <c r="P29" s="40"/>
      <c r="Q29" s="40"/>
      <c r="R29" s="119" t="s">
        <v>38</v>
      </c>
      <c r="S29" s="119"/>
      <c r="T29" s="40"/>
      <c r="U29" s="120"/>
    </row>
    <row r="30" spans="1:21" ht="12.75" customHeight="1">
      <c r="A30" s="116"/>
      <c r="B30" s="45"/>
      <c r="C30" s="46"/>
      <c r="D30" s="47"/>
      <c r="E30" s="48"/>
      <c r="F30" s="87"/>
      <c r="G30" s="115"/>
      <c r="H30" s="121">
        <v>1</v>
      </c>
      <c r="I30" s="114"/>
      <c r="J30" s="40"/>
      <c r="K30" s="122" t="str">
        <f>HYPERLINK('[2]реквизиты'!$A$6)</f>
        <v>Гл. судья, судья МК</v>
      </c>
      <c r="L30" s="123"/>
      <c r="M30" s="123"/>
      <c r="N30" s="40"/>
      <c r="O30" s="124"/>
      <c r="P30" s="124"/>
      <c r="Q30" s="124"/>
      <c r="R30" s="119"/>
      <c r="S30" s="119"/>
      <c r="T30" s="40"/>
      <c r="U30" s="120"/>
    </row>
    <row r="31" spans="1:21" ht="12.75" customHeight="1">
      <c r="A31" s="125">
        <v>7</v>
      </c>
      <c r="B31" s="25" t="str">
        <f>VLOOKUP(A31,'пр.взвешивания'!B1:H118,2,FALSE)</f>
        <v>Коляда Павел</v>
      </c>
      <c r="C31" s="26" t="str">
        <f>VLOOKUP(A31,'пр.взвешивания'!B1:H144,3,FALSE)</f>
        <v>01.12.2005</v>
      </c>
      <c r="D31" s="27" t="str">
        <f>VLOOKUP(A31,'пр.взвешивания'!B1:H50,4,FALSE)</f>
        <v>Севастополь</v>
      </c>
      <c r="E31" s="28">
        <f>VLOOKUP(A31,'пр.взвешивания'!B1:H52,5,FALSE)</f>
        <v>0</v>
      </c>
      <c r="F31" s="87"/>
      <c r="G31" s="114"/>
      <c r="H31" s="126"/>
      <c r="I31" s="114"/>
      <c r="J31" s="40"/>
      <c r="K31" s="123"/>
      <c r="L31" s="123"/>
      <c r="M31" s="123"/>
      <c r="N31" s="40"/>
      <c r="O31" s="124"/>
      <c r="P31" s="124"/>
      <c r="Q31" s="124"/>
      <c r="R31" s="127" t="s">
        <v>39</v>
      </c>
      <c r="S31" s="40"/>
      <c r="T31" s="40"/>
      <c r="U31" s="120"/>
    </row>
    <row r="32" spans="1:21" ht="12.75" customHeight="1">
      <c r="A32" s="125"/>
      <c r="B32" s="25"/>
      <c r="C32" s="26"/>
      <c r="D32" s="27"/>
      <c r="E32" s="28"/>
      <c r="F32" s="113">
        <v>1</v>
      </c>
      <c r="G32" s="128"/>
      <c r="H32" s="114"/>
      <c r="I32" s="115"/>
      <c r="J32" s="40"/>
      <c r="K32" s="129"/>
      <c r="L32" s="129"/>
      <c r="M32" s="129"/>
      <c r="N32" s="40"/>
      <c r="O32" s="130"/>
      <c r="P32" s="130"/>
      <c r="Q32" s="130"/>
      <c r="R32" s="119" t="s">
        <v>40</v>
      </c>
      <c r="S32" s="119"/>
      <c r="T32" s="40"/>
      <c r="U32" s="120"/>
    </row>
    <row r="33" spans="1:20" ht="12.75" customHeight="1">
      <c r="A33" s="116">
        <v>1</v>
      </c>
      <c r="B33" s="72" t="str">
        <f>VLOOKUP(A33,'пр.взвешивания'!B1:H120,2,FALSE)</f>
        <v>Немченко Даниил</v>
      </c>
      <c r="C33" s="106" t="str">
        <f>VLOOKUP(A33,'пр.взвешивания'!B1:H146,3,FALSE)</f>
        <v>03.05.2004</v>
      </c>
      <c r="D33" s="74" t="str">
        <f>VLOOKUP(A33,'пр.взвешивания'!B1:H52,4,FALSE)</f>
        <v>Севастополь</v>
      </c>
      <c r="E33" s="75">
        <f>VLOOKUP(A33,'пр.взвешивания'!B1:H54,5,FALSE)</f>
        <v>0</v>
      </c>
      <c r="F33" s="117"/>
      <c r="G33" s="87"/>
      <c r="H33" s="114"/>
      <c r="I33" s="114"/>
      <c r="J33" s="40"/>
      <c r="K33" s="122" t="str">
        <f>HYPERLINK('[3]реквизиты'!$A$22)</f>
        <v>Гл. секретарь, судья МК</v>
      </c>
      <c r="L33" s="123"/>
      <c r="M33" s="123"/>
      <c r="N33" s="40"/>
      <c r="O33" s="124"/>
      <c r="P33" s="124"/>
      <c r="Q33" s="124"/>
      <c r="R33" s="119"/>
      <c r="S33" s="119"/>
      <c r="T33" s="40"/>
    </row>
    <row r="34" spans="1:20" ht="12.75" customHeight="1">
      <c r="A34" s="116"/>
      <c r="B34" s="72"/>
      <c r="C34" s="106"/>
      <c r="D34" s="74"/>
      <c r="E34" s="75"/>
      <c r="F34" s="87"/>
      <c r="G34" s="87"/>
      <c r="H34" s="87"/>
      <c r="I34" s="114"/>
      <c r="J34" s="40"/>
      <c r="K34" s="129"/>
      <c r="L34" s="129"/>
      <c r="M34" s="129"/>
      <c r="N34" s="40"/>
      <c r="O34" s="130"/>
      <c r="P34" s="130"/>
      <c r="Q34" s="130"/>
      <c r="R34" s="127" t="s">
        <v>41</v>
      </c>
      <c r="S34" s="40"/>
      <c r="T34" s="40"/>
    </row>
    <row r="35" spans="1:20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129"/>
      <c r="L35" s="129"/>
      <c r="M35" s="129"/>
      <c r="N35" s="40"/>
      <c r="O35" s="40"/>
      <c r="P35" s="40"/>
      <c r="Q35" s="40"/>
      <c r="R35" s="131">
        <f>HYPERLINK('[2]реквизиты'!$G$23)</f>
      </c>
      <c r="S35" s="40"/>
      <c r="T35" s="40"/>
    </row>
    <row r="36" spans="1:20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</sheetData>
  <sheetProtection selectLockedCells="1" selectUnlockedCells="1"/>
  <mergeCells count="154">
    <mergeCell ref="A1:S1"/>
    <mergeCell ref="A2:J2"/>
    <mergeCell ref="L2:R2"/>
    <mergeCell ref="C3:O3"/>
    <mergeCell ref="A4:S4"/>
    <mergeCell ref="H5:J5"/>
    <mergeCell ref="R5:S5"/>
    <mergeCell ref="A6:A7"/>
    <mergeCell ref="B6:B7"/>
    <mergeCell ref="C6:C7"/>
    <mergeCell ref="D6:E7"/>
    <mergeCell ref="F6:I6"/>
    <mergeCell ref="J6:J7"/>
    <mergeCell ref="K6:K7"/>
    <mergeCell ref="M6:M7"/>
    <mergeCell ref="N6:N7"/>
    <mergeCell ref="O6:O7"/>
    <mergeCell ref="P6:P7"/>
    <mergeCell ref="Q6:R7"/>
    <mergeCell ref="S6:S7"/>
    <mergeCell ref="A8:A9"/>
    <mergeCell ref="B8:B9"/>
    <mergeCell ref="C8:C9"/>
    <mergeCell ref="D8:D9"/>
    <mergeCell ref="E8:E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A10:A11"/>
    <mergeCell ref="B10:B11"/>
    <mergeCell ref="C10:C11"/>
    <mergeCell ref="D10:D11"/>
    <mergeCell ref="E10:E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A12:A13"/>
    <mergeCell ref="B12:B13"/>
    <mergeCell ref="C12:C13"/>
    <mergeCell ref="D12:D13"/>
    <mergeCell ref="E12:E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A14:A15"/>
    <mergeCell ref="B14:B15"/>
    <mergeCell ref="C14:C15"/>
    <mergeCell ref="D14:D15"/>
    <mergeCell ref="E14:E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L16:L17"/>
    <mergeCell ref="M16:M17"/>
    <mergeCell ref="N16:N17"/>
    <mergeCell ref="O16:O17"/>
    <mergeCell ref="P16:P17"/>
    <mergeCell ref="Q16:Q17"/>
    <mergeCell ref="R16:R17"/>
    <mergeCell ref="S16:S17"/>
    <mergeCell ref="A17:A18"/>
    <mergeCell ref="B17:B18"/>
    <mergeCell ref="C17:C18"/>
    <mergeCell ref="D17:E18"/>
    <mergeCell ref="F17:H17"/>
    <mergeCell ref="J17:J18"/>
    <mergeCell ref="K17:K18"/>
    <mergeCell ref="L18:L19"/>
    <mergeCell ref="M18:M19"/>
    <mergeCell ref="N18:N19"/>
    <mergeCell ref="O18:O19"/>
    <mergeCell ref="P18:P19"/>
    <mergeCell ref="Q18:Q19"/>
    <mergeCell ref="R18:R19"/>
    <mergeCell ref="S18:S19"/>
    <mergeCell ref="A19:A20"/>
    <mergeCell ref="B19:B20"/>
    <mergeCell ref="C19:C20"/>
    <mergeCell ref="D19:D20"/>
    <mergeCell ref="E19:E20"/>
    <mergeCell ref="J19:J20"/>
    <mergeCell ref="K19:K20"/>
    <mergeCell ref="L20:L21"/>
    <mergeCell ref="M20:M21"/>
    <mergeCell ref="N20:N21"/>
    <mergeCell ref="O20:O21"/>
    <mergeCell ref="P20:P21"/>
    <mergeCell ref="Q20:Q21"/>
    <mergeCell ref="R20:R21"/>
    <mergeCell ref="S20:S21"/>
    <mergeCell ref="A21:A22"/>
    <mergeCell ref="B21:B22"/>
    <mergeCell ref="C21:C22"/>
    <mergeCell ref="D21:D22"/>
    <mergeCell ref="E21:E22"/>
    <mergeCell ref="J21:J22"/>
    <mergeCell ref="K21:K22"/>
    <mergeCell ref="A23:A24"/>
    <mergeCell ref="B23:B24"/>
    <mergeCell ref="C23:C24"/>
    <mergeCell ref="D23:D24"/>
    <mergeCell ref="E23:E24"/>
    <mergeCell ref="J23:J24"/>
    <mergeCell ref="K23:K24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R29:S30"/>
    <mergeCell ref="A31:A32"/>
    <mergeCell ref="B31:B32"/>
    <mergeCell ref="C31:C32"/>
    <mergeCell ref="D31:D32"/>
    <mergeCell ref="E31:E32"/>
    <mergeCell ref="R32:S33"/>
    <mergeCell ref="A33:A34"/>
    <mergeCell ref="B33:B34"/>
    <mergeCell ref="C33:C34"/>
    <mergeCell ref="D33:D34"/>
    <mergeCell ref="E33:E34"/>
  </mergeCells>
  <printOptions horizontalCentered="1" verticalCentered="1"/>
  <pageMargins left="0" right="0" top="0.5902777777777778" bottom="0.19652777777777777" header="0.5118055555555555" footer="0.5118055555555555"/>
  <pageSetup horizontalDpi="300" verticalDpi="3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47"/>
  <sheetViews>
    <sheetView workbookViewId="0" topLeftCell="A1">
      <selection activeCell="A20" sqref="A20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9.421875" style="0" customWidth="1"/>
    <col min="8" max="8" width="20.00390625" style="0" customWidth="1"/>
  </cols>
  <sheetData>
    <row r="1" spans="1:8" ht="25.5" customHeight="1">
      <c r="A1" s="132" t="s">
        <v>0</v>
      </c>
      <c r="B1" s="132"/>
      <c r="C1" s="132"/>
      <c r="D1" s="132"/>
      <c r="E1" s="132"/>
      <c r="F1" s="132"/>
      <c r="G1" s="132"/>
      <c r="H1" s="132"/>
    </row>
    <row r="2" spans="2:8" ht="32.25" customHeight="1">
      <c r="B2" s="2" t="s">
        <v>42</v>
      </c>
      <c r="C2" s="2"/>
      <c r="D2" s="133" t="s">
        <v>2</v>
      </c>
      <c r="E2" s="133"/>
      <c r="F2" s="133"/>
      <c r="G2" s="133"/>
      <c r="H2" s="133"/>
    </row>
    <row r="3" spans="2:8" ht="27" customHeight="1">
      <c r="B3" s="134"/>
      <c r="C3" s="7" t="s">
        <v>3</v>
      </c>
      <c r="D3" s="7"/>
      <c r="E3" s="7"/>
      <c r="G3" s="135" t="s">
        <v>43</v>
      </c>
      <c r="H3" s="135"/>
    </row>
    <row r="4" spans="1:8" ht="12.75" customHeight="1">
      <c r="A4" s="136" t="s">
        <v>44</v>
      </c>
      <c r="B4" s="137" t="s">
        <v>5</v>
      </c>
      <c r="C4" s="136" t="s">
        <v>6</v>
      </c>
      <c r="D4" s="136" t="s">
        <v>13</v>
      </c>
      <c r="E4" s="82" t="s">
        <v>8</v>
      </c>
      <c r="F4" s="82"/>
      <c r="G4" s="136" t="s">
        <v>45</v>
      </c>
      <c r="H4" s="136" t="s">
        <v>14</v>
      </c>
    </row>
    <row r="5" spans="1:8" ht="12.75">
      <c r="A5" s="136"/>
      <c r="B5" s="137"/>
      <c r="C5" s="136"/>
      <c r="D5" s="136"/>
      <c r="E5" s="82"/>
      <c r="F5" s="82"/>
      <c r="G5" s="136"/>
      <c r="H5" s="136"/>
    </row>
    <row r="6" spans="1:8" ht="12.75" customHeight="1">
      <c r="A6" s="136">
        <v>1</v>
      </c>
      <c r="B6" s="138">
        <v>5</v>
      </c>
      <c r="C6" s="80" t="s">
        <v>22</v>
      </c>
      <c r="D6" s="81">
        <v>38630</v>
      </c>
      <c r="E6" s="58" t="s">
        <v>17</v>
      </c>
      <c r="F6" s="59"/>
      <c r="G6" s="82"/>
      <c r="H6" s="80" t="s">
        <v>23</v>
      </c>
    </row>
    <row r="7" spans="1:8" ht="12.75">
      <c r="A7" s="136"/>
      <c r="B7" s="138"/>
      <c r="C7" s="80"/>
      <c r="D7" s="81"/>
      <c r="E7" s="58"/>
      <c r="F7" s="59"/>
      <c r="G7" s="82"/>
      <c r="H7" s="80"/>
    </row>
    <row r="8" spans="1:8" ht="12.75" customHeight="1">
      <c r="A8" s="136">
        <v>2</v>
      </c>
      <c r="B8" s="139">
        <v>6</v>
      </c>
      <c r="C8" s="56" t="s">
        <v>26</v>
      </c>
      <c r="D8" s="57" t="s">
        <v>27</v>
      </c>
      <c r="E8" s="58" t="s">
        <v>17</v>
      </c>
      <c r="F8" s="59"/>
      <c r="G8" s="60"/>
      <c r="H8" s="57" t="s">
        <v>21</v>
      </c>
    </row>
    <row r="9" spans="1:8" ht="12.75">
      <c r="A9" s="136"/>
      <c r="B9" s="139"/>
      <c r="C9" s="56"/>
      <c r="D9" s="57"/>
      <c r="E9" s="58"/>
      <c r="F9" s="59"/>
      <c r="G9" s="60"/>
      <c r="H9" s="57"/>
    </row>
    <row r="10" spans="1:8" ht="12.75" customHeight="1">
      <c r="A10" s="136">
        <v>3</v>
      </c>
      <c r="B10" s="139">
        <v>7</v>
      </c>
      <c r="C10" s="56" t="s">
        <v>19</v>
      </c>
      <c r="D10" s="57" t="s">
        <v>20</v>
      </c>
      <c r="E10" s="58" t="s">
        <v>17</v>
      </c>
      <c r="F10" s="59"/>
      <c r="G10" s="60"/>
      <c r="H10" s="57" t="s">
        <v>21</v>
      </c>
    </row>
    <row r="11" spans="1:8" ht="12.75">
      <c r="A11" s="136"/>
      <c r="B11" s="139"/>
      <c r="C11" s="56"/>
      <c r="D11" s="57"/>
      <c r="E11" s="58"/>
      <c r="F11" s="59"/>
      <c r="G11" s="60"/>
      <c r="H11" s="57"/>
    </row>
    <row r="12" spans="1:8" ht="12.75" customHeight="1">
      <c r="A12" s="136">
        <v>4</v>
      </c>
      <c r="B12" s="139">
        <v>1</v>
      </c>
      <c r="C12" s="56" t="s">
        <v>46</v>
      </c>
      <c r="D12" s="57" t="s">
        <v>47</v>
      </c>
      <c r="E12" s="58" t="s">
        <v>17</v>
      </c>
      <c r="F12" s="59"/>
      <c r="G12" s="60"/>
      <c r="H12" s="60" t="s">
        <v>18</v>
      </c>
    </row>
    <row r="13" spans="1:8" ht="12.75">
      <c r="A13" s="136"/>
      <c r="B13" s="139"/>
      <c r="C13" s="56"/>
      <c r="D13" s="57"/>
      <c r="E13" s="58"/>
      <c r="F13" s="59"/>
      <c r="G13" s="60"/>
      <c r="H13" s="60"/>
    </row>
    <row r="14" spans="1:8" ht="12.75" customHeight="1">
      <c r="A14" s="136">
        <v>5</v>
      </c>
      <c r="B14" s="139">
        <v>2</v>
      </c>
      <c r="C14" s="56" t="s">
        <v>15</v>
      </c>
      <c r="D14" s="57" t="s">
        <v>16</v>
      </c>
      <c r="E14" s="58" t="s">
        <v>17</v>
      </c>
      <c r="F14" s="59"/>
      <c r="G14" s="60"/>
      <c r="H14" s="60" t="s">
        <v>18</v>
      </c>
    </row>
    <row r="15" spans="1:8" ht="12.75">
      <c r="A15" s="136"/>
      <c r="B15" s="139"/>
      <c r="C15" s="56"/>
      <c r="D15" s="57"/>
      <c r="E15" s="58"/>
      <c r="F15" s="59"/>
      <c r="G15" s="60"/>
      <c r="H15" s="60"/>
    </row>
    <row r="16" spans="1:8" ht="12.75" customHeight="1">
      <c r="A16" s="136">
        <v>6</v>
      </c>
      <c r="B16" s="139">
        <v>3</v>
      </c>
      <c r="C16" s="56" t="s">
        <v>33</v>
      </c>
      <c r="D16" s="57" t="s">
        <v>34</v>
      </c>
      <c r="E16" s="58" t="s">
        <v>17</v>
      </c>
      <c r="F16" s="59"/>
      <c r="G16" s="60"/>
      <c r="H16" s="60" t="s">
        <v>35</v>
      </c>
    </row>
    <row r="17" spans="1:8" ht="12.75">
      <c r="A17" s="136"/>
      <c r="B17" s="139"/>
      <c r="C17" s="56"/>
      <c r="D17" s="57"/>
      <c r="E17" s="58"/>
      <c r="F17" s="59"/>
      <c r="G17" s="60"/>
      <c r="H17" s="60"/>
    </row>
    <row r="18" spans="1:8" ht="12.75" customHeight="1">
      <c r="A18" s="140">
        <v>7</v>
      </c>
      <c r="B18" s="139">
        <v>4</v>
      </c>
      <c r="C18" s="56" t="s">
        <v>28</v>
      </c>
      <c r="D18" s="57" t="s">
        <v>29</v>
      </c>
      <c r="E18" s="58" t="s">
        <v>30</v>
      </c>
      <c r="F18" s="59"/>
      <c r="G18" s="60"/>
      <c r="H18" s="60" t="s">
        <v>31</v>
      </c>
    </row>
    <row r="19" spans="1:8" ht="12.75">
      <c r="A19" s="140"/>
      <c r="B19" s="139"/>
      <c r="C19" s="56"/>
      <c r="D19" s="57"/>
      <c r="E19" s="58"/>
      <c r="F19" s="59"/>
      <c r="G19" s="60"/>
      <c r="H19" s="60"/>
    </row>
    <row r="20" spans="1:8" ht="12.75">
      <c r="A20" s="140"/>
      <c r="B20" s="140"/>
      <c r="C20" s="140"/>
      <c r="D20" s="140"/>
      <c r="E20" s="140"/>
      <c r="F20" s="140"/>
      <c r="G20" s="140"/>
      <c r="H20" s="140"/>
    </row>
    <row r="21" spans="1:8" ht="12.75">
      <c r="A21" s="140"/>
      <c r="B21" s="140"/>
      <c r="C21" s="140"/>
      <c r="D21" s="140"/>
      <c r="E21" s="140"/>
      <c r="F21" s="140"/>
      <c r="G21" s="140"/>
      <c r="H21" s="140"/>
    </row>
    <row r="22" spans="1:8" ht="12.75">
      <c r="A22" s="140"/>
      <c r="B22" s="140"/>
      <c r="C22" s="140"/>
      <c r="D22" s="140"/>
      <c r="E22" s="140"/>
      <c r="F22" s="140"/>
      <c r="G22" s="141"/>
      <c r="H22" s="140"/>
    </row>
    <row r="23" spans="1:8" ht="12.75">
      <c r="A23" s="140"/>
      <c r="B23" s="140"/>
      <c r="C23" s="140"/>
      <c r="D23" s="140"/>
      <c r="E23" s="140"/>
      <c r="F23" s="140"/>
      <c r="G23" s="141"/>
      <c r="H23" s="140"/>
    </row>
    <row r="24" spans="1:8" ht="12.75">
      <c r="A24" s="140"/>
      <c r="B24" s="140"/>
      <c r="C24" s="140"/>
      <c r="D24" s="140"/>
      <c r="E24" s="140"/>
      <c r="F24" s="140"/>
      <c r="G24" s="140"/>
      <c r="H24" s="140"/>
    </row>
    <row r="25" spans="1:8" ht="12.75">
      <c r="A25" s="140"/>
      <c r="B25" s="140"/>
      <c r="C25" s="140"/>
      <c r="D25" s="140"/>
      <c r="E25" s="140"/>
      <c r="F25" s="140"/>
      <c r="G25" s="140"/>
      <c r="H25" s="140"/>
    </row>
    <row r="26" spans="1:8" ht="12.75">
      <c r="A26" s="140"/>
      <c r="B26" s="140"/>
      <c r="C26" s="140"/>
      <c r="D26" s="140"/>
      <c r="E26" s="140"/>
      <c r="F26" s="140"/>
      <c r="G26" s="141"/>
      <c r="H26" s="140"/>
    </row>
    <row r="27" spans="1:8" ht="12.75">
      <c r="A27" s="140"/>
      <c r="B27" s="140"/>
      <c r="C27" s="140"/>
      <c r="D27" s="140"/>
      <c r="E27" s="140"/>
      <c r="F27" s="140"/>
      <c r="G27" s="141"/>
      <c r="H27" s="140"/>
    </row>
    <row r="28" spans="1:8" ht="12.75">
      <c r="A28" s="140"/>
      <c r="B28" s="140"/>
      <c r="C28" s="140"/>
      <c r="D28" s="140"/>
      <c r="E28" s="140"/>
      <c r="F28" s="140"/>
      <c r="G28" s="140"/>
      <c r="H28" s="140"/>
    </row>
    <row r="29" spans="1:8" ht="12.75">
      <c r="A29" s="140"/>
      <c r="B29" s="140"/>
      <c r="C29" s="140"/>
      <c r="D29" s="140"/>
      <c r="E29" s="140"/>
      <c r="F29" s="140"/>
      <c r="G29" s="140"/>
      <c r="H29" s="140"/>
    </row>
    <row r="30" spans="1:8" ht="12.75">
      <c r="A30" s="140"/>
      <c r="B30" s="140"/>
      <c r="C30" s="140"/>
      <c r="D30" s="140"/>
      <c r="E30" s="140"/>
      <c r="F30" s="140"/>
      <c r="G30" s="141"/>
      <c r="H30" s="140"/>
    </row>
    <row r="31" spans="1:8" ht="12.75">
      <c r="A31" s="140"/>
      <c r="B31" s="140"/>
      <c r="C31" s="140"/>
      <c r="D31" s="140"/>
      <c r="E31" s="140"/>
      <c r="F31" s="140"/>
      <c r="G31" s="141"/>
      <c r="H31" s="140"/>
    </row>
    <row r="32" spans="1:8" ht="12.75">
      <c r="A32" s="140"/>
      <c r="B32" s="140"/>
      <c r="C32" s="140"/>
      <c r="D32" s="140"/>
      <c r="E32" s="140"/>
      <c r="F32" s="140"/>
      <c r="G32" s="140"/>
      <c r="H32" s="140"/>
    </row>
    <row r="33" spans="1:8" ht="12.75">
      <c r="A33" s="140"/>
      <c r="B33" s="140"/>
      <c r="C33" s="140"/>
      <c r="D33" s="140"/>
      <c r="E33" s="140"/>
      <c r="F33" s="140"/>
      <c r="G33" s="140"/>
      <c r="H33" s="140"/>
    </row>
    <row r="34" spans="1:8" ht="12.75">
      <c r="A34" s="140"/>
      <c r="B34" s="140"/>
      <c r="C34" s="140"/>
      <c r="D34" s="140"/>
      <c r="E34" s="140"/>
      <c r="F34" s="140"/>
      <c r="G34" s="141"/>
      <c r="H34" s="140"/>
    </row>
    <row r="35" spans="1:8" ht="12.75">
      <c r="A35" s="140"/>
      <c r="B35" s="140"/>
      <c r="C35" s="140"/>
      <c r="D35" s="140"/>
      <c r="E35" s="140"/>
      <c r="F35" s="140"/>
      <c r="G35" s="141"/>
      <c r="H35" s="140"/>
    </row>
    <row r="36" spans="1:8" ht="12.75">
      <c r="A36" s="140"/>
      <c r="B36" s="140"/>
      <c r="C36" s="140"/>
      <c r="D36" s="140"/>
      <c r="E36" s="140"/>
      <c r="F36" s="140"/>
      <c r="G36" s="140"/>
      <c r="H36" s="140"/>
    </row>
    <row r="37" spans="1:8" ht="12.75">
      <c r="A37" s="140"/>
      <c r="B37" s="140"/>
      <c r="C37" s="140"/>
      <c r="D37" s="140"/>
      <c r="E37" s="140"/>
      <c r="F37" s="140"/>
      <c r="G37" s="140"/>
      <c r="H37" s="140"/>
    </row>
    <row r="38" spans="1:8" ht="12.75">
      <c r="A38" s="140"/>
      <c r="B38" s="140"/>
      <c r="C38" s="140"/>
      <c r="D38" s="140"/>
      <c r="E38" s="140"/>
      <c r="F38" s="140"/>
      <c r="G38" s="141"/>
      <c r="H38" s="140"/>
    </row>
    <row r="39" spans="1:8" ht="12.75">
      <c r="A39" s="140"/>
      <c r="B39" s="140"/>
      <c r="C39" s="140"/>
      <c r="D39" s="140"/>
      <c r="E39" s="140"/>
      <c r="F39" s="140"/>
      <c r="G39" s="141"/>
      <c r="H39" s="140"/>
    </row>
    <row r="40" spans="1:8" ht="12.75">
      <c r="A40" s="140"/>
      <c r="B40" s="140"/>
      <c r="C40" s="140"/>
      <c r="D40" s="140"/>
      <c r="E40" s="140"/>
      <c r="F40" s="140"/>
      <c r="G40" s="140"/>
      <c r="H40" s="140"/>
    </row>
    <row r="41" spans="1:8" ht="12.75">
      <c r="A41" s="140"/>
      <c r="B41" s="140"/>
      <c r="C41" s="140"/>
      <c r="D41" s="140"/>
      <c r="E41" s="140"/>
      <c r="F41" s="140"/>
      <c r="G41" s="140"/>
      <c r="H41" s="140"/>
    </row>
    <row r="42" spans="1:8" ht="12.75">
      <c r="A42" s="140"/>
      <c r="B42" s="140"/>
      <c r="C42" s="140"/>
      <c r="D42" s="140"/>
      <c r="E42" s="140"/>
      <c r="F42" s="140"/>
      <c r="G42" s="141"/>
      <c r="H42" s="140"/>
    </row>
    <row r="43" spans="1:8" ht="12.75">
      <c r="A43" s="140"/>
      <c r="B43" s="140"/>
      <c r="C43" s="140"/>
      <c r="D43" s="140"/>
      <c r="E43" s="140"/>
      <c r="F43" s="140"/>
      <c r="G43" s="141"/>
      <c r="H43" s="140"/>
    </row>
    <row r="44" spans="1:8" ht="12.75">
      <c r="A44" s="140"/>
      <c r="B44" s="140"/>
      <c r="C44" s="140"/>
      <c r="D44" s="140"/>
      <c r="E44" s="140"/>
      <c r="F44" s="140"/>
      <c r="G44" s="140"/>
      <c r="H44" s="140"/>
    </row>
    <row r="45" spans="1:8" ht="12.75">
      <c r="A45" s="140"/>
      <c r="B45" s="140"/>
      <c r="C45" s="140"/>
      <c r="D45" s="140"/>
      <c r="E45" s="140"/>
      <c r="F45" s="140"/>
      <c r="G45" s="140"/>
      <c r="H45" s="140"/>
    </row>
    <row r="46" spans="1:8" ht="12.75">
      <c r="A46" s="140"/>
      <c r="B46" s="140"/>
      <c r="C46" s="140"/>
      <c r="D46" s="140"/>
      <c r="E46" s="140"/>
      <c r="F46" s="140"/>
      <c r="G46" s="140"/>
      <c r="H46" s="140"/>
    </row>
    <row r="47" spans="1:8" ht="12.75">
      <c r="A47" s="140"/>
      <c r="B47" s="140"/>
      <c r="C47" s="140"/>
      <c r="D47" s="140"/>
      <c r="E47" s="140"/>
      <c r="F47" s="140"/>
      <c r="G47" s="140"/>
      <c r="H47" s="140"/>
    </row>
    <row r="48" spans="1:8" ht="12.75">
      <c r="A48" s="140"/>
      <c r="B48" s="140"/>
      <c r="C48" s="140"/>
      <c r="D48" s="140"/>
      <c r="E48" s="140"/>
      <c r="F48" s="140"/>
      <c r="G48" s="140"/>
      <c r="H48" s="140"/>
    </row>
    <row r="49" spans="1:8" ht="12.75">
      <c r="A49" s="140"/>
      <c r="B49" s="140"/>
      <c r="C49" s="140"/>
      <c r="D49" s="140"/>
      <c r="E49" s="140"/>
      <c r="F49" s="140"/>
      <c r="G49" s="140"/>
      <c r="H49" s="140"/>
    </row>
    <row r="50" spans="1:8" ht="12.75">
      <c r="A50" s="140"/>
      <c r="B50" s="140"/>
      <c r="C50" s="140"/>
      <c r="D50" s="140"/>
      <c r="E50" s="140"/>
      <c r="F50" s="140"/>
      <c r="G50" s="140"/>
      <c r="H50" s="140"/>
    </row>
    <row r="51" spans="1:8" ht="12.75">
      <c r="A51" s="140"/>
      <c r="B51" s="140"/>
      <c r="C51" s="140"/>
      <c r="D51" s="140"/>
      <c r="E51" s="140"/>
      <c r="F51" s="140"/>
      <c r="G51" s="140"/>
      <c r="H51" s="140"/>
    </row>
    <row r="52" spans="1:8" ht="12.75">
      <c r="A52" s="140"/>
      <c r="B52" s="140"/>
      <c r="C52" s="140"/>
      <c r="D52" s="140"/>
      <c r="E52" s="140"/>
      <c r="F52" s="140"/>
      <c r="G52" s="140"/>
      <c r="H52" s="140"/>
    </row>
    <row r="53" spans="1:8" ht="12.75">
      <c r="A53" s="140"/>
      <c r="B53" s="140"/>
      <c r="C53" s="140"/>
      <c r="D53" s="140"/>
      <c r="E53" s="140"/>
      <c r="F53" s="140"/>
      <c r="G53" s="140"/>
      <c r="H53" s="140"/>
    </row>
    <row r="54" spans="1:8" ht="12.75">
      <c r="A54" s="140"/>
      <c r="B54" s="140"/>
      <c r="C54" s="140"/>
      <c r="D54" s="140"/>
      <c r="E54" s="140"/>
      <c r="F54" s="140"/>
      <c r="G54" s="140"/>
      <c r="H54" s="140"/>
    </row>
    <row r="55" spans="1:8" ht="12.75">
      <c r="A55" s="140"/>
      <c r="B55" s="140"/>
      <c r="C55" s="140"/>
      <c r="D55" s="140"/>
      <c r="E55" s="140"/>
      <c r="F55" s="140"/>
      <c r="G55" s="140"/>
      <c r="H55" s="140"/>
    </row>
    <row r="56" spans="1:8" ht="12.75">
      <c r="A56" s="140"/>
      <c r="B56" s="140"/>
      <c r="C56" s="140"/>
      <c r="D56" s="140"/>
      <c r="E56" s="140"/>
      <c r="F56" s="140"/>
      <c r="G56" s="140"/>
      <c r="H56" s="140"/>
    </row>
    <row r="57" spans="1:8" ht="12.75">
      <c r="A57" s="140"/>
      <c r="B57" s="140"/>
      <c r="C57" s="140"/>
      <c r="D57" s="140"/>
      <c r="E57" s="140"/>
      <c r="F57" s="140"/>
      <c r="G57" s="140"/>
      <c r="H57" s="140"/>
    </row>
    <row r="58" spans="1:8" ht="12.75">
      <c r="A58" s="140"/>
      <c r="B58" s="140"/>
      <c r="C58" s="140"/>
      <c r="D58" s="140"/>
      <c r="E58" s="140"/>
      <c r="F58" s="140"/>
      <c r="G58" s="140"/>
      <c r="H58" s="140"/>
    </row>
    <row r="59" spans="1:8" ht="12.75">
      <c r="A59" s="140"/>
      <c r="B59" s="140"/>
      <c r="C59" s="140"/>
      <c r="D59" s="140"/>
      <c r="E59" s="140"/>
      <c r="F59" s="140"/>
      <c r="G59" s="140"/>
      <c r="H59" s="140"/>
    </row>
    <row r="60" spans="1:8" ht="12.75">
      <c r="A60" s="140"/>
      <c r="B60" s="140"/>
      <c r="C60" s="140"/>
      <c r="D60" s="140"/>
      <c r="E60" s="140"/>
      <c r="F60" s="140"/>
      <c r="G60" s="140"/>
      <c r="H60" s="140"/>
    </row>
    <row r="61" spans="1:8" ht="12.75">
      <c r="A61" s="140"/>
      <c r="B61" s="140"/>
      <c r="C61" s="140"/>
      <c r="D61" s="140"/>
      <c r="E61" s="140"/>
      <c r="F61" s="140"/>
      <c r="G61" s="140"/>
      <c r="H61" s="140"/>
    </row>
    <row r="62" spans="1:8" ht="12.75">
      <c r="A62" s="140"/>
      <c r="B62" s="140"/>
      <c r="C62" s="140"/>
      <c r="D62" s="140"/>
      <c r="E62" s="140"/>
      <c r="F62" s="140"/>
      <c r="G62" s="140"/>
      <c r="H62" s="140"/>
    </row>
    <row r="63" spans="1:8" ht="12.75">
      <c r="A63" s="140"/>
      <c r="B63" s="140"/>
      <c r="C63" s="140"/>
      <c r="D63" s="140"/>
      <c r="E63" s="140"/>
      <c r="F63" s="140"/>
      <c r="G63" s="140"/>
      <c r="H63" s="140"/>
    </row>
    <row r="64" spans="1:8" ht="12.75">
      <c r="A64" s="140"/>
      <c r="B64" s="140"/>
      <c r="C64" s="140"/>
      <c r="D64" s="140"/>
      <c r="E64" s="140"/>
      <c r="F64" s="140"/>
      <c r="G64" s="140"/>
      <c r="H64" s="140"/>
    </row>
    <row r="65" spans="1:8" ht="12.75">
      <c r="A65" s="140"/>
      <c r="B65" s="140"/>
      <c r="C65" s="140"/>
      <c r="D65" s="140"/>
      <c r="E65" s="140"/>
      <c r="F65" s="140"/>
      <c r="G65" s="140"/>
      <c r="H65" s="140"/>
    </row>
    <row r="66" spans="1:8" ht="12.75">
      <c r="A66" s="140"/>
      <c r="B66" s="140"/>
      <c r="C66" s="140"/>
      <c r="D66" s="140"/>
      <c r="E66" s="140"/>
      <c r="F66" s="140"/>
      <c r="G66" s="140"/>
      <c r="H66" s="140"/>
    </row>
    <row r="67" spans="1:8" ht="12.75">
      <c r="A67" s="140"/>
      <c r="B67" s="140"/>
      <c r="C67" s="140"/>
      <c r="D67" s="140"/>
      <c r="E67" s="140"/>
      <c r="F67" s="140"/>
      <c r="G67" s="140"/>
      <c r="H67" s="140"/>
    </row>
    <row r="68" spans="1:8" ht="12.75">
      <c r="A68" s="140"/>
      <c r="B68" s="140"/>
      <c r="C68" s="140"/>
      <c r="D68" s="140"/>
      <c r="E68" s="140"/>
      <c r="F68" s="140"/>
      <c r="G68" s="140"/>
      <c r="H68" s="140"/>
    </row>
    <row r="69" spans="1:8" ht="12.75">
      <c r="A69" s="140"/>
      <c r="B69" s="140"/>
      <c r="C69" s="140"/>
      <c r="D69" s="140"/>
      <c r="E69" s="140"/>
      <c r="F69" s="140"/>
      <c r="G69" s="140"/>
      <c r="H69" s="140"/>
    </row>
    <row r="70" spans="1:8" ht="12.75">
      <c r="A70" s="140"/>
      <c r="B70" s="140"/>
      <c r="C70" s="140"/>
      <c r="D70" s="140"/>
      <c r="E70" s="140"/>
      <c r="F70" s="140"/>
      <c r="G70" s="140"/>
      <c r="H70" s="140"/>
    </row>
    <row r="71" spans="1:8" ht="12.75">
      <c r="A71" s="140"/>
      <c r="B71" s="140"/>
      <c r="C71" s="140"/>
      <c r="D71" s="140"/>
      <c r="E71" s="140"/>
      <c r="F71" s="140"/>
      <c r="G71" s="140"/>
      <c r="H71" s="140"/>
    </row>
    <row r="72" spans="1:8" ht="12.75">
      <c r="A72" s="140"/>
      <c r="B72" s="140"/>
      <c r="C72" s="140"/>
      <c r="D72" s="140"/>
      <c r="E72" s="140"/>
      <c r="F72" s="140"/>
      <c r="G72" s="140"/>
      <c r="H72" s="140"/>
    </row>
    <row r="73" spans="1:8" ht="12.75">
      <c r="A73" s="140"/>
      <c r="B73" s="140"/>
      <c r="C73" s="140"/>
      <c r="D73" s="140"/>
      <c r="E73" s="140"/>
      <c r="F73" s="140"/>
      <c r="G73" s="140"/>
      <c r="H73" s="140"/>
    </row>
    <row r="74" spans="1:8" ht="12.75">
      <c r="A74" s="140"/>
      <c r="B74" s="140"/>
      <c r="C74" s="140"/>
      <c r="D74" s="140"/>
      <c r="E74" s="140"/>
      <c r="F74" s="140"/>
      <c r="G74" s="140"/>
      <c r="H74" s="140"/>
    </row>
    <row r="75" spans="1:8" ht="12.75">
      <c r="A75" s="140"/>
      <c r="B75" s="140"/>
      <c r="C75" s="140"/>
      <c r="D75" s="140"/>
      <c r="E75" s="140"/>
      <c r="F75" s="140"/>
      <c r="G75" s="140"/>
      <c r="H75" s="140"/>
    </row>
    <row r="76" spans="1:8" ht="12.75">
      <c r="A76" s="140"/>
      <c r="B76" s="140"/>
      <c r="C76" s="140"/>
      <c r="D76" s="140"/>
      <c r="E76" s="140"/>
      <c r="F76" s="140"/>
      <c r="G76" s="140"/>
      <c r="H76" s="140"/>
    </row>
    <row r="77" spans="1:8" ht="12.75">
      <c r="A77" s="140"/>
      <c r="B77" s="140"/>
      <c r="C77" s="140"/>
      <c r="D77" s="140"/>
      <c r="E77" s="140"/>
      <c r="F77" s="140"/>
      <c r="G77" s="140"/>
      <c r="H77" s="140"/>
    </row>
    <row r="78" spans="1:8" ht="12.75">
      <c r="A78" s="140"/>
      <c r="B78" s="140"/>
      <c r="C78" s="140"/>
      <c r="D78" s="140"/>
      <c r="E78" s="140"/>
      <c r="F78" s="140"/>
      <c r="G78" s="140"/>
      <c r="H78" s="140"/>
    </row>
    <row r="79" spans="1:8" ht="12.75">
      <c r="A79" s="140"/>
      <c r="B79" s="140"/>
      <c r="C79" s="140"/>
      <c r="D79" s="140"/>
      <c r="E79" s="140"/>
      <c r="F79" s="140"/>
      <c r="G79" s="140"/>
      <c r="H79" s="140"/>
    </row>
    <row r="80" spans="1:8" ht="12.75">
      <c r="A80" s="140"/>
      <c r="B80" s="140"/>
      <c r="C80" s="140"/>
      <c r="D80" s="140"/>
      <c r="E80" s="140"/>
      <c r="F80" s="140"/>
      <c r="G80" s="140"/>
      <c r="H80" s="140"/>
    </row>
    <row r="81" spans="1:8" ht="12.75">
      <c r="A81" s="140"/>
      <c r="B81" s="140"/>
      <c r="C81" s="140"/>
      <c r="D81" s="140"/>
      <c r="E81" s="140"/>
      <c r="F81" s="140"/>
      <c r="G81" s="140"/>
      <c r="H81" s="140"/>
    </row>
    <row r="82" spans="1:8" ht="12.75">
      <c r="A82" s="140"/>
      <c r="B82" s="140"/>
      <c r="C82" s="140"/>
      <c r="D82" s="140"/>
      <c r="E82" s="140"/>
      <c r="F82" s="140"/>
      <c r="G82" s="140"/>
      <c r="H82" s="140"/>
    </row>
    <row r="83" spans="1:8" ht="12.75">
      <c r="A83" s="140"/>
      <c r="B83" s="140"/>
      <c r="C83" s="140"/>
      <c r="D83" s="140"/>
      <c r="E83" s="140"/>
      <c r="F83" s="140"/>
      <c r="G83" s="140"/>
      <c r="H83" s="140"/>
    </row>
    <row r="84" spans="1:8" ht="12.75">
      <c r="A84" s="140"/>
      <c r="B84" s="140"/>
      <c r="C84" s="140"/>
      <c r="D84" s="140"/>
      <c r="E84" s="140"/>
      <c r="F84" s="140"/>
      <c r="G84" s="140"/>
      <c r="H84" s="140"/>
    </row>
    <row r="85" spans="1:8" ht="12.75">
      <c r="A85" s="140"/>
      <c r="B85" s="140"/>
      <c r="C85" s="140"/>
      <c r="D85" s="140"/>
      <c r="E85" s="140"/>
      <c r="F85" s="140"/>
      <c r="G85" s="140"/>
      <c r="H85" s="140"/>
    </row>
    <row r="86" spans="1:8" ht="12.75">
      <c r="A86" s="140"/>
      <c r="B86" s="140"/>
      <c r="C86" s="140"/>
      <c r="D86" s="140"/>
      <c r="E86" s="140"/>
      <c r="F86" s="140"/>
      <c r="G86" s="140"/>
      <c r="H86" s="140"/>
    </row>
    <row r="87" spans="1:8" ht="12.75">
      <c r="A87" s="140"/>
      <c r="B87" s="140"/>
      <c r="C87" s="140"/>
      <c r="D87" s="140"/>
      <c r="E87" s="140"/>
      <c r="F87" s="140"/>
      <c r="G87" s="140"/>
      <c r="H87" s="140"/>
    </row>
    <row r="88" spans="1:8" ht="12.75">
      <c r="A88" s="140"/>
      <c r="B88" s="140"/>
      <c r="C88" s="140"/>
      <c r="D88" s="140"/>
      <c r="E88" s="140"/>
      <c r="F88" s="140"/>
      <c r="G88" s="140"/>
      <c r="H88" s="140"/>
    </row>
    <row r="89" spans="1:8" ht="12.75">
      <c r="A89" s="140"/>
      <c r="B89" s="140"/>
      <c r="C89" s="140"/>
      <c r="D89" s="140"/>
      <c r="E89" s="140"/>
      <c r="F89" s="140"/>
      <c r="G89" s="140"/>
      <c r="H89" s="140"/>
    </row>
    <row r="90" spans="1:8" ht="12.75">
      <c r="A90" s="140"/>
      <c r="B90" s="140"/>
      <c r="C90" s="140"/>
      <c r="D90" s="140"/>
      <c r="E90" s="140"/>
      <c r="F90" s="140"/>
      <c r="G90" s="140"/>
      <c r="H90" s="140"/>
    </row>
    <row r="91" spans="1:8" ht="12.75">
      <c r="A91" s="140"/>
      <c r="B91" s="140"/>
      <c r="C91" s="140"/>
      <c r="D91" s="140"/>
      <c r="E91" s="140"/>
      <c r="F91" s="140"/>
      <c r="G91" s="140"/>
      <c r="H91" s="140"/>
    </row>
    <row r="92" spans="1:8" ht="12.75">
      <c r="A92" s="140"/>
      <c r="B92" s="140"/>
      <c r="C92" s="140"/>
      <c r="D92" s="140"/>
      <c r="E92" s="140"/>
      <c r="F92" s="140"/>
      <c r="G92" s="140"/>
      <c r="H92" s="140"/>
    </row>
    <row r="93" spans="1:8" ht="12.75">
      <c r="A93" s="140"/>
      <c r="B93" s="140"/>
      <c r="C93" s="140"/>
      <c r="D93" s="140"/>
      <c r="E93" s="140"/>
      <c r="F93" s="140"/>
      <c r="G93" s="140"/>
      <c r="H93" s="140"/>
    </row>
    <row r="94" spans="1:8" ht="12.75">
      <c r="A94" s="140"/>
      <c r="B94" s="140"/>
      <c r="C94" s="140"/>
      <c r="D94" s="140"/>
      <c r="E94" s="140"/>
      <c r="F94" s="140"/>
      <c r="G94" s="140"/>
      <c r="H94" s="140"/>
    </row>
    <row r="95" spans="1:8" ht="12.75">
      <c r="A95" s="140"/>
      <c r="B95" s="140"/>
      <c r="C95" s="140"/>
      <c r="D95" s="140"/>
      <c r="E95" s="140"/>
      <c r="F95" s="140"/>
      <c r="G95" s="140"/>
      <c r="H95" s="140"/>
    </row>
    <row r="96" spans="1:8" ht="12.75">
      <c r="A96" s="140"/>
      <c r="B96" s="140"/>
      <c r="C96" s="140"/>
      <c r="D96" s="140"/>
      <c r="E96" s="140"/>
      <c r="F96" s="140"/>
      <c r="G96" s="140"/>
      <c r="H96" s="140"/>
    </row>
    <row r="97" spans="1:8" ht="12.75">
      <c r="A97" s="140"/>
      <c r="B97" s="140"/>
      <c r="C97" s="140"/>
      <c r="D97" s="140"/>
      <c r="E97" s="140"/>
      <c r="F97" s="140"/>
      <c r="G97" s="140"/>
      <c r="H97" s="140"/>
    </row>
    <row r="98" spans="1:8" ht="12.75">
      <c r="A98" s="140"/>
      <c r="B98" s="140"/>
      <c r="C98" s="140"/>
      <c r="D98" s="140"/>
      <c r="E98" s="140"/>
      <c r="F98" s="140"/>
      <c r="G98" s="140"/>
      <c r="H98" s="140"/>
    </row>
    <row r="99" spans="1:8" ht="12.75">
      <c r="A99" s="140"/>
      <c r="B99" s="140"/>
      <c r="C99" s="140"/>
      <c r="D99" s="140"/>
      <c r="E99" s="140"/>
      <c r="F99" s="140"/>
      <c r="G99" s="140"/>
      <c r="H99" s="140"/>
    </row>
    <row r="100" spans="1:8" ht="12.75">
      <c r="A100" s="140"/>
      <c r="B100" s="140"/>
      <c r="C100" s="140"/>
      <c r="D100" s="140"/>
      <c r="E100" s="140"/>
      <c r="F100" s="140"/>
      <c r="G100" s="140"/>
      <c r="H100" s="140"/>
    </row>
    <row r="101" spans="1:8" ht="12.75">
      <c r="A101" s="140"/>
      <c r="B101" s="140"/>
      <c r="C101" s="140"/>
      <c r="D101" s="140"/>
      <c r="E101" s="140"/>
      <c r="F101" s="140"/>
      <c r="G101" s="140"/>
      <c r="H101" s="140"/>
    </row>
    <row r="102" spans="1:8" ht="12.75">
      <c r="A102" s="140"/>
      <c r="B102" s="140"/>
      <c r="C102" s="140"/>
      <c r="D102" s="140"/>
      <c r="E102" s="140"/>
      <c r="F102" s="140"/>
      <c r="G102" s="140"/>
      <c r="H102" s="140"/>
    </row>
    <row r="103" spans="1:8" ht="12.75">
      <c r="A103" s="140"/>
      <c r="B103" s="140"/>
      <c r="C103" s="140"/>
      <c r="D103" s="140"/>
      <c r="E103" s="140"/>
      <c r="F103" s="140"/>
      <c r="G103" s="140"/>
      <c r="H103" s="140"/>
    </row>
    <row r="104" spans="1:8" ht="12.75">
      <c r="A104" s="140"/>
      <c r="B104" s="140"/>
      <c r="C104" s="140"/>
      <c r="D104" s="140"/>
      <c r="E104" s="140"/>
      <c r="F104" s="140"/>
      <c r="G104" s="140"/>
      <c r="H104" s="140"/>
    </row>
    <row r="105" spans="1:8" ht="12.75">
      <c r="A105" s="140"/>
      <c r="B105" s="140"/>
      <c r="C105" s="140"/>
      <c r="D105" s="140"/>
      <c r="E105" s="140"/>
      <c r="F105" s="140"/>
      <c r="G105" s="140"/>
      <c r="H105" s="140"/>
    </row>
    <row r="106" spans="1:8" ht="12.75">
      <c r="A106" s="140"/>
      <c r="B106" s="140"/>
      <c r="C106" s="140"/>
      <c r="D106" s="140"/>
      <c r="E106" s="140"/>
      <c r="F106" s="140"/>
      <c r="G106" s="140"/>
      <c r="H106" s="140"/>
    </row>
    <row r="107" spans="1:8" ht="12.75">
      <c r="A107" s="140"/>
      <c r="B107" s="140"/>
      <c r="C107" s="140"/>
      <c r="D107" s="140"/>
      <c r="E107" s="140"/>
      <c r="F107" s="140"/>
      <c r="G107" s="140"/>
      <c r="H107" s="140"/>
    </row>
    <row r="108" spans="1:8" ht="12.75">
      <c r="A108" s="140"/>
      <c r="B108" s="140"/>
      <c r="C108" s="140"/>
      <c r="D108" s="140"/>
      <c r="E108" s="140"/>
      <c r="F108" s="140"/>
      <c r="G108" s="140"/>
      <c r="H108" s="140"/>
    </row>
    <row r="109" spans="1:8" ht="12.75">
      <c r="A109" s="140"/>
      <c r="B109" s="140"/>
      <c r="C109" s="140"/>
      <c r="D109" s="140"/>
      <c r="E109" s="140"/>
      <c r="F109" s="140"/>
      <c r="G109" s="140"/>
      <c r="H109" s="140"/>
    </row>
    <row r="110" spans="1:8" ht="12.75">
      <c r="A110" s="140"/>
      <c r="B110" s="140"/>
      <c r="C110" s="140"/>
      <c r="D110" s="140"/>
      <c r="E110" s="140"/>
      <c r="F110" s="140"/>
      <c r="G110" s="140"/>
      <c r="H110" s="140"/>
    </row>
    <row r="111" spans="1:8" ht="12.75">
      <c r="A111" s="140"/>
      <c r="B111" s="140"/>
      <c r="C111" s="140"/>
      <c r="D111" s="140"/>
      <c r="E111" s="140"/>
      <c r="F111" s="140"/>
      <c r="G111" s="140"/>
      <c r="H111" s="140"/>
    </row>
    <row r="112" spans="1:8" ht="12.75">
      <c r="A112" s="140"/>
      <c r="B112" s="140"/>
      <c r="C112" s="140"/>
      <c r="D112" s="140"/>
      <c r="E112" s="140"/>
      <c r="F112" s="140"/>
      <c r="G112" s="140"/>
      <c r="H112" s="140"/>
    </row>
    <row r="113" spans="1:8" ht="12.75">
      <c r="A113" s="140"/>
      <c r="B113" s="140"/>
      <c r="C113" s="140"/>
      <c r="D113" s="140"/>
      <c r="E113" s="140"/>
      <c r="F113" s="140"/>
      <c r="G113" s="140"/>
      <c r="H113" s="140"/>
    </row>
    <row r="114" spans="1:8" ht="12.75">
      <c r="A114" s="140"/>
      <c r="B114" s="140"/>
      <c r="C114" s="140"/>
      <c r="D114" s="140"/>
      <c r="E114" s="140"/>
      <c r="F114" s="140"/>
      <c r="G114" s="140"/>
      <c r="H114" s="140"/>
    </row>
    <row r="115" spans="1:8" ht="12.75">
      <c r="A115" s="140"/>
      <c r="B115" s="140"/>
      <c r="C115" s="140"/>
      <c r="D115" s="140"/>
      <c r="E115" s="140"/>
      <c r="F115" s="140"/>
      <c r="G115" s="140"/>
      <c r="H115" s="140"/>
    </row>
    <row r="116" spans="1:8" ht="12.75">
      <c r="A116" s="140"/>
      <c r="B116" s="140"/>
      <c r="C116" s="140"/>
      <c r="D116" s="140"/>
      <c r="E116" s="140"/>
      <c r="F116" s="140"/>
      <c r="G116" s="140"/>
      <c r="H116" s="140"/>
    </row>
    <row r="117" spans="1:8" ht="12.75">
      <c r="A117" s="140"/>
      <c r="B117" s="140"/>
      <c r="C117" s="140"/>
      <c r="D117" s="140"/>
      <c r="E117" s="140"/>
      <c r="F117" s="140"/>
      <c r="G117" s="140"/>
      <c r="H117" s="140"/>
    </row>
    <row r="118" spans="1:8" ht="12.75">
      <c r="A118" s="140"/>
      <c r="B118" s="140"/>
      <c r="C118" s="140"/>
      <c r="D118" s="140"/>
      <c r="E118" s="140"/>
      <c r="F118" s="140"/>
      <c r="G118" s="140"/>
      <c r="H118" s="140"/>
    </row>
    <row r="119" spans="1:8" ht="12.75">
      <c r="A119" s="140"/>
      <c r="B119" s="140"/>
      <c r="C119" s="140"/>
      <c r="D119" s="140"/>
      <c r="E119" s="140"/>
      <c r="F119" s="140"/>
      <c r="G119" s="140"/>
      <c r="H119" s="140"/>
    </row>
    <row r="120" spans="1:8" ht="12.75">
      <c r="A120" s="140"/>
      <c r="B120" s="140"/>
      <c r="C120" s="140"/>
      <c r="D120" s="140"/>
      <c r="E120" s="140"/>
      <c r="F120" s="140"/>
      <c r="G120" s="140"/>
      <c r="H120" s="140"/>
    </row>
    <row r="121" spans="1:8" ht="12.75">
      <c r="A121" s="140"/>
      <c r="B121" s="140"/>
      <c r="C121" s="140"/>
      <c r="D121" s="140"/>
      <c r="E121" s="140"/>
      <c r="F121" s="140"/>
      <c r="G121" s="140"/>
      <c r="H121" s="140"/>
    </row>
    <row r="122" spans="1:8" ht="12.75">
      <c r="A122" s="140"/>
      <c r="B122" s="140"/>
      <c r="C122" s="140"/>
      <c r="D122" s="140"/>
      <c r="E122" s="140"/>
      <c r="F122" s="140"/>
      <c r="G122" s="140"/>
      <c r="H122" s="140"/>
    </row>
    <row r="123" spans="1:8" ht="12.75">
      <c r="A123" s="140"/>
      <c r="B123" s="140"/>
      <c r="C123" s="140"/>
      <c r="D123" s="140"/>
      <c r="E123" s="140"/>
      <c r="F123" s="140"/>
      <c r="G123" s="140"/>
      <c r="H123" s="140"/>
    </row>
    <row r="124" spans="1:8" ht="12.75">
      <c r="A124" s="140"/>
      <c r="B124" s="140"/>
      <c r="C124" s="140"/>
      <c r="D124" s="140"/>
      <c r="E124" s="140"/>
      <c r="F124" s="140"/>
      <c r="G124" s="140"/>
      <c r="H124" s="140"/>
    </row>
    <row r="125" spans="1:8" ht="12.75">
      <c r="A125" s="140"/>
      <c r="B125" s="140"/>
      <c r="C125" s="140"/>
      <c r="D125" s="140"/>
      <c r="E125" s="140"/>
      <c r="F125" s="140"/>
      <c r="G125" s="140"/>
      <c r="H125" s="140"/>
    </row>
    <row r="126" spans="1:8" ht="12.75">
      <c r="A126" s="140"/>
      <c r="B126" s="140"/>
      <c r="C126" s="140"/>
      <c r="D126" s="140"/>
      <c r="E126" s="140"/>
      <c r="F126" s="140"/>
      <c r="G126" s="140"/>
      <c r="H126" s="140"/>
    </row>
    <row r="127" spans="1:8" ht="12.75">
      <c r="A127" s="140"/>
      <c r="B127" s="140"/>
      <c r="C127" s="140"/>
      <c r="D127" s="140"/>
      <c r="E127" s="140"/>
      <c r="F127" s="140"/>
      <c r="G127" s="140"/>
      <c r="H127" s="140"/>
    </row>
    <row r="128" spans="1:8" ht="12.75">
      <c r="A128" s="140"/>
      <c r="B128" s="140"/>
      <c r="C128" s="140"/>
      <c r="D128" s="140"/>
      <c r="E128" s="140"/>
      <c r="F128" s="140"/>
      <c r="G128" s="140"/>
      <c r="H128" s="140"/>
    </row>
    <row r="129" spans="1:8" ht="12.75">
      <c r="A129" s="140"/>
      <c r="B129" s="140"/>
      <c r="C129" s="140"/>
      <c r="D129" s="140"/>
      <c r="E129" s="140"/>
      <c r="F129" s="140"/>
      <c r="G129" s="140"/>
      <c r="H129" s="140"/>
    </row>
    <row r="130" spans="1:8" ht="12.75">
      <c r="A130" s="140"/>
      <c r="B130" s="140"/>
      <c r="C130" s="140"/>
      <c r="D130" s="140"/>
      <c r="E130" s="140"/>
      <c r="F130" s="140"/>
      <c r="G130" s="140"/>
      <c r="H130" s="140"/>
    </row>
    <row r="131" spans="1:8" ht="12.75">
      <c r="A131" s="140"/>
      <c r="B131" s="140"/>
      <c r="C131" s="140"/>
      <c r="D131" s="140"/>
      <c r="E131" s="140"/>
      <c r="F131" s="140"/>
      <c r="G131" s="140"/>
      <c r="H131" s="140"/>
    </row>
    <row r="132" spans="1:8" ht="12.75">
      <c r="A132" s="140"/>
      <c r="B132" s="140"/>
      <c r="C132" s="140"/>
      <c r="D132" s="140"/>
      <c r="E132" s="140"/>
      <c r="F132" s="140"/>
      <c r="G132" s="140"/>
      <c r="H132" s="140"/>
    </row>
    <row r="133" spans="1:8" ht="12.75">
      <c r="A133" s="140"/>
      <c r="B133" s="140"/>
      <c r="C133" s="140"/>
      <c r="D133" s="140"/>
      <c r="E133" s="140"/>
      <c r="F133" s="140"/>
      <c r="G133" s="140"/>
      <c r="H133" s="140"/>
    </row>
    <row r="134" spans="1:8" ht="12.75">
      <c r="A134" s="140"/>
      <c r="B134" s="140"/>
      <c r="C134" s="140"/>
      <c r="D134" s="140"/>
      <c r="E134" s="140"/>
      <c r="F134" s="140"/>
      <c r="G134" s="140"/>
      <c r="H134" s="140"/>
    </row>
    <row r="135" spans="1:8" ht="12.75">
      <c r="A135" s="140"/>
      <c r="B135" s="140"/>
      <c r="C135" s="140"/>
      <c r="D135" s="140"/>
      <c r="E135" s="140"/>
      <c r="F135" s="140"/>
      <c r="G135" s="140"/>
      <c r="H135" s="140"/>
    </row>
    <row r="136" spans="1:8" ht="12.75">
      <c r="A136" s="140"/>
      <c r="B136" s="140"/>
      <c r="C136" s="140"/>
      <c r="D136" s="140"/>
      <c r="E136" s="140"/>
      <c r="F136" s="140"/>
      <c r="G136" s="140"/>
      <c r="H136" s="140"/>
    </row>
    <row r="137" spans="1:8" ht="12.75">
      <c r="A137" s="140"/>
      <c r="B137" s="140"/>
      <c r="C137" s="140"/>
      <c r="D137" s="140"/>
      <c r="E137" s="140"/>
      <c r="F137" s="140"/>
      <c r="G137" s="140"/>
      <c r="H137" s="140"/>
    </row>
    <row r="138" spans="1:8" ht="12.75">
      <c r="A138" s="140"/>
      <c r="B138" s="140"/>
      <c r="C138" s="140"/>
      <c r="D138" s="140"/>
      <c r="E138" s="140"/>
      <c r="F138" s="140"/>
      <c r="G138" s="140"/>
      <c r="H138" s="140"/>
    </row>
    <row r="139" spans="1:8" ht="12.75">
      <c r="A139" s="140"/>
      <c r="B139" s="140"/>
      <c r="C139" s="140"/>
      <c r="D139" s="140"/>
      <c r="E139" s="140"/>
      <c r="F139" s="140"/>
      <c r="G139" s="140"/>
      <c r="H139" s="140"/>
    </row>
    <row r="140" spans="1:8" ht="12.75">
      <c r="A140" s="140"/>
      <c r="B140" s="140"/>
      <c r="C140" s="140"/>
      <c r="D140" s="140"/>
      <c r="E140" s="140"/>
      <c r="F140" s="140"/>
      <c r="G140" s="140"/>
      <c r="H140" s="140"/>
    </row>
    <row r="141" spans="1:8" ht="12.75">
      <c r="A141" s="140"/>
      <c r="B141" s="140"/>
      <c r="C141" s="140"/>
      <c r="D141" s="140"/>
      <c r="E141" s="140"/>
      <c r="F141" s="140"/>
      <c r="G141" s="140"/>
      <c r="H141" s="140"/>
    </row>
    <row r="142" spans="1:8" ht="12.75">
      <c r="A142" s="140"/>
      <c r="B142" s="140"/>
      <c r="C142" s="140"/>
      <c r="D142" s="140"/>
      <c r="E142" s="140"/>
      <c r="F142" s="140"/>
      <c r="G142" s="140"/>
      <c r="H142" s="140"/>
    </row>
    <row r="143" spans="1:8" ht="12.75">
      <c r="A143" s="140"/>
      <c r="B143" s="140"/>
      <c r="C143" s="140"/>
      <c r="D143" s="140"/>
      <c r="E143" s="140"/>
      <c r="F143" s="140"/>
      <c r="G143" s="140"/>
      <c r="H143" s="140"/>
    </row>
    <row r="144" spans="1:8" ht="12.75">
      <c r="A144" s="140"/>
      <c r="B144" s="140"/>
      <c r="C144" s="140"/>
      <c r="D144" s="140"/>
      <c r="E144" s="140"/>
      <c r="F144" s="140"/>
      <c r="G144" s="140"/>
      <c r="H144" s="140"/>
    </row>
    <row r="145" spans="1:8" ht="12.75">
      <c r="A145" s="140"/>
      <c r="B145" s="140"/>
      <c r="C145" s="140"/>
      <c r="D145" s="140"/>
      <c r="E145" s="140"/>
      <c r="F145" s="140"/>
      <c r="G145" s="140"/>
      <c r="H145" s="140"/>
    </row>
    <row r="146" spans="1:8" ht="12.75">
      <c r="A146" s="140"/>
      <c r="B146" s="140"/>
      <c r="C146" s="140"/>
      <c r="D146" s="140"/>
      <c r="E146" s="140"/>
      <c r="F146" s="140"/>
      <c r="G146" s="140"/>
      <c r="H146" s="140"/>
    </row>
    <row r="147" spans="1:8" ht="12.75">
      <c r="A147" s="140"/>
      <c r="B147" s="140"/>
      <c r="C147" s="140"/>
      <c r="D147" s="140"/>
      <c r="E147" s="140"/>
      <c r="F147" s="140"/>
      <c r="G147" s="140"/>
      <c r="H147" s="140"/>
    </row>
  </sheetData>
  <sheetProtection selectLockedCells="1" selectUnlockedCells="1"/>
  <mergeCells count="580">
    <mergeCell ref="A1:H1"/>
    <mergeCell ref="B2:C2"/>
    <mergeCell ref="D2:H2"/>
    <mergeCell ref="C3:D3"/>
    <mergeCell ref="G3:H3"/>
    <mergeCell ref="A4:A5"/>
    <mergeCell ref="B4:B5"/>
    <mergeCell ref="C4:C5"/>
    <mergeCell ref="D4:D5"/>
    <mergeCell ref="E4:F5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A96:A97"/>
    <mergeCell ref="B96:B97"/>
    <mergeCell ref="C96:C97"/>
    <mergeCell ref="D96:D97"/>
    <mergeCell ref="E96:E97"/>
    <mergeCell ref="F96:F97"/>
    <mergeCell ref="G96:G97"/>
    <mergeCell ref="H96:H97"/>
    <mergeCell ref="A98:A99"/>
    <mergeCell ref="B98:B99"/>
    <mergeCell ref="C98:C99"/>
    <mergeCell ref="D98:D99"/>
    <mergeCell ref="E98:E99"/>
    <mergeCell ref="F98:F99"/>
    <mergeCell ref="G98:G99"/>
    <mergeCell ref="H98:H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A146:A147"/>
    <mergeCell ref="B146:B147"/>
    <mergeCell ref="C146:C147"/>
    <mergeCell ref="D146:D147"/>
    <mergeCell ref="E146:E147"/>
    <mergeCell ref="F146:F147"/>
    <mergeCell ref="G146:G147"/>
    <mergeCell ref="H146:H14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asrsp asrsp</cp:lastModifiedBy>
  <cp:lastPrinted>2012-04-30T14:16:59Z</cp:lastPrinted>
  <dcterms:created xsi:type="dcterms:W3CDTF">1996-10-08T23:32:33Z</dcterms:created>
  <dcterms:modified xsi:type="dcterms:W3CDTF">2015-10-11T22:41:22Z</dcterms:modified>
  <cp:category/>
  <cp:version/>
  <cp:contentType/>
  <cp:contentStatus/>
  <cp:revision>4</cp:revision>
</cp:coreProperties>
</file>