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распределение по коврам" sheetId="1" r:id="rId1"/>
    <sheet name="Лист2" sheetId="2" r:id="rId2"/>
    <sheet name="cписок судей" sheetId="3" r:id="rId3"/>
  </sheets>
  <externalReferences>
    <externalReference r:id="rId6"/>
  </externalReferences>
  <definedNames>
    <definedName name="_xlnm.Print_Area" localSheetId="2">'cписок судей'!$A$1:$G$59</definedName>
  </definedNames>
  <calcPr fullCalcOnLoad="1"/>
</workbook>
</file>

<file path=xl/sharedStrings.xml><?xml version="1.0" encoding="utf-8"?>
<sst xmlns="http://schemas.openxmlformats.org/spreadsheetml/2006/main" count="221" uniqueCount="105">
  <si>
    <t>ВСЕРОССИЙСКАЯ ФЕДЕРАЦИЯ САМБО</t>
  </si>
  <si>
    <t>№ п/п</t>
  </si>
  <si>
    <t>Ф.И.О.</t>
  </si>
  <si>
    <t>Суд. категория</t>
  </si>
  <si>
    <t>Должность</t>
  </si>
  <si>
    <t>Регион</t>
  </si>
  <si>
    <t>гл.судья</t>
  </si>
  <si>
    <t>гл.секретарь</t>
  </si>
  <si>
    <t>судья</t>
  </si>
  <si>
    <t>РАСПРЕДЕЛЕНИЕ СУДЕЙ ПО КОВРАМ</t>
  </si>
  <si>
    <t>КОВЕР 1</t>
  </si>
  <si>
    <t>ИНСТРУКЦИЯ</t>
  </si>
  <si>
    <r>
      <t xml:space="preserve">В столбце </t>
    </r>
    <r>
      <rPr>
        <b/>
        <sz val="10"/>
        <rFont val="Arial"/>
        <family val="2"/>
      </rPr>
      <t xml:space="preserve">В </t>
    </r>
    <r>
      <rPr>
        <sz val="10"/>
        <rFont val="Arial"/>
        <family val="2"/>
      </rPr>
      <t>ставим номер п/п из общего списка судей</t>
    </r>
  </si>
  <si>
    <t>КОВЕР 2</t>
  </si>
  <si>
    <t>КОВЕР 3</t>
  </si>
  <si>
    <t>Рук. ковра</t>
  </si>
  <si>
    <t>Рук. Ковра</t>
  </si>
  <si>
    <t>МК</t>
  </si>
  <si>
    <t>Москва</t>
  </si>
  <si>
    <t>Саратовская, ПФО</t>
  </si>
  <si>
    <t>С.Петербург</t>
  </si>
  <si>
    <t>1к</t>
  </si>
  <si>
    <t>ЦФО</t>
  </si>
  <si>
    <t>ВК</t>
  </si>
  <si>
    <t xml:space="preserve">        СОСТАВ СУДЕЙСКОЙ КОЛЛЕГИИ</t>
  </si>
  <si>
    <t>Мурманская, СЗФО</t>
  </si>
  <si>
    <t>Оценка</t>
  </si>
  <si>
    <t>Хапай Хамид</t>
  </si>
  <si>
    <t>Адыгея, Майкоп</t>
  </si>
  <si>
    <t>Николаев Николай</t>
  </si>
  <si>
    <t>Крым</t>
  </si>
  <si>
    <t>Хот Юнус</t>
  </si>
  <si>
    <t>ЮФО</t>
  </si>
  <si>
    <t>Челядинский Александр</t>
  </si>
  <si>
    <t>Минск</t>
  </si>
  <si>
    <t>Торосян Саркис</t>
  </si>
  <si>
    <t>Меркучев Дмитрий</t>
  </si>
  <si>
    <t>СЗФО</t>
  </si>
  <si>
    <t>Алимасов Виталий</t>
  </si>
  <si>
    <t>ДВФО</t>
  </si>
  <si>
    <t>Редин Дмитрий</t>
  </si>
  <si>
    <t>Агафонов Владимир</t>
  </si>
  <si>
    <t>Новичков Олег</t>
  </si>
  <si>
    <t>Брест</t>
  </si>
  <si>
    <t>Ермаченков Сергей</t>
  </si>
  <si>
    <t>Решетник Юрий</t>
  </si>
  <si>
    <t>Суханов Михаил</t>
  </si>
  <si>
    <t>Ерокин Виталий</t>
  </si>
  <si>
    <t>Клюев Дмитрий</t>
  </si>
  <si>
    <t>Акимов Михаил</t>
  </si>
  <si>
    <t>Торосян Седрак</t>
  </si>
  <si>
    <t>Семиколенных Андрей</t>
  </si>
  <si>
    <t>Пченашев Мурат</t>
  </si>
  <si>
    <t>Ващинникова Анжелика</t>
  </si>
  <si>
    <t>Халлыев Рустам</t>
  </si>
  <si>
    <t>Соколов Максим</t>
  </si>
  <si>
    <t>Закалянин Михаил</t>
  </si>
  <si>
    <t>Латвия</t>
  </si>
  <si>
    <t>Нехорошков Максим</t>
  </si>
  <si>
    <t>Грозина Светлана</t>
  </si>
  <si>
    <t>СФО</t>
  </si>
  <si>
    <t>Валиулов Альберт</t>
  </si>
  <si>
    <t>Рыбаков Алексей</t>
  </si>
  <si>
    <t>Лебедев Алексей</t>
  </si>
  <si>
    <t>Филиппов Андрей</t>
  </si>
  <si>
    <t>Степанов Анатолий</t>
  </si>
  <si>
    <t>Еремеев Алексей</t>
  </si>
  <si>
    <t>Савельев Алексей</t>
  </si>
  <si>
    <t>Коркин Юрий</t>
  </si>
  <si>
    <t>Лоптунов Александр</t>
  </si>
  <si>
    <t>Задорожный Эдуард</t>
  </si>
  <si>
    <t>зам.гл.секретаря</t>
  </si>
  <si>
    <t>Рожков Валерий</t>
  </si>
  <si>
    <t>Мотылев Роман</t>
  </si>
  <si>
    <t>Романов Павел</t>
  </si>
  <si>
    <t>Метельков Александр</t>
  </si>
  <si>
    <t>Везирова Ольга</t>
  </si>
  <si>
    <t>Козлов Александр</t>
  </si>
  <si>
    <t>Белов Яков</t>
  </si>
  <si>
    <t>Павлов Алексей</t>
  </si>
  <si>
    <t>Мочалов Вячеслав</t>
  </si>
  <si>
    <t>Быстремович Ирина</t>
  </si>
  <si>
    <t>Зайцева Надежда</t>
  </si>
  <si>
    <t>Липатов Валерий</t>
  </si>
  <si>
    <t>Кодриков Илья</t>
  </si>
  <si>
    <t>Владимир, ЦФО</t>
  </si>
  <si>
    <t>Ярославская, ЦФО</t>
  </si>
  <si>
    <t>Севастополь,КФО</t>
  </si>
  <si>
    <t>Анапа, ЮФО</t>
  </si>
  <si>
    <t>Смоленск, ЦФО</t>
  </si>
  <si>
    <t>Симферополь, КФО</t>
  </si>
  <si>
    <t>Свердловская, УФО</t>
  </si>
  <si>
    <t>Тула, ЦФО</t>
  </si>
  <si>
    <t>КБР, СКФО</t>
  </si>
  <si>
    <t>Ростов-на-Дону, ЮФО</t>
  </si>
  <si>
    <t>Волгоград, ЮФО</t>
  </si>
  <si>
    <t>Ковров, ЦФО</t>
  </si>
  <si>
    <t>Казань, ПФО</t>
  </si>
  <si>
    <t>Чебоксары, ПФО</t>
  </si>
  <si>
    <t>Кострома, ЦФО</t>
  </si>
  <si>
    <t>Шевелев Сергей</t>
  </si>
  <si>
    <t>Медведев Дмитрий</t>
  </si>
  <si>
    <t>Борков Евгений</t>
  </si>
  <si>
    <t>Баринова Мария</t>
  </si>
  <si>
    <t>коментатор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</si>
</sst>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b/>
      <sz val="14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name val="Century Gothic"/>
      <family val="2"/>
    </font>
    <font>
      <sz val="10"/>
      <name val="Century Gothic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sz val="12"/>
      <color indexed="10"/>
      <name val="Arial"/>
      <family val="2"/>
    </font>
    <font>
      <b/>
      <i/>
      <u val="single"/>
      <sz val="12"/>
      <name val="Arial"/>
      <family val="2"/>
    </font>
    <font>
      <b/>
      <i/>
      <sz val="10"/>
      <name val="Arial"/>
      <family val="2"/>
    </font>
    <font>
      <b/>
      <sz val="12"/>
      <name val="BrushScriptUkrain"/>
      <family val="1"/>
    </font>
    <font>
      <b/>
      <i/>
      <sz val="11"/>
      <name val="Century Gothic"/>
      <family val="2"/>
    </font>
    <font>
      <b/>
      <sz val="9"/>
      <name val="Arial"/>
      <family val="2"/>
    </font>
    <font>
      <sz val="12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5" fillId="22" borderId="10" xfId="0" applyFont="1" applyFill="1" applyBorder="1" applyAlignment="1">
      <alignment horizontal="center" vertical="center"/>
    </xf>
    <xf numFmtId="0" fontId="5" fillId="2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49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vertical="center"/>
    </xf>
    <xf numFmtId="0" fontId="9" fillId="0" borderId="0" xfId="0" applyFont="1" applyAlignment="1">
      <alignment/>
    </xf>
    <xf numFmtId="49" fontId="0" fillId="0" borderId="0" xfId="0" applyNumberFormat="1" applyAlignment="1">
      <alignment/>
    </xf>
    <xf numFmtId="0" fontId="10" fillId="0" borderId="0" xfId="0" applyFont="1" applyAlignment="1">
      <alignment/>
    </xf>
    <xf numFmtId="0" fontId="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/>
    </xf>
    <xf numFmtId="0" fontId="4" fillId="0" borderId="19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20" xfId="0" applyFont="1" applyBorder="1" applyAlignment="1">
      <alignment vertic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0" fillId="0" borderId="23" xfId="0" applyBorder="1" applyAlignment="1">
      <alignment/>
    </xf>
    <xf numFmtId="0" fontId="0" fillId="0" borderId="26" xfId="0" applyBorder="1" applyAlignment="1">
      <alignment/>
    </xf>
    <xf numFmtId="0" fontId="0" fillId="0" borderId="25" xfId="0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5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0" borderId="27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7" xfId="0" applyFont="1" applyBorder="1" applyAlignment="1">
      <alignment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0" xfId="0" applyFont="1" applyBorder="1" applyAlignment="1">
      <alignment vertical="center"/>
    </xf>
    <xf numFmtId="0" fontId="0" fillId="0" borderId="0" xfId="42" applyFont="1" applyAlignment="1" applyProtection="1">
      <alignment/>
      <protection/>
    </xf>
    <xf numFmtId="0" fontId="12" fillId="0" borderId="0" xfId="42" applyFont="1" applyAlignment="1" applyProtection="1">
      <alignment/>
      <protection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14" fillId="0" borderId="13" xfId="0" applyFont="1" applyBorder="1" applyAlignment="1">
      <alignment horizontal="left" wrapText="1"/>
    </xf>
    <xf numFmtId="0" fontId="7" fillId="0" borderId="42" xfId="0" applyFont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7" fillId="0" borderId="36" xfId="0" applyFont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5" fillId="22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15" fillId="22" borderId="11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left" vertical="center"/>
    </xf>
    <xf numFmtId="0" fontId="16" fillId="0" borderId="19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 vertical="center"/>
    </xf>
    <xf numFmtId="0" fontId="16" fillId="24" borderId="19" xfId="0" applyFont="1" applyFill="1" applyBorder="1" applyAlignment="1">
      <alignment horizontal="left" vertical="center"/>
    </xf>
    <xf numFmtId="0" fontId="16" fillId="24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/>
    </xf>
    <xf numFmtId="0" fontId="13" fillId="0" borderId="43" xfId="42" applyNumberFormat="1" applyFont="1" applyFill="1" applyBorder="1" applyAlignment="1" applyProtection="1">
      <alignment horizontal="center" vertical="center" wrapText="1"/>
      <protection/>
    </xf>
    <xf numFmtId="0" fontId="13" fillId="0" borderId="11" xfId="42" applyNumberFormat="1" applyFont="1" applyFill="1" applyBorder="1" applyAlignment="1" applyProtection="1">
      <alignment horizontal="center" vertical="center" wrapText="1"/>
      <protection/>
    </xf>
    <xf numFmtId="0" fontId="0" fillId="0" borderId="0" xfId="42" applyFont="1" applyFill="1" applyBorder="1" applyAlignment="1" applyProtection="1">
      <alignment horizontal="center" vertical="center" wrapText="1"/>
      <protection/>
    </xf>
    <xf numFmtId="0" fontId="4" fillId="0" borderId="0" xfId="42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428625</xdr:colOff>
      <xdr:row>1</xdr:row>
      <xdr:rowOff>133350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4286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XV Международный командный турнир по самбо "Победа", среди юношей 1999-2000гг.р.</v>
          </cell>
        </row>
        <row r="3">
          <cell r="A3" t="str">
            <v>1-4 мая 2015г.  г. Санкт-Петербург</v>
          </cell>
        </row>
        <row r="6">
          <cell r="A6" t="str">
            <v>Гл. судья, судья МК</v>
          </cell>
          <cell r="G6" t="str">
            <v>Х.Ю. Хапай</v>
          </cell>
          <cell r="H6" t="str">
            <v>МК</v>
          </cell>
        </row>
        <row r="8">
          <cell r="H8" t="str">
            <v>РК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view="pageBreakPreview" zoomScale="60" zoomScalePageLayoutView="0" workbookViewId="0" topLeftCell="A1">
      <selection activeCell="J15" sqref="J15"/>
    </sheetView>
  </sheetViews>
  <sheetFormatPr defaultColWidth="9.140625" defaultRowHeight="12.75"/>
  <cols>
    <col min="1" max="1" width="10.28125" style="0" customWidth="1"/>
    <col min="2" max="2" width="4.00390625" style="0" customWidth="1"/>
    <col min="3" max="3" width="28.421875" style="0" customWidth="1"/>
    <col min="4" max="4" width="15.57421875" style="0" customWidth="1"/>
    <col min="5" max="5" width="24.7109375" style="0" customWidth="1"/>
  </cols>
  <sheetData>
    <row r="1" spans="1:5" ht="12.75">
      <c r="A1" s="87" t="s">
        <v>9</v>
      </c>
      <c r="B1" s="87"/>
      <c r="C1" s="87"/>
      <c r="D1" s="87"/>
      <c r="E1" s="87"/>
    </row>
    <row r="2" ht="13.5" thickBot="1"/>
    <row r="3" spans="1:9" ht="19.5" customHeight="1" thickBot="1">
      <c r="A3" s="15" t="s">
        <v>14</v>
      </c>
      <c r="B3" s="16">
        <v>39</v>
      </c>
      <c r="C3" s="21" t="str">
        <f>VLOOKUP(B3,'cписок судей'!A3:E53,2,FALSE)</f>
        <v>Мотылев Роман</v>
      </c>
      <c r="D3" s="53" t="str">
        <f>VLOOKUP(B3,'cписок судей'!A3:F56,3,FALSE)</f>
        <v>МК</v>
      </c>
      <c r="E3" s="53" t="str">
        <f>VLOOKUP(B3,'cписок судей'!A3:E53,5,FALSE)</f>
        <v>С.Петербург</v>
      </c>
      <c r="G3" s="17"/>
      <c r="I3" s="18" t="s">
        <v>11</v>
      </c>
    </row>
    <row r="4" spans="2:7" ht="7.5" customHeight="1">
      <c r="B4" s="16"/>
      <c r="G4" s="17"/>
    </row>
    <row r="5" spans="1:9" ht="19.5" customHeight="1">
      <c r="A5" s="19">
        <v>1</v>
      </c>
      <c r="B5" s="20">
        <v>31</v>
      </c>
      <c r="C5" s="21" t="str">
        <f>VLOOKUP(B5,'cписок судей'!A5:E56,2,FALSE)</f>
        <v>Рыбаков Алексей</v>
      </c>
      <c r="D5" s="53" t="str">
        <f>VLOOKUP(B5,'cписок судей'!A5:F57,3,FALSE)</f>
        <v>МК</v>
      </c>
      <c r="E5" s="53" t="str">
        <f>VLOOKUP(B5,'cписок судей'!A5:E56,5,FALSE)</f>
        <v>Чебоксары, ПФО</v>
      </c>
      <c r="G5" s="17"/>
      <c r="I5" t="s">
        <v>12</v>
      </c>
    </row>
    <row r="6" spans="1:7" ht="19.5" customHeight="1">
      <c r="A6" s="19">
        <v>2</v>
      </c>
      <c r="B6" s="20">
        <v>5</v>
      </c>
      <c r="C6" s="21" t="str">
        <f>VLOOKUP(B6,'cписок судей'!A5:E56,2,FALSE)</f>
        <v>Николаев Николай</v>
      </c>
      <c r="D6" s="53" t="str">
        <f>VLOOKUP(B6,'cписок судей'!A5:F57,3,FALSE)</f>
        <v>1к</v>
      </c>
      <c r="E6" s="53" t="str">
        <f>VLOOKUP(B6,'cписок судей'!A5:E56,5,FALSE)</f>
        <v>Крым</v>
      </c>
      <c r="G6" s="17"/>
    </row>
    <row r="7" spans="1:7" ht="19.5" customHeight="1">
      <c r="A7" s="19">
        <v>3</v>
      </c>
      <c r="B7" s="20">
        <v>14</v>
      </c>
      <c r="C7" s="21" t="str">
        <f>VLOOKUP(B7,'cписок судей'!A5:E56,2,FALSE)</f>
        <v>Ермаченков Сергей</v>
      </c>
      <c r="D7" s="53">
        <f>VLOOKUP(B7,'cписок судей'!A5:F57,3,FALSE)</f>
        <v>1</v>
      </c>
      <c r="E7" s="53" t="str">
        <f>VLOOKUP(B7,'cписок судей'!A5:E56,5,FALSE)</f>
        <v>Смоленск, ЦФО</v>
      </c>
      <c r="G7" s="17"/>
    </row>
    <row r="8" spans="1:7" ht="19.5" customHeight="1">
      <c r="A8" s="19">
        <v>4</v>
      </c>
      <c r="B8" s="20">
        <v>15</v>
      </c>
      <c r="C8" s="21" t="str">
        <f>VLOOKUP(B8,'cписок судей'!A5:E56,2,FALSE)</f>
        <v>Решетник Юрий</v>
      </c>
      <c r="D8" s="53" t="str">
        <f>VLOOKUP(B8,'cписок судей'!A5:F57,3,FALSE)</f>
        <v>МК</v>
      </c>
      <c r="E8" s="53" t="str">
        <f>VLOOKUP(B8,'cписок судей'!A5:E56,5,FALSE)</f>
        <v>Симферополь, КФО</v>
      </c>
      <c r="G8" s="17"/>
    </row>
    <row r="9" spans="1:7" ht="19.5" customHeight="1">
      <c r="A9" s="19">
        <v>5</v>
      </c>
      <c r="B9" s="20">
        <v>16</v>
      </c>
      <c r="C9" s="21" t="str">
        <f>VLOOKUP(B9,'cписок судей'!A5:E56,2,FALSE)</f>
        <v>Суханов Михаил</v>
      </c>
      <c r="D9" s="53">
        <f>VLOOKUP(B9,'cписок судей'!A5:F57,3,FALSE)</f>
        <v>1</v>
      </c>
      <c r="E9" s="53" t="str">
        <f>VLOOKUP(B9,'cписок судей'!A5:E56,5,FALSE)</f>
        <v>Свердловская, УФО</v>
      </c>
      <c r="G9" s="17"/>
    </row>
    <row r="10" spans="1:7" ht="19.5" customHeight="1">
      <c r="A10" s="19">
        <v>6</v>
      </c>
      <c r="B10" s="20">
        <v>20</v>
      </c>
      <c r="C10" s="21" t="str">
        <f>VLOOKUP(B10,'cписок судей'!A5:E56,2,FALSE)</f>
        <v>Торосян Седрак</v>
      </c>
      <c r="D10" s="53" t="str">
        <f>VLOOKUP(B10,'cписок судей'!A5:F57,3,FALSE)</f>
        <v>ВК</v>
      </c>
      <c r="E10" s="53" t="str">
        <f>VLOOKUP(B10,'cписок судей'!A5:E56,5,FALSE)</f>
        <v>Саратовская, ПФО</v>
      </c>
      <c r="G10" s="17"/>
    </row>
    <row r="11" spans="1:7" ht="19.5" customHeight="1">
      <c r="A11" s="19">
        <v>7</v>
      </c>
      <c r="B11" s="20">
        <v>21</v>
      </c>
      <c r="C11" s="21" t="str">
        <f>VLOOKUP(B11,'cписок судей'!A5:E56,2,FALSE)</f>
        <v>Семиколенных Андрей</v>
      </c>
      <c r="D11" s="53">
        <f>VLOOKUP(B11,'cписок судей'!A5:F57,3,FALSE)</f>
        <v>1</v>
      </c>
      <c r="E11" s="53" t="str">
        <f>VLOOKUP(B11,'cписок судей'!A5:E56,5,FALSE)</f>
        <v>Мурманская, СЗФО</v>
      </c>
      <c r="G11" s="17"/>
    </row>
    <row r="12" spans="1:7" ht="19.5" customHeight="1">
      <c r="A12" s="19">
        <v>8</v>
      </c>
      <c r="B12" s="20">
        <v>22</v>
      </c>
      <c r="C12" s="21" t="str">
        <f>VLOOKUP(B12,'cписок судей'!A5:E56,2,FALSE)</f>
        <v>Пченашев Мурат</v>
      </c>
      <c r="D12" s="53" t="str">
        <f>VLOOKUP(B12,'cписок судей'!A5:F57,3,FALSE)</f>
        <v>ВК</v>
      </c>
      <c r="E12" s="53" t="str">
        <f>VLOOKUP(B12,'cписок судей'!A5:E56,5,FALSE)</f>
        <v>КБР, СКФО</v>
      </c>
      <c r="G12" s="17"/>
    </row>
    <row r="13" spans="1:7" ht="19.5" customHeight="1">
      <c r="A13" s="19">
        <v>9</v>
      </c>
      <c r="B13" s="20">
        <v>27</v>
      </c>
      <c r="C13" s="21" t="str">
        <f>VLOOKUP(B13,'cписок судей'!A5:E56,2,FALSE)</f>
        <v>Закалянин Михаил</v>
      </c>
      <c r="D13" s="53" t="str">
        <f>VLOOKUP(B13,'cписок судей'!A5:F57,3,FALSE)</f>
        <v>ВК</v>
      </c>
      <c r="E13" s="53" t="str">
        <f>VLOOKUP(B13,'cписок судей'!A5:E56,5,FALSE)</f>
        <v>Латвия</v>
      </c>
      <c r="G13" s="17"/>
    </row>
    <row r="14" spans="1:7" ht="19.5" customHeight="1">
      <c r="A14" s="19">
        <v>10</v>
      </c>
      <c r="B14" s="20">
        <v>36</v>
      </c>
      <c r="C14" s="21" t="str">
        <f>VLOOKUP(B14,'cписок судей'!A6:E57,2,FALSE)</f>
        <v>Савельев Алексей</v>
      </c>
      <c r="D14" s="53" t="str">
        <f>VLOOKUP(B14,'cписок судей'!A6:F58,3,FALSE)</f>
        <v>ВК</v>
      </c>
      <c r="E14" s="53" t="str">
        <f>VLOOKUP(B14,'cписок судей'!A6:E57,5,FALSE)</f>
        <v>Владимир, ЦФО</v>
      </c>
      <c r="G14" s="17"/>
    </row>
    <row r="15" spans="1:7" ht="19.5" customHeight="1">
      <c r="A15" s="19">
        <v>11</v>
      </c>
      <c r="B15" s="20">
        <v>6</v>
      </c>
      <c r="C15" s="21" t="str">
        <f>VLOOKUP(B15,'cписок судей'!A7:E58,2,FALSE)</f>
        <v>Хот Юнус</v>
      </c>
      <c r="D15" s="53" t="str">
        <f>VLOOKUP(B15,'cписок судей'!A7:F59,3,FALSE)</f>
        <v>МК</v>
      </c>
      <c r="E15" s="53" t="str">
        <f>VLOOKUP(B15,'cписок судей'!A7:E58,5,FALSE)</f>
        <v>ЮФО</v>
      </c>
      <c r="G15" s="17"/>
    </row>
    <row r="16" spans="1:7" ht="19.5" customHeight="1">
      <c r="A16" s="19">
        <v>12</v>
      </c>
      <c r="B16" s="20">
        <v>41</v>
      </c>
      <c r="C16" s="21" t="str">
        <f>VLOOKUP(B16,'cписок судей'!A9:E59,2,FALSE)</f>
        <v>Метельков Александр</v>
      </c>
      <c r="D16" s="53" t="str">
        <f>VLOOKUP(B16,'cписок судей'!A9:F60,3,FALSE)</f>
        <v>ВК</v>
      </c>
      <c r="E16" s="53" t="str">
        <f>VLOOKUP(B16,'cписок судей'!A9:E59,5,FALSE)</f>
        <v>С.Петербург</v>
      </c>
      <c r="G16" s="17"/>
    </row>
    <row r="17" spans="1:7" ht="19.5" customHeight="1">
      <c r="A17" s="19">
        <v>13</v>
      </c>
      <c r="B17" s="20">
        <v>47</v>
      </c>
      <c r="C17" s="21" t="str">
        <f>VLOOKUP(B17,'cписок судей'!A10:E60,2,FALSE)</f>
        <v>Быстремович Ирина</v>
      </c>
      <c r="D17" s="53" t="str">
        <f>VLOOKUP(B17,'cписок судей'!A10:F61,3,FALSE)</f>
        <v>1к</v>
      </c>
      <c r="E17" s="53" t="str">
        <f>VLOOKUP(B17,'cписок судей'!A10:E60,5,FALSE)</f>
        <v>С.Петербург</v>
      </c>
      <c r="F17" s="77"/>
      <c r="G17" s="17"/>
    </row>
    <row r="18" spans="1:7" ht="19.5" customHeight="1">
      <c r="A18" s="19">
        <v>14</v>
      </c>
      <c r="B18" s="20">
        <v>44</v>
      </c>
      <c r="C18" s="21" t="str">
        <f>VLOOKUP(B18,'cписок судей'!A11:E61,2,FALSE)</f>
        <v>Белов Яков</v>
      </c>
      <c r="D18" s="53" t="str">
        <f>VLOOKUP(B18,'cписок судей'!A11:F62,3,FALSE)</f>
        <v>ВК</v>
      </c>
      <c r="E18" s="53" t="str">
        <f>VLOOKUP(B18,'cписок судей'!A11:E61,5,FALSE)</f>
        <v>С.Петербург</v>
      </c>
      <c r="F18" s="77"/>
      <c r="G18" s="17"/>
    </row>
    <row r="19" spans="1:7" ht="19.5" customHeight="1">
      <c r="A19" s="19">
        <v>15</v>
      </c>
      <c r="B19" s="20"/>
      <c r="C19" s="82" t="e">
        <f>VLOOKUP(B19,'cписок судей'!A11:E61,2,FALSE)</f>
        <v>#N/A</v>
      </c>
      <c r="D19" s="83" t="e">
        <f>VLOOKUP(B19,'cписок судей'!A11:F62,3,FALSE)</f>
        <v>#N/A</v>
      </c>
      <c r="E19" s="83" t="e">
        <f>VLOOKUP(B19,'cписок судей'!A11:E61,5,FALSE)</f>
        <v>#N/A</v>
      </c>
      <c r="F19" s="77"/>
      <c r="G19" s="17"/>
    </row>
    <row r="20" spans="1:7" ht="21.75" customHeight="1">
      <c r="A20" s="84">
        <v>16</v>
      </c>
      <c r="B20" s="20"/>
      <c r="C20" s="85"/>
      <c r="D20" s="85"/>
      <c r="E20" s="86"/>
      <c r="G20" s="17"/>
    </row>
    <row r="21" spans="2:7" ht="12" customHeight="1" thickBot="1">
      <c r="B21" s="23"/>
      <c r="D21" s="24"/>
      <c r="G21" s="17"/>
    </row>
    <row r="22" spans="1:7" ht="19.5" customHeight="1" thickBot="1">
      <c r="A22" s="15" t="s">
        <v>13</v>
      </c>
      <c r="B22" s="16">
        <v>30</v>
      </c>
      <c r="C22" s="21" t="str">
        <f>VLOOKUP(B22,'cписок судей'!A3:E53,2,FALSE)</f>
        <v>Валиулов Альберт</v>
      </c>
      <c r="D22" s="65" t="str">
        <f>VLOOKUP(B22,'cписок судей'!A5:E56,3,FALSE)</f>
        <v>МК</v>
      </c>
      <c r="E22" s="66" t="str">
        <f>VLOOKUP(B22,'cписок судей'!A5:E56,5,FALSE)</f>
        <v>Казань, ПФО</v>
      </c>
      <c r="G22" s="17"/>
    </row>
    <row r="23" spans="1:7" ht="5.25" customHeight="1">
      <c r="A23" s="22"/>
      <c r="B23" s="23"/>
      <c r="C23" s="24"/>
      <c r="D23" s="24"/>
      <c r="G23" s="17"/>
    </row>
    <row r="24" spans="1:7" ht="19.5" customHeight="1">
      <c r="A24" s="19">
        <v>1</v>
      </c>
      <c r="B24" s="20">
        <v>32</v>
      </c>
      <c r="C24" s="21" t="str">
        <f>VLOOKUP(B24,'cписок судей'!A5:E56,2,FALSE)</f>
        <v>Лебедев Алексей</v>
      </c>
      <c r="D24" s="53" t="str">
        <f>VLOOKUP(B24,'cписок судей'!A5:E56,3,FALSE)</f>
        <v>МК</v>
      </c>
      <c r="E24" s="53" t="str">
        <f>VLOOKUP(B24,'cписок судей'!A5:E56,5,FALSE)</f>
        <v>Москва</v>
      </c>
      <c r="G24" s="17"/>
    </row>
    <row r="25" spans="1:5" ht="19.5" customHeight="1">
      <c r="A25" s="19">
        <v>2</v>
      </c>
      <c r="B25" s="20">
        <v>8</v>
      </c>
      <c r="C25" s="21" t="str">
        <f>VLOOKUP(B25,'cписок судей'!A5:E56,2,FALSE)</f>
        <v>Торосян Саркис</v>
      </c>
      <c r="D25" s="53" t="str">
        <f>VLOOKUP(B25,'cписок судей'!A5:E56,3,FALSE)</f>
        <v>1к</v>
      </c>
      <c r="E25" s="53" t="str">
        <f>VLOOKUP(B25,'cписок судей'!A5:E56,5,FALSE)</f>
        <v>Анапа, ЮФО</v>
      </c>
    </row>
    <row r="26" spans="1:5" ht="19.5" customHeight="1">
      <c r="A26" s="19">
        <v>3</v>
      </c>
      <c r="B26" s="20">
        <v>10</v>
      </c>
      <c r="C26" s="21" t="str">
        <f>VLOOKUP(B26,'cписок судей'!A5:E56,2,FALSE)</f>
        <v>Алимасов Виталий</v>
      </c>
      <c r="D26" s="53" t="str">
        <f>VLOOKUP(B26,'cписок судей'!A5:E56,3,FALSE)</f>
        <v>1к</v>
      </c>
      <c r="E26" s="53" t="str">
        <f>VLOOKUP(B26,'cписок судей'!A5:E56,5,FALSE)</f>
        <v>ДВФО</v>
      </c>
    </row>
    <row r="27" spans="1:5" ht="19.5" customHeight="1">
      <c r="A27" s="19">
        <v>4</v>
      </c>
      <c r="B27" s="20">
        <v>11</v>
      </c>
      <c r="C27" s="21" t="str">
        <f>VLOOKUP(B27,'cписок судей'!A5:E56,2,FALSE)</f>
        <v>Редин Дмитрий</v>
      </c>
      <c r="D27" s="53" t="str">
        <f>VLOOKUP(B27,'cписок судей'!A5:E56,3,FALSE)</f>
        <v>ВК</v>
      </c>
      <c r="E27" s="53" t="str">
        <f>VLOOKUP(B27,'cписок судей'!A5:E56,5,FALSE)</f>
        <v>ДВФО</v>
      </c>
    </row>
    <row r="28" spans="1:5" ht="19.5" customHeight="1">
      <c r="A28" s="19">
        <v>5</v>
      </c>
      <c r="B28" s="20">
        <v>17</v>
      </c>
      <c r="C28" s="21" t="str">
        <f>VLOOKUP(B28,'cписок судей'!A5:E56,2,FALSE)</f>
        <v>Ерокин Виталий</v>
      </c>
      <c r="D28" s="53" t="str">
        <f>VLOOKUP(B28,'cписок судей'!A5:E56,3,FALSE)</f>
        <v>ВК</v>
      </c>
      <c r="E28" s="53" t="str">
        <f>VLOOKUP(B28,'cписок судей'!A5:E56,5,FALSE)</f>
        <v>Саратовская, ПФО</v>
      </c>
    </row>
    <row r="29" spans="1:5" ht="19.5" customHeight="1">
      <c r="A29" s="19">
        <v>6</v>
      </c>
      <c r="B29" s="20">
        <v>23</v>
      </c>
      <c r="C29" s="21" t="str">
        <f>VLOOKUP(B29,'cписок судей'!A5:E56,2,FALSE)</f>
        <v>Ващинникова Анжелика</v>
      </c>
      <c r="D29" s="53">
        <f>VLOOKUP(B29,'cписок судей'!A5:E56,3,FALSE)</f>
        <v>1</v>
      </c>
      <c r="E29" s="53" t="str">
        <f>VLOOKUP(B29,'cписок судей'!A5:E56,5,FALSE)</f>
        <v>Ростов-на-Дону, ЮФО</v>
      </c>
    </row>
    <row r="30" spans="1:5" ht="19.5" customHeight="1">
      <c r="A30" s="19">
        <v>7</v>
      </c>
      <c r="B30" s="20">
        <v>24</v>
      </c>
      <c r="C30" s="21" t="str">
        <f>VLOOKUP(B30,'cписок судей'!A5:E56,2,FALSE)</f>
        <v>Халлыев Рустам</v>
      </c>
      <c r="D30" s="53">
        <f>VLOOKUP(B30,'cписок судей'!A5:E56,3,FALSE)</f>
        <v>1</v>
      </c>
      <c r="E30" s="53" t="str">
        <f>VLOOKUP(B30,'cписок судей'!A5:E56,5,FALSE)</f>
        <v>Волгоград, ЮФО</v>
      </c>
    </row>
    <row r="31" spans="1:5" ht="19.5" customHeight="1">
      <c r="A31" s="19">
        <v>8</v>
      </c>
      <c r="B31" s="20">
        <v>4</v>
      </c>
      <c r="C31" s="21" t="str">
        <f>VLOOKUP(B31,'cписок судей'!A5:E56,2,FALSE)</f>
        <v>Баринова Мария</v>
      </c>
      <c r="D31" s="53" t="str">
        <f>VLOOKUP(B31,'cписок судей'!A5:E56,3,FALSE)</f>
        <v>МК</v>
      </c>
      <c r="E31" s="53" t="str">
        <f>VLOOKUP(B31,'cписок судей'!A5:E56,5,FALSE)</f>
        <v>Москва</v>
      </c>
    </row>
    <row r="32" spans="1:5" ht="19.5" customHeight="1">
      <c r="A32" s="19">
        <v>9</v>
      </c>
      <c r="B32" s="20">
        <v>33</v>
      </c>
      <c r="C32" s="21" t="str">
        <f>VLOOKUP(B32,'cписок судей'!A5:E56,2,FALSE)</f>
        <v>Филиппов Андрей</v>
      </c>
      <c r="D32" s="53" t="str">
        <f>VLOOKUP(B32,'cписок судей'!A5:E56,3,FALSE)</f>
        <v>МК</v>
      </c>
      <c r="E32" s="53" t="str">
        <f>VLOOKUP(B32,'cписок судей'!A5:E56,5,FALSE)</f>
        <v>Москва</v>
      </c>
    </row>
    <row r="33" spans="1:5" ht="19.5" customHeight="1">
      <c r="A33" s="19">
        <v>10</v>
      </c>
      <c r="B33" s="20">
        <v>34</v>
      </c>
      <c r="C33" s="21" t="str">
        <f>VLOOKUP(B33,'cписок судей'!A5:E56,2,FALSE)</f>
        <v>Степанов Анатолий</v>
      </c>
      <c r="D33" s="53" t="str">
        <f>VLOOKUP(B33,'cписок судей'!A5:E56,3,FALSE)</f>
        <v>МК</v>
      </c>
      <c r="E33" s="53" t="str">
        <f>VLOOKUP(B33,'cписок судей'!A5:E56,5,FALSE)</f>
        <v>Кострома, ЦФО</v>
      </c>
    </row>
    <row r="34" spans="1:5" ht="19.5" customHeight="1">
      <c r="A34" s="19">
        <v>11</v>
      </c>
      <c r="B34" s="20">
        <v>40</v>
      </c>
      <c r="C34" s="21" t="str">
        <f>VLOOKUP(B34,'cписок судей'!A9:E56,2,FALSE)</f>
        <v>Романов Павел</v>
      </c>
      <c r="D34" s="53" t="str">
        <f>VLOOKUP(B34,'cписок судей'!A9:E56,3,FALSE)</f>
        <v>МК</v>
      </c>
      <c r="E34" s="53" t="str">
        <f>VLOOKUP(B34,'cписок судей'!A9:E56,5,FALSE)</f>
        <v>С.Петербург</v>
      </c>
    </row>
    <row r="35" spans="1:5" ht="19.5" customHeight="1">
      <c r="A35" s="19">
        <v>12</v>
      </c>
      <c r="B35" s="20">
        <v>42</v>
      </c>
      <c r="C35" s="21" t="str">
        <f>VLOOKUP(B35,'cписок судей'!A9:E56,2,FALSE)</f>
        <v>Везирова Ольга</v>
      </c>
      <c r="D35" s="53" t="str">
        <f>VLOOKUP(B35,'cписок судей'!A9:E56,3,FALSE)</f>
        <v>МК</v>
      </c>
      <c r="E35" s="53" t="str">
        <f>VLOOKUP(B35,'cписок судей'!A9:E56,5,FALSE)</f>
        <v>С.Петербург</v>
      </c>
    </row>
    <row r="36" spans="1:5" ht="19.5" customHeight="1">
      <c r="A36" s="19">
        <v>13</v>
      </c>
      <c r="B36" s="20">
        <v>45</v>
      </c>
      <c r="C36" s="21" t="str">
        <f>VLOOKUP(B36,'cписок судей'!A9:E95,2,FALSE)</f>
        <v>Павлов Алексей</v>
      </c>
      <c r="D36" s="53" t="str">
        <f>VLOOKUP(B36,'cписок судей'!A9:E95,3,FALSE)</f>
        <v>1к</v>
      </c>
      <c r="E36" s="53" t="str">
        <f>VLOOKUP(B36,'cписок судей'!A9:E95,5,FALSE)</f>
        <v>С.Петербург</v>
      </c>
    </row>
    <row r="37" spans="1:5" ht="19.5" customHeight="1">
      <c r="A37" s="19">
        <v>14</v>
      </c>
      <c r="B37" s="20">
        <v>48</v>
      </c>
      <c r="C37" s="21" t="str">
        <f>VLOOKUP(B37,'cписок судей'!A10:E96,2,FALSE)</f>
        <v>Зайцева Надежда</v>
      </c>
      <c r="D37" s="53" t="str">
        <f>VLOOKUP(B37,'cписок судей'!A10:E96,3,FALSE)</f>
        <v>1к</v>
      </c>
      <c r="E37" s="53" t="str">
        <f>VLOOKUP(B37,'cписок судей'!A10:E96,5,FALSE)</f>
        <v>С.Петербург</v>
      </c>
    </row>
    <row r="38" spans="1:7" ht="19.5" customHeight="1">
      <c r="A38" s="19">
        <v>15</v>
      </c>
      <c r="B38" s="20">
        <v>0</v>
      </c>
      <c r="C38" s="75" t="e">
        <f>VLOOKUP(B38,'cписок судей'!A11:E97,2,FALSE)</f>
        <v>#N/A</v>
      </c>
      <c r="D38" s="76" t="e">
        <f>VLOOKUP(B38,'cписок судей'!A11:E97,3,FALSE)</f>
        <v>#N/A</v>
      </c>
      <c r="E38" s="76" t="e">
        <f>VLOOKUP(B38,'cписок судей'!A11:E97,5,FALSE)</f>
        <v>#N/A</v>
      </c>
      <c r="F38" s="77"/>
      <c r="G38" s="77"/>
    </row>
    <row r="39" spans="1:7" ht="19.5" customHeight="1">
      <c r="A39" s="19">
        <v>16</v>
      </c>
      <c r="B39" s="20"/>
      <c r="C39" s="21"/>
      <c r="D39" s="53"/>
      <c r="E39" s="53"/>
      <c r="F39" s="77"/>
      <c r="G39" s="77"/>
    </row>
    <row r="40" ht="21.75" customHeight="1" thickBot="1"/>
    <row r="41" spans="1:5" ht="19.5" customHeight="1" thickBot="1">
      <c r="A41" s="15" t="s">
        <v>10</v>
      </c>
      <c r="B41" s="16">
        <v>25</v>
      </c>
      <c r="C41" s="21" t="str">
        <f>VLOOKUP(B41,'cписок судей'!A3:E53,2,FALSE)</f>
        <v>Соколов Максим</v>
      </c>
      <c r="D41" s="65" t="str">
        <f>VLOOKUP(B41,'cписок судей'!A5:E56,3,FALSE)</f>
        <v>МК</v>
      </c>
      <c r="E41" s="66" t="str">
        <f>VLOOKUP(B41,'cписок судей'!A5:E56,5,FALSE)</f>
        <v>СФО</v>
      </c>
    </row>
    <row r="42" spans="1:4" ht="6" customHeight="1">
      <c r="A42" s="22"/>
      <c r="B42" s="23"/>
      <c r="C42" s="24"/>
      <c r="D42" s="24"/>
    </row>
    <row r="43" spans="1:5" ht="19.5" customHeight="1">
      <c r="A43" s="19">
        <v>1</v>
      </c>
      <c r="B43" s="20">
        <v>37</v>
      </c>
      <c r="C43" s="21" t="str">
        <f>VLOOKUP(B43,'cписок судей'!A5:E56,2,FALSE)</f>
        <v>Коркин Юрий</v>
      </c>
      <c r="D43" s="53" t="str">
        <f>VLOOKUP(B43,'cписок судей'!A5:E56,3,FALSE)</f>
        <v>МК</v>
      </c>
      <c r="E43" s="53" t="str">
        <f>VLOOKUP(B43,'cписок судей'!A5:E56,5,FALSE)</f>
        <v>Кострома, ЦФО</v>
      </c>
    </row>
    <row r="44" spans="1:5" ht="19.5" customHeight="1">
      <c r="A44" s="19">
        <v>2</v>
      </c>
      <c r="B44" s="20">
        <v>9</v>
      </c>
      <c r="C44" s="21" t="str">
        <f>VLOOKUP(B44,'cписок судей'!A6:E82,2,FALSE)</f>
        <v>Меркучев Дмитрий</v>
      </c>
      <c r="D44" s="53" t="str">
        <f>VLOOKUP(B44,'cписок судей'!A5:E56,3,FALSE)</f>
        <v>1к</v>
      </c>
      <c r="E44" s="53" t="str">
        <f>VLOOKUP(B44,'cписок судей'!A5:E56,5,FALSE)</f>
        <v>СЗФО</v>
      </c>
    </row>
    <row r="45" spans="1:5" ht="19.5" customHeight="1">
      <c r="A45" s="19">
        <v>3</v>
      </c>
      <c r="B45" s="20">
        <v>12</v>
      </c>
      <c r="C45" s="21" t="str">
        <f>VLOOKUP(B45,'cписок судей'!A5:E56,2,FALSE)</f>
        <v>Агафонов Владимир</v>
      </c>
      <c r="D45" s="53" t="str">
        <f>VLOOKUP(B45,'cписок судей'!A5:E56,3,FALSE)</f>
        <v>1к</v>
      </c>
      <c r="E45" s="53" t="str">
        <f>VLOOKUP(B45,'cписок судей'!A5:E56,5,FALSE)</f>
        <v>ЦФО</v>
      </c>
    </row>
    <row r="46" spans="1:5" ht="19.5" customHeight="1">
      <c r="A46" s="19">
        <v>4</v>
      </c>
      <c r="B46" s="20">
        <v>13</v>
      </c>
      <c r="C46" s="21" t="str">
        <f>VLOOKUP(B46,'cписок судей'!A5:E56,2,FALSE)</f>
        <v>Новичков Олег</v>
      </c>
      <c r="D46" s="53" t="str">
        <f>VLOOKUP(B46,'cписок судей'!A5:E56,3,FALSE)</f>
        <v>ВК</v>
      </c>
      <c r="E46" s="53" t="str">
        <f>VLOOKUP(B46,'cписок судей'!A5:E56,5,FALSE)</f>
        <v>Брест</v>
      </c>
    </row>
    <row r="47" spans="1:5" ht="19.5" customHeight="1">
      <c r="A47" s="19">
        <v>5</v>
      </c>
      <c r="B47" s="20">
        <v>18</v>
      </c>
      <c r="C47" s="21" t="str">
        <f>VLOOKUP(B47,'cписок судей'!A5:E56,2,FALSE)</f>
        <v>Клюев Дмитрий</v>
      </c>
      <c r="D47" s="53">
        <f>VLOOKUP(B47,'cписок судей'!A5:E56,3,FALSE)</f>
        <v>1</v>
      </c>
      <c r="E47" s="53" t="str">
        <f>VLOOKUP(B47,'cписок судей'!A5:E56,5,FALSE)</f>
        <v>Тула, ЦФО</v>
      </c>
    </row>
    <row r="48" spans="1:5" ht="19.5" customHeight="1">
      <c r="A48" s="19">
        <v>6</v>
      </c>
      <c r="B48" s="20">
        <v>19</v>
      </c>
      <c r="C48" s="21" t="str">
        <f>VLOOKUP(B48,'cписок судей'!A5:E56,2,FALSE)</f>
        <v>Акимов Михаил</v>
      </c>
      <c r="D48" s="53" t="str">
        <f>VLOOKUP(B48,'cписок судей'!A5:E56,3,FALSE)</f>
        <v>МК</v>
      </c>
      <c r="E48" s="53" t="str">
        <f>VLOOKUP(B48,'cписок судей'!A5:E56,5,FALSE)</f>
        <v>С.Петербург</v>
      </c>
    </row>
    <row r="49" spans="1:5" ht="19.5" customHeight="1">
      <c r="A49" s="19">
        <v>7</v>
      </c>
      <c r="B49" s="20">
        <v>7</v>
      </c>
      <c r="C49" s="21" t="str">
        <f>VLOOKUP(B49,'cписок судей'!A5:E56,2,FALSE)</f>
        <v>Челядинский Александр</v>
      </c>
      <c r="D49" s="53" t="str">
        <f>VLOOKUP(B49,'cписок судей'!A5:E56,3,FALSE)</f>
        <v>1к</v>
      </c>
      <c r="E49" s="53" t="str">
        <f>VLOOKUP(B49,'cписок судей'!A5:E56,5,FALSE)</f>
        <v>Минск</v>
      </c>
    </row>
    <row r="50" spans="1:5" ht="19.5" customHeight="1">
      <c r="A50" s="19">
        <v>8</v>
      </c>
      <c r="B50" s="20">
        <v>26</v>
      </c>
      <c r="C50" s="21" t="str">
        <f>VLOOKUP(B50,'cписок судей'!A5:E56,2,FALSE)</f>
        <v>Борков Евгений</v>
      </c>
      <c r="D50" s="53" t="str">
        <f>VLOOKUP(B50,'cписок судей'!A5:E56,3,FALSE)</f>
        <v>МК</v>
      </c>
      <c r="E50" s="53" t="str">
        <f>VLOOKUP(B50,'cписок судей'!A5:E56,5,FALSE)</f>
        <v>Москва</v>
      </c>
    </row>
    <row r="51" spans="1:5" ht="19.5" customHeight="1">
      <c r="A51" s="19">
        <v>9</v>
      </c>
      <c r="B51" s="20">
        <v>35</v>
      </c>
      <c r="C51" s="21" t="str">
        <f>VLOOKUP(B51,'cписок судей'!A5:E56,2,FALSE)</f>
        <v>Еремеев Алексей</v>
      </c>
      <c r="D51" s="53" t="str">
        <f>VLOOKUP(B51,'cписок судей'!A5:E56,3,FALSE)</f>
        <v>ВК</v>
      </c>
      <c r="E51" s="53" t="str">
        <f>VLOOKUP(B51,'cписок судей'!A5:E56,5,FALSE)</f>
        <v>Ярославская, ЦФО</v>
      </c>
    </row>
    <row r="52" spans="1:5" ht="19.5" customHeight="1">
      <c r="A52" s="19">
        <v>10</v>
      </c>
      <c r="B52" s="20">
        <v>38</v>
      </c>
      <c r="C52" s="21" t="str">
        <f>VLOOKUP(B52,'cписок судей'!A5:E56,2,FALSE)</f>
        <v>Лоптунов Александр</v>
      </c>
      <c r="D52" s="53" t="str">
        <f>VLOOKUP(B52,'cписок судей'!A5:E56,3,FALSE)</f>
        <v>МК</v>
      </c>
      <c r="E52" s="53" t="str">
        <f>VLOOKUP(B52,'cписок судей'!A5:E56,5,FALSE)</f>
        <v>Мурманская, СЗФО</v>
      </c>
    </row>
    <row r="53" spans="1:5" ht="19.5" customHeight="1">
      <c r="A53" s="19">
        <v>11</v>
      </c>
      <c r="B53" s="20">
        <v>43</v>
      </c>
      <c r="C53" s="21" t="str">
        <f>VLOOKUP(B53,'cписок судей'!A9:E56,2,FALSE)</f>
        <v>Козлов Александр</v>
      </c>
      <c r="D53" s="53" t="str">
        <f>VLOOKUP(B53,'cписок судей'!A9:E56,3,FALSE)</f>
        <v>ВК</v>
      </c>
      <c r="E53" s="53" t="str">
        <f>VLOOKUP(B53,'cписок судей'!A9:E56,5,FALSE)</f>
        <v>С.Петербург</v>
      </c>
    </row>
    <row r="54" spans="1:5" ht="19.5" customHeight="1">
      <c r="A54" s="19">
        <v>12</v>
      </c>
      <c r="B54" s="20">
        <v>46</v>
      </c>
      <c r="C54" s="21" t="str">
        <f>VLOOKUP(B54,'cписок судей'!A9:E56,2,FALSE)</f>
        <v>Мочалов Вячеслав</v>
      </c>
      <c r="D54" s="53" t="str">
        <f>VLOOKUP(B54,'cписок судей'!A9:E56,3,FALSE)</f>
        <v>1к</v>
      </c>
      <c r="E54" s="53" t="str">
        <f>VLOOKUP(B54,'cписок судей'!A9:E56,5,FALSE)</f>
        <v>С.Петербург</v>
      </c>
    </row>
    <row r="55" spans="1:5" ht="19.5" customHeight="1">
      <c r="A55" s="19">
        <v>13</v>
      </c>
      <c r="B55" s="20">
        <v>49</v>
      </c>
      <c r="C55" s="21" t="str">
        <f>VLOOKUP(B55,'cписок судей'!A9:E56,2,FALSE)</f>
        <v>Липатов Валерий</v>
      </c>
      <c r="D55" s="53" t="str">
        <f>VLOOKUP(B55,'cписок судей'!A9:E56,3,FALSE)</f>
        <v>1к</v>
      </c>
      <c r="E55" s="53" t="str">
        <f>VLOOKUP(B55,'cписок судей'!A9:E56,5,FALSE)</f>
        <v>С.Петербург</v>
      </c>
    </row>
    <row r="56" spans="1:5" ht="19.5" customHeight="1">
      <c r="A56" s="19">
        <v>14</v>
      </c>
      <c r="B56" s="20">
        <v>29</v>
      </c>
      <c r="C56" s="21" t="str">
        <f>VLOOKUP(B56,'cписок судей'!A10:E57,2,FALSE)</f>
        <v>Грозина Светлана</v>
      </c>
      <c r="D56" s="53" t="str">
        <f>VLOOKUP(B56,'cписок судей'!A10:E57,3,FALSE)</f>
        <v>МК</v>
      </c>
      <c r="E56" s="53" t="str">
        <f>VLOOKUP(B56,'cписок судей'!A10:E57,5,FALSE)</f>
        <v>С.Петербург</v>
      </c>
    </row>
    <row r="57" spans="1:6" ht="19.5" customHeight="1">
      <c r="A57" s="19">
        <v>15</v>
      </c>
      <c r="B57" s="20">
        <v>0</v>
      </c>
      <c r="C57" s="75" t="e">
        <f>VLOOKUP(B57,'cписок судей'!A11:E58,2,FALSE)</f>
        <v>#N/A</v>
      </c>
      <c r="D57" s="76" t="e">
        <f>VLOOKUP(B57,'cписок судей'!A11:E58,3,FALSE)</f>
        <v>#N/A</v>
      </c>
      <c r="E57" s="76" t="e">
        <f>VLOOKUP(B57,'cписок судей'!A11:E58,5,FALSE)</f>
        <v>#N/A</v>
      </c>
      <c r="F57" s="77"/>
    </row>
    <row r="58" spans="1:6" ht="19.5" customHeight="1">
      <c r="A58" s="19">
        <v>16</v>
      </c>
      <c r="B58" s="20"/>
      <c r="C58" s="75" t="e">
        <f>VLOOKUP(B58,'cписок судей'!A11:E57,2,FALSE)</f>
        <v>#N/A</v>
      </c>
      <c r="D58" s="76" t="e">
        <f>VLOOKUP(B58,'cписок судей'!A11:E57,3,FALSE)</f>
        <v>#N/A</v>
      </c>
      <c r="E58" s="76" t="e">
        <f>VLOOKUP(B58,'cписок судей'!A11:E57,5,FALSE)</f>
        <v>#N/A</v>
      </c>
      <c r="F58" s="77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</sheetData>
  <sheetProtection/>
  <mergeCells count="1">
    <mergeCell ref="A1:E1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  <rowBreaks count="1" manualBreakCount="1">
    <brk id="4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zoomScalePageLayoutView="0" workbookViewId="0" topLeftCell="A1">
      <selection activeCell="E22" sqref="E22"/>
    </sheetView>
  </sheetViews>
  <sheetFormatPr defaultColWidth="9.140625" defaultRowHeight="12.75"/>
  <sheetData>
    <row r="1" spans="1:12" ht="16.5" thickBot="1">
      <c r="A1" s="88" t="s">
        <v>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2.75">
      <c r="A2" s="25" t="s">
        <v>10</v>
      </c>
      <c r="B2" s="26"/>
      <c r="C2" s="26"/>
      <c r="D2" s="27"/>
      <c r="E2" s="25" t="s">
        <v>13</v>
      </c>
      <c r="F2" s="26"/>
      <c r="G2" s="26"/>
      <c r="H2" s="27"/>
      <c r="I2" s="25" t="s">
        <v>14</v>
      </c>
      <c r="J2" s="26"/>
      <c r="K2" s="26"/>
      <c r="L2" s="27"/>
    </row>
    <row r="3" spans="1:12" ht="15.75">
      <c r="A3" s="28" t="s">
        <v>15</v>
      </c>
      <c r="B3" s="29"/>
      <c r="C3" s="30"/>
      <c r="D3" s="31"/>
      <c r="E3" s="28" t="s">
        <v>16</v>
      </c>
      <c r="F3" s="29"/>
      <c r="G3" s="30"/>
      <c r="H3" s="31"/>
      <c r="I3" s="28" t="s">
        <v>15</v>
      </c>
      <c r="J3" s="29"/>
      <c r="K3" s="30"/>
      <c r="L3" s="31"/>
    </row>
    <row r="4" spans="1:12" ht="15.75">
      <c r="A4" s="28"/>
      <c r="B4" s="29"/>
      <c r="C4" s="32"/>
      <c r="D4" s="31"/>
      <c r="E4" s="28"/>
      <c r="F4" s="29"/>
      <c r="G4" s="32"/>
      <c r="H4" s="31"/>
      <c r="I4" s="28"/>
      <c r="J4" s="29"/>
      <c r="K4" s="32"/>
      <c r="L4" s="31"/>
    </row>
    <row r="5" spans="1:12" ht="15">
      <c r="A5" s="33"/>
      <c r="B5" s="22"/>
      <c r="C5" s="34"/>
      <c r="D5" s="35"/>
      <c r="E5" s="36"/>
      <c r="F5" s="37"/>
      <c r="G5" s="38"/>
      <c r="H5" s="39"/>
      <c r="I5" s="36"/>
      <c r="J5" s="37"/>
      <c r="K5" s="38"/>
      <c r="L5" s="39"/>
    </row>
    <row r="6" spans="1:12" ht="15.75" thickBot="1">
      <c r="A6" s="40"/>
      <c r="B6" s="41"/>
      <c r="C6" s="41"/>
      <c r="D6" s="42"/>
      <c r="E6" s="43"/>
      <c r="F6" s="44"/>
      <c r="G6" s="44"/>
      <c r="H6" s="45"/>
      <c r="I6" s="43"/>
      <c r="J6" s="44"/>
      <c r="K6" s="44"/>
      <c r="L6" s="45"/>
    </row>
    <row r="7" spans="1:12" ht="15">
      <c r="A7" s="46">
        <v>1</v>
      </c>
      <c r="B7" s="47"/>
      <c r="C7" s="48"/>
      <c r="D7" s="49"/>
      <c r="E7" s="46">
        <v>1</v>
      </c>
      <c r="F7" s="47"/>
      <c r="G7" s="48"/>
      <c r="H7" s="50"/>
      <c r="I7" s="46">
        <v>1</v>
      </c>
      <c r="J7" s="47"/>
      <c r="K7" s="48"/>
      <c r="L7" s="50"/>
    </row>
    <row r="8" spans="1:12" ht="15">
      <c r="A8" s="51">
        <v>2</v>
      </c>
      <c r="B8" s="52"/>
      <c r="C8" s="53"/>
      <c r="D8" s="54"/>
      <c r="E8" s="51">
        <v>2</v>
      </c>
      <c r="F8" s="52"/>
      <c r="G8" s="53"/>
      <c r="H8" s="55"/>
      <c r="I8" s="51">
        <v>2</v>
      </c>
      <c r="J8" s="52"/>
      <c r="K8" s="53"/>
      <c r="L8" s="55"/>
    </row>
    <row r="9" spans="1:12" ht="15">
      <c r="A9" s="51">
        <v>3</v>
      </c>
      <c r="B9" s="52"/>
      <c r="C9" s="53"/>
      <c r="D9" s="54"/>
      <c r="E9" s="51">
        <v>3</v>
      </c>
      <c r="F9" s="52"/>
      <c r="G9" s="53"/>
      <c r="H9" s="55"/>
      <c r="I9" s="51">
        <v>3</v>
      </c>
      <c r="J9" s="52"/>
      <c r="K9" s="53"/>
      <c r="L9" s="55"/>
    </row>
    <row r="10" spans="1:12" ht="15">
      <c r="A10" s="51">
        <v>4</v>
      </c>
      <c r="B10" s="52"/>
      <c r="C10" s="53"/>
      <c r="D10" s="54"/>
      <c r="E10" s="51">
        <v>4</v>
      </c>
      <c r="F10" s="52"/>
      <c r="G10" s="53"/>
      <c r="H10" s="55"/>
      <c r="I10" s="51">
        <v>4</v>
      </c>
      <c r="J10" s="52"/>
      <c r="K10" s="53"/>
      <c r="L10" s="55"/>
    </row>
    <row r="11" spans="1:12" ht="15">
      <c r="A11" s="51">
        <v>5</v>
      </c>
      <c r="B11" s="52"/>
      <c r="C11" s="53"/>
      <c r="D11" s="54"/>
      <c r="E11" s="51">
        <v>5</v>
      </c>
      <c r="F11" s="52"/>
      <c r="G11" s="53"/>
      <c r="H11" s="55"/>
      <c r="I11" s="51">
        <v>5</v>
      </c>
      <c r="J11" s="52"/>
      <c r="K11" s="53"/>
      <c r="L11" s="55"/>
    </row>
    <row r="12" spans="1:12" ht="15">
      <c r="A12" s="51">
        <v>6</v>
      </c>
      <c r="B12" s="52"/>
      <c r="C12" s="53"/>
      <c r="D12" s="54"/>
      <c r="E12" s="51">
        <v>6</v>
      </c>
      <c r="F12" s="52"/>
      <c r="G12" s="53"/>
      <c r="H12" s="55"/>
      <c r="I12" s="51">
        <v>6</v>
      </c>
      <c r="J12" s="52"/>
      <c r="K12" s="53"/>
      <c r="L12" s="55"/>
    </row>
    <row r="13" spans="1:12" ht="15">
      <c r="A13" s="51">
        <v>7</v>
      </c>
      <c r="B13" s="52"/>
      <c r="C13" s="53"/>
      <c r="D13" s="54"/>
      <c r="E13" s="51">
        <v>7</v>
      </c>
      <c r="F13" s="52"/>
      <c r="G13" s="53"/>
      <c r="H13" s="55"/>
      <c r="I13" s="51">
        <v>7</v>
      </c>
      <c r="J13" s="52"/>
      <c r="K13" s="53"/>
      <c r="L13" s="55"/>
    </row>
    <row r="14" spans="1:12" ht="15.75" thickBot="1">
      <c r="A14" s="8">
        <v>8</v>
      </c>
      <c r="B14" s="56"/>
      <c r="C14" s="57"/>
      <c r="D14" s="58"/>
      <c r="E14" s="8">
        <v>8</v>
      </c>
      <c r="F14" s="56"/>
      <c r="G14" s="57"/>
      <c r="H14" s="59"/>
      <c r="I14" s="8">
        <v>8</v>
      </c>
      <c r="J14" s="56"/>
      <c r="K14" s="57"/>
      <c r="L14" s="59"/>
    </row>
    <row r="15" spans="1:12" ht="15">
      <c r="A15" s="60"/>
      <c r="B15" s="60"/>
      <c r="C15" s="61"/>
      <c r="D15" s="60"/>
      <c r="E15" s="61"/>
      <c r="F15" s="60"/>
      <c r="G15" s="60"/>
      <c r="H15" s="60"/>
      <c r="I15" s="60"/>
      <c r="J15" s="60"/>
      <c r="K15" s="60"/>
      <c r="L15" s="60"/>
    </row>
  </sheetData>
  <sheetProtection/>
  <mergeCells count="1">
    <mergeCell ref="A1:L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SheetLayoutView="100" zoomScalePageLayoutView="0" workbookViewId="0" topLeftCell="A1">
      <selection activeCell="C45" sqref="C45"/>
    </sheetView>
  </sheetViews>
  <sheetFormatPr defaultColWidth="9.140625" defaultRowHeight="12.75"/>
  <cols>
    <col min="2" max="2" width="30.8515625" style="0" customWidth="1"/>
    <col min="3" max="3" width="11.140625" style="0" customWidth="1"/>
    <col min="4" max="4" width="19.7109375" style="0" customWidth="1"/>
    <col min="5" max="5" width="23.140625" style="0" customWidth="1"/>
    <col min="6" max="6" width="9.8515625" style="0" customWidth="1"/>
  </cols>
  <sheetData>
    <row r="1" spans="1:5" ht="21.75" customHeight="1" thickBot="1">
      <c r="A1" s="89" t="s">
        <v>0</v>
      </c>
      <c r="B1" s="89"/>
      <c r="C1" s="89"/>
      <c r="D1" s="89"/>
      <c r="E1" s="89"/>
    </row>
    <row r="2" spans="1:5" ht="30" customHeight="1" thickBot="1">
      <c r="A2" s="90" t="s">
        <v>24</v>
      </c>
      <c r="B2" s="90"/>
      <c r="C2" s="91" t="str">
        <f>HYPERLINK('[1]реквизиты'!$A$2)</f>
        <v>XV Международный командный турнир по самбо "Победа", среди юношей 1999-2000гг.р.</v>
      </c>
      <c r="D2" s="92"/>
      <c r="E2" s="93"/>
    </row>
    <row r="3" spans="1:5" ht="12" customHeight="1" thickBot="1">
      <c r="A3" s="94" t="str">
        <f>HYPERLINK('[1]реквизиты'!$A$3)</f>
        <v>1-4 мая 2015г.  г. Санкт-Петербург</v>
      </c>
      <c r="B3" s="95"/>
      <c r="C3" s="95"/>
      <c r="D3" s="95"/>
      <c r="E3" s="95"/>
    </row>
    <row r="4" spans="1:6" ht="26.25" thickBot="1">
      <c r="A4" s="1" t="s">
        <v>1</v>
      </c>
      <c r="B4" s="1" t="s">
        <v>2</v>
      </c>
      <c r="C4" s="72" t="s">
        <v>3</v>
      </c>
      <c r="D4" s="2" t="s">
        <v>4</v>
      </c>
      <c r="E4" s="2" t="s">
        <v>5</v>
      </c>
      <c r="F4" s="74" t="s">
        <v>26</v>
      </c>
    </row>
    <row r="5" spans="1:6" ht="15.75" customHeight="1" thickBot="1">
      <c r="A5" s="3">
        <v>1</v>
      </c>
      <c r="B5" s="4" t="s">
        <v>27</v>
      </c>
      <c r="C5" s="5" t="str">
        <f>HYPERLINK('[1]реквизиты'!$H$6)</f>
        <v>МК</v>
      </c>
      <c r="D5" s="6" t="s">
        <v>6</v>
      </c>
      <c r="E5" s="70" t="s">
        <v>28</v>
      </c>
      <c r="F5" s="73"/>
    </row>
    <row r="6" spans="1:6" ht="15.75" customHeight="1" thickBot="1">
      <c r="A6" s="7">
        <v>2</v>
      </c>
      <c r="B6" s="4" t="s">
        <v>72</v>
      </c>
      <c r="C6" s="5" t="str">
        <f>HYPERLINK('[1]реквизиты'!$H$8)</f>
        <v>РК</v>
      </c>
      <c r="D6" s="6" t="s">
        <v>7</v>
      </c>
      <c r="E6" s="70" t="s">
        <v>19</v>
      </c>
      <c r="F6" s="73"/>
    </row>
    <row r="7" spans="1:6" ht="15.75" customHeight="1" thickBot="1">
      <c r="A7" s="3">
        <v>3</v>
      </c>
      <c r="B7" s="4" t="s">
        <v>70</v>
      </c>
      <c r="C7" s="5" t="s">
        <v>17</v>
      </c>
      <c r="D7" s="6" t="s">
        <v>71</v>
      </c>
      <c r="E7" s="70" t="s">
        <v>87</v>
      </c>
      <c r="F7" s="73"/>
    </row>
    <row r="8" spans="1:6" ht="15.75" customHeight="1" thickBot="1">
      <c r="A8" s="7">
        <v>4</v>
      </c>
      <c r="B8" s="4" t="s">
        <v>103</v>
      </c>
      <c r="C8" s="5" t="s">
        <v>17</v>
      </c>
      <c r="D8" s="6" t="s">
        <v>104</v>
      </c>
      <c r="E8" s="70" t="s">
        <v>18</v>
      </c>
      <c r="F8" s="73"/>
    </row>
    <row r="9" spans="1:6" ht="15.75" customHeight="1" thickBot="1">
      <c r="A9" s="3">
        <v>5</v>
      </c>
      <c r="B9" s="4" t="s">
        <v>29</v>
      </c>
      <c r="C9" s="5" t="s">
        <v>21</v>
      </c>
      <c r="D9" s="6" t="s">
        <v>8</v>
      </c>
      <c r="E9" s="70" t="s">
        <v>30</v>
      </c>
      <c r="F9" s="73"/>
    </row>
    <row r="10" spans="1:6" ht="15.75" customHeight="1" thickBot="1">
      <c r="A10" s="7">
        <v>6</v>
      </c>
      <c r="B10" s="67" t="s">
        <v>31</v>
      </c>
      <c r="C10" s="5" t="s">
        <v>17</v>
      </c>
      <c r="D10" s="6" t="s">
        <v>8</v>
      </c>
      <c r="E10" s="70" t="s">
        <v>32</v>
      </c>
      <c r="F10" s="73"/>
    </row>
    <row r="11" spans="1:6" ht="15.75" customHeight="1" thickBot="1">
      <c r="A11" s="3">
        <v>7</v>
      </c>
      <c r="B11" s="69" t="s">
        <v>33</v>
      </c>
      <c r="C11" s="5" t="s">
        <v>21</v>
      </c>
      <c r="D11" s="6" t="s">
        <v>8</v>
      </c>
      <c r="E11" s="71" t="s">
        <v>34</v>
      </c>
      <c r="F11" s="73"/>
    </row>
    <row r="12" spans="1:6" ht="15.75" customHeight="1" thickBot="1">
      <c r="A12" s="7">
        <v>8</v>
      </c>
      <c r="B12" s="4" t="s">
        <v>35</v>
      </c>
      <c r="C12" s="5" t="s">
        <v>21</v>
      </c>
      <c r="D12" s="6" t="s">
        <v>8</v>
      </c>
      <c r="E12" s="70" t="s">
        <v>88</v>
      </c>
      <c r="F12" s="73"/>
    </row>
    <row r="13" spans="1:6" ht="15.75" customHeight="1" thickBot="1">
      <c r="A13" s="3">
        <v>9</v>
      </c>
      <c r="B13" s="4" t="s">
        <v>36</v>
      </c>
      <c r="C13" s="5" t="s">
        <v>21</v>
      </c>
      <c r="D13" s="68" t="s">
        <v>8</v>
      </c>
      <c r="E13" s="70" t="s">
        <v>37</v>
      </c>
      <c r="F13" s="73"/>
    </row>
    <row r="14" spans="1:6" ht="15.75" customHeight="1" thickBot="1">
      <c r="A14" s="7">
        <v>10</v>
      </c>
      <c r="B14" s="4" t="s">
        <v>38</v>
      </c>
      <c r="C14" s="5" t="s">
        <v>21</v>
      </c>
      <c r="D14" s="6" t="s">
        <v>8</v>
      </c>
      <c r="E14" s="70" t="s">
        <v>39</v>
      </c>
      <c r="F14" s="73"/>
    </row>
    <row r="15" spans="1:6" ht="15.75" customHeight="1" thickBot="1">
      <c r="A15" s="3">
        <v>11</v>
      </c>
      <c r="B15" s="4" t="s">
        <v>40</v>
      </c>
      <c r="C15" s="5" t="s">
        <v>23</v>
      </c>
      <c r="D15" s="6" t="s">
        <v>8</v>
      </c>
      <c r="E15" s="70" t="s">
        <v>39</v>
      </c>
      <c r="F15" s="73"/>
    </row>
    <row r="16" spans="1:6" ht="15.75" customHeight="1" thickBot="1">
      <c r="A16" s="7">
        <v>12</v>
      </c>
      <c r="B16" s="4" t="s">
        <v>41</v>
      </c>
      <c r="C16" s="5" t="s">
        <v>21</v>
      </c>
      <c r="D16" s="6" t="s">
        <v>8</v>
      </c>
      <c r="E16" s="70" t="s">
        <v>22</v>
      </c>
      <c r="F16" s="73"/>
    </row>
    <row r="17" spans="1:6" ht="15.75" customHeight="1" thickBot="1">
      <c r="A17" s="3">
        <v>13</v>
      </c>
      <c r="B17" s="4" t="s">
        <v>42</v>
      </c>
      <c r="C17" s="5" t="s">
        <v>23</v>
      </c>
      <c r="D17" s="6" t="s">
        <v>8</v>
      </c>
      <c r="E17" s="70" t="s">
        <v>43</v>
      </c>
      <c r="F17" s="73"/>
    </row>
    <row r="18" spans="1:6" ht="15.75" customHeight="1" thickBot="1">
      <c r="A18" s="7">
        <v>14</v>
      </c>
      <c r="B18" s="4" t="s">
        <v>44</v>
      </c>
      <c r="C18" s="5">
        <v>1</v>
      </c>
      <c r="D18" s="6" t="s">
        <v>8</v>
      </c>
      <c r="E18" s="70" t="s">
        <v>89</v>
      </c>
      <c r="F18" s="73"/>
    </row>
    <row r="19" spans="1:6" ht="15.75" customHeight="1" thickBot="1">
      <c r="A19" s="3">
        <v>15</v>
      </c>
      <c r="B19" s="4" t="s">
        <v>45</v>
      </c>
      <c r="C19" s="5" t="s">
        <v>17</v>
      </c>
      <c r="D19" s="6" t="s">
        <v>8</v>
      </c>
      <c r="E19" s="70" t="s">
        <v>90</v>
      </c>
      <c r="F19" s="73"/>
    </row>
    <row r="20" spans="1:6" ht="15.75" customHeight="1" thickBot="1">
      <c r="A20" s="7">
        <v>16</v>
      </c>
      <c r="B20" s="4" t="s">
        <v>46</v>
      </c>
      <c r="C20" s="5">
        <v>1</v>
      </c>
      <c r="D20" s="6" t="s">
        <v>8</v>
      </c>
      <c r="E20" s="70" t="s">
        <v>91</v>
      </c>
      <c r="F20" s="73"/>
    </row>
    <row r="21" spans="1:6" ht="15.75" customHeight="1" thickBot="1">
      <c r="A21" s="3">
        <v>17</v>
      </c>
      <c r="B21" s="4" t="s">
        <v>47</v>
      </c>
      <c r="C21" s="5" t="s">
        <v>23</v>
      </c>
      <c r="D21" s="6" t="s">
        <v>8</v>
      </c>
      <c r="E21" s="70" t="s">
        <v>19</v>
      </c>
      <c r="F21" s="73"/>
    </row>
    <row r="22" spans="1:6" ht="15.75" customHeight="1" thickBot="1">
      <c r="A22" s="7">
        <v>18</v>
      </c>
      <c r="B22" s="4" t="s">
        <v>48</v>
      </c>
      <c r="C22" s="5">
        <v>1</v>
      </c>
      <c r="D22" s="6" t="s">
        <v>8</v>
      </c>
      <c r="E22" s="70" t="s">
        <v>92</v>
      </c>
      <c r="F22" s="73"/>
    </row>
    <row r="23" spans="1:6" ht="15.75" customHeight="1" thickBot="1">
      <c r="A23" s="3">
        <v>19</v>
      </c>
      <c r="B23" s="4" t="s">
        <v>49</v>
      </c>
      <c r="C23" s="5" t="s">
        <v>17</v>
      </c>
      <c r="D23" s="6" t="s">
        <v>8</v>
      </c>
      <c r="E23" s="70" t="s">
        <v>20</v>
      </c>
      <c r="F23" s="73"/>
    </row>
    <row r="24" spans="1:6" ht="15.75" customHeight="1" thickBot="1">
      <c r="A24" s="7">
        <v>20</v>
      </c>
      <c r="B24" s="4" t="s">
        <v>50</v>
      </c>
      <c r="C24" s="5" t="s">
        <v>23</v>
      </c>
      <c r="D24" s="6" t="s">
        <v>8</v>
      </c>
      <c r="E24" s="70" t="s">
        <v>19</v>
      </c>
      <c r="F24" s="73"/>
    </row>
    <row r="25" spans="1:6" ht="15.75" customHeight="1" thickBot="1">
      <c r="A25" s="3">
        <v>21</v>
      </c>
      <c r="B25" s="4" t="s">
        <v>51</v>
      </c>
      <c r="C25" s="5">
        <v>1</v>
      </c>
      <c r="D25" s="6" t="s">
        <v>8</v>
      </c>
      <c r="E25" s="70" t="s">
        <v>25</v>
      </c>
      <c r="F25" s="73"/>
    </row>
    <row r="26" spans="1:6" ht="15.75" customHeight="1" thickBot="1">
      <c r="A26" s="7">
        <v>22</v>
      </c>
      <c r="B26" s="4" t="s">
        <v>52</v>
      </c>
      <c r="C26" s="5" t="s">
        <v>23</v>
      </c>
      <c r="D26" s="6" t="s">
        <v>8</v>
      </c>
      <c r="E26" s="70" t="s">
        <v>93</v>
      </c>
      <c r="F26" s="73"/>
    </row>
    <row r="27" spans="1:6" ht="15.75" customHeight="1" thickBot="1">
      <c r="A27" s="3">
        <v>23</v>
      </c>
      <c r="B27" s="4" t="s">
        <v>53</v>
      </c>
      <c r="C27" s="5">
        <v>1</v>
      </c>
      <c r="D27" s="6" t="s">
        <v>8</v>
      </c>
      <c r="E27" s="70" t="s">
        <v>94</v>
      </c>
      <c r="F27" s="73"/>
    </row>
    <row r="28" spans="1:6" ht="15.75" customHeight="1" thickBot="1">
      <c r="A28" s="7">
        <v>24</v>
      </c>
      <c r="B28" s="4" t="s">
        <v>54</v>
      </c>
      <c r="C28" s="5">
        <v>1</v>
      </c>
      <c r="D28" s="6" t="s">
        <v>8</v>
      </c>
      <c r="E28" s="70" t="s">
        <v>95</v>
      </c>
      <c r="F28" s="73"/>
    </row>
    <row r="29" spans="1:6" ht="15.75" customHeight="1" thickBot="1">
      <c r="A29" s="3">
        <v>25</v>
      </c>
      <c r="B29" s="4" t="s">
        <v>55</v>
      </c>
      <c r="C29" s="5" t="s">
        <v>17</v>
      </c>
      <c r="D29" s="6" t="s">
        <v>8</v>
      </c>
      <c r="E29" s="70" t="s">
        <v>60</v>
      </c>
      <c r="F29" s="73"/>
    </row>
    <row r="30" spans="1:6" ht="15.75" customHeight="1" thickBot="1">
      <c r="A30" s="7">
        <v>26</v>
      </c>
      <c r="B30" s="4" t="s">
        <v>102</v>
      </c>
      <c r="C30" s="5" t="s">
        <v>17</v>
      </c>
      <c r="D30" s="6" t="s">
        <v>8</v>
      </c>
      <c r="E30" s="70" t="s">
        <v>18</v>
      </c>
      <c r="F30" s="73"/>
    </row>
    <row r="31" spans="1:6" ht="15.75" customHeight="1" thickBot="1">
      <c r="A31" s="3">
        <v>27</v>
      </c>
      <c r="B31" s="4" t="s">
        <v>56</v>
      </c>
      <c r="C31" s="5" t="s">
        <v>23</v>
      </c>
      <c r="D31" s="6" t="s">
        <v>8</v>
      </c>
      <c r="E31" s="70" t="s">
        <v>57</v>
      </c>
      <c r="F31" s="73"/>
    </row>
    <row r="32" spans="1:6" ht="15.75" customHeight="1" thickBot="1">
      <c r="A32" s="7">
        <v>28</v>
      </c>
      <c r="B32" s="4" t="s">
        <v>58</v>
      </c>
      <c r="C32" s="5" t="s">
        <v>21</v>
      </c>
      <c r="D32" s="6" t="s">
        <v>8</v>
      </c>
      <c r="E32" s="70" t="s">
        <v>96</v>
      </c>
      <c r="F32" s="73"/>
    </row>
    <row r="33" spans="1:6" ht="15.75" customHeight="1" thickBot="1">
      <c r="A33" s="3">
        <v>29</v>
      </c>
      <c r="B33" s="4" t="s">
        <v>59</v>
      </c>
      <c r="C33" s="5" t="s">
        <v>17</v>
      </c>
      <c r="D33" s="6" t="s">
        <v>8</v>
      </c>
      <c r="E33" s="70" t="s">
        <v>20</v>
      </c>
      <c r="F33" s="73"/>
    </row>
    <row r="34" spans="1:6" ht="15.75" customHeight="1" thickBot="1">
      <c r="A34" s="7">
        <v>30</v>
      </c>
      <c r="B34" s="4" t="s">
        <v>61</v>
      </c>
      <c r="C34" s="5" t="s">
        <v>17</v>
      </c>
      <c r="D34" s="6" t="s">
        <v>8</v>
      </c>
      <c r="E34" s="70" t="s">
        <v>97</v>
      </c>
      <c r="F34" s="73"/>
    </row>
    <row r="35" spans="1:6" ht="15.75" customHeight="1" thickBot="1">
      <c r="A35" s="3">
        <v>31</v>
      </c>
      <c r="B35" s="4" t="s">
        <v>62</v>
      </c>
      <c r="C35" s="5" t="s">
        <v>17</v>
      </c>
      <c r="D35" s="6" t="s">
        <v>8</v>
      </c>
      <c r="E35" s="70" t="s">
        <v>98</v>
      </c>
      <c r="F35" s="73"/>
    </row>
    <row r="36" spans="1:6" ht="15.75" customHeight="1" thickBot="1">
      <c r="A36" s="7">
        <v>32</v>
      </c>
      <c r="B36" s="4" t="s">
        <v>63</v>
      </c>
      <c r="C36" s="5" t="s">
        <v>17</v>
      </c>
      <c r="D36" s="6" t="s">
        <v>8</v>
      </c>
      <c r="E36" s="70" t="s">
        <v>18</v>
      </c>
      <c r="F36" s="73"/>
    </row>
    <row r="37" spans="1:6" ht="15.75" customHeight="1" thickBot="1">
      <c r="A37" s="3">
        <v>33</v>
      </c>
      <c r="B37" s="4" t="s">
        <v>64</v>
      </c>
      <c r="C37" s="5" t="s">
        <v>17</v>
      </c>
      <c r="D37" s="6" t="s">
        <v>8</v>
      </c>
      <c r="E37" s="70" t="s">
        <v>18</v>
      </c>
      <c r="F37" s="73"/>
    </row>
    <row r="38" spans="1:6" ht="15.75" customHeight="1" thickBot="1">
      <c r="A38" s="7">
        <v>34</v>
      </c>
      <c r="B38" s="4" t="s">
        <v>65</v>
      </c>
      <c r="C38" s="5" t="s">
        <v>17</v>
      </c>
      <c r="D38" s="6" t="s">
        <v>8</v>
      </c>
      <c r="E38" s="70" t="s">
        <v>99</v>
      </c>
      <c r="F38" s="73"/>
    </row>
    <row r="39" spans="1:6" ht="15.75" customHeight="1" thickBot="1">
      <c r="A39" s="3">
        <v>35</v>
      </c>
      <c r="B39" s="4" t="s">
        <v>66</v>
      </c>
      <c r="C39" s="5" t="s">
        <v>23</v>
      </c>
      <c r="D39" s="6" t="s">
        <v>8</v>
      </c>
      <c r="E39" s="70" t="s">
        <v>86</v>
      </c>
      <c r="F39" s="73"/>
    </row>
    <row r="40" spans="1:6" ht="15.75" customHeight="1" thickBot="1">
      <c r="A40" s="7">
        <v>36</v>
      </c>
      <c r="B40" s="4" t="s">
        <v>67</v>
      </c>
      <c r="C40" s="5" t="s">
        <v>23</v>
      </c>
      <c r="D40" s="6" t="s">
        <v>8</v>
      </c>
      <c r="E40" s="70" t="s">
        <v>85</v>
      </c>
      <c r="F40" s="73"/>
    </row>
    <row r="41" spans="1:6" ht="15.75" customHeight="1" thickBot="1">
      <c r="A41" s="3">
        <v>37</v>
      </c>
      <c r="B41" s="4" t="s">
        <v>68</v>
      </c>
      <c r="C41" s="5" t="s">
        <v>17</v>
      </c>
      <c r="D41" s="6" t="s">
        <v>8</v>
      </c>
      <c r="E41" s="70" t="s">
        <v>99</v>
      </c>
      <c r="F41" s="73"/>
    </row>
    <row r="42" spans="1:6" ht="15.75" customHeight="1" thickBot="1">
      <c r="A42" s="7">
        <v>38</v>
      </c>
      <c r="B42" s="4" t="s">
        <v>69</v>
      </c>
      <c r="C42" s="5" t="s">
        <v>17</v>
      </c>
      <c r="D42" s="6" t="s">
        <v>8</v>
      </c>
      <c r="E42" s="70" t="s">
        <v>25</v>
      </c>
      <c r="F42" s="73"/>
    </row>
    <row r="43" spans="1:6" ht="15.75" customHeight="1" thickBot="1">
      <c r="A43" s="3">
        <v>39</v>
      </c>
      <c r="B43" s="4" t="s">
        <v>73</v>
      </c>
      <c r="C43" s="5" t="s">
        <v>17</v>
      </c>
      <c r="D43" s="6" t="s">
        <v>8</v>
      </c>
      <c r="E43" s="70" t="s">
        <v>20</v>
      </c>
      <c r="F43" s="73"/>
    </row>
    <row r="44" spans="1:6" ht="15.75" customHeight="1" thickBot="1">
      <c r="A44" s="7">
        <v>40</v>
      </c>
      <c r="B44" s="4" t="s">
        <v>74</v>
      </c>
      <c r="C44" s="5" t="s">
        <v>17</v>
      </c>
      <c r="D44" s="6" t="s">
        <v>8</v>
      </c>
      <c r="E44" s="70" t="s">
        <v>20</v>
      </c>
      <c r="F44" s="73"/>
    </row>
    <row r="45" spans="1:6" ht="15.75" customHeight="1" thickBot="1">
      <c r="A45" s="3">
        <v>41</v>
      </c>
      <c r="B45" s="4" t="s">
        <v>75</v>
      </c>
      <c r="C45" s="5" t="s">
        <v>23</v>
      </c>
      <c r="D45" s="6" t="s">
        <v>8</v>
      </c>
      <c r="E45" s="70" t="s">
        <v>20</v>
      </c>
      <c r="F45" s="73"/>
    </row>
    <row r="46" spans="1:6" ht="15.75" customHeight="1" thickBot="1">
      <c r="A46" s="7">
        <v>42</v>
      </c>
      <c r="B46" s="4" t="s">
        <v>76</v>
      </c>
      <c r="C46" s="5" t="s">
        <v>17</v>
      </c>
      <c r="D46" s="6" t="s">
        <v>8</v>
      </c>
      <c r="E46" s="70" t="s">
        <v>20</v>
      </c>
      <c r="F46" s="73"/>
    </row>
    <row r="47" spans="1:6" ht="15.75" customHeight="1" thickBot="1">
      <c r="A47" s="3">
        <v>43</v>
      </c>
      <c r="B47" s="4" t="s">
        <v>77</v>
      </c>
      <c r="C47" s="5" t="s">
        <v>23</v>
      </c>
      <c r="D47" s="6" t="s">
        <v>8</v>
      </c>
      <c r="E47" s="70" t="s">
        <v>20</v>
      </c>
      <c r="F47" s="73"/>
    </row>
    <row r="48" spans="1:6" ht="15.75" customHeight="1" thickBot="1">
      <c r="A48" s="7">
        <v>44</v>
      </c>
      <c r="B48" s="4" t="s">
        <v>78</v>
      </c>
      <c r="C48" s="5" t="s">
        <v>23</v>
      </c>
      <c r="D48" s="6" t="s">
        <v>8</v>
      </c>
      <c r="E48" s="70" t="s">
        <v>20</v>
      </c>
      <c r="F48" s="73"/>
    </row>
    <row r="49" spans="1:6" ht="15.75" customHeight="1" thickBot="1">
      <c r="A49" s="3">
        <v>45</v>
      </c>
      <c r="B49" s="4" t="s">
        <v>79</v>
      </c>
      <c r="C49" s="5" t="s">
        <v>21</v>
      </c>
      <c r="D49" s="6" t="s">
        <v>8</v>
      </c>
      <c r="E49" s="70" t="s">
        <v>20</v>
      </c>
      <c r="F49" s="73"/>
    </row>
    <row r="50" spans="1:6" ht="15.75" customHeight="1" thickBot="1">
      <c r="A50" s="7">
        <v>46</v>
      </c>
      <c r="B50" s="4" t="s">
        <v>80</v>
      </c>
      <c r="C50" s="5" t="s">
        <v>21</v>
      </c>
      <c r="D50" s="6" t="s">
        <v>8</v>
      </c>
      <c r="E50" s="70" t="s">
        <v>20</v>
      </c>
      <c r="F50" s="73"/>
    </row>
    <row r="51" spans="1:6" ht="15.75" customHeight="1" thickBot="1">
      <c r="A51" s="3">
        <v>47</v>
      </c>
      <c r="B51" s="4" t="s">
        <v>81</v>
      </c>
      <c r="C51" s="5" t="s">
        <v>21</v>
      </c>
      <c r="D51" s="6" t="s">
        <v>8</v>
      </c>
      <c r="E51" s="70" t="s">
        <v>20</v>
      </c>
      <c r="F51" s="73"/>
    </row>
    <row r="52" spans="1:6" ht="15.75" customHeight="1" thickBot="1">
      <c r="A52" s="7">
        <v>48</v>
      </c>
      <c r="B52" s="4" t="s">
        <v>82</v>
      </c>
      <c r="C52" s="5" t="s">
        <v>21</v>
      </c>
      <c r="D52" s="6" t="s">
        <v>8</v>
      </c>
      <c r="E52" s="70" t="s">
        <v>20</v>
      </c>
      <c r="F52" s="73"/>
    </row>
    <row r="53" spans="1:6" ht="15.75" customHeight="1" thickBot="1">
      <c r="A53" s="3">
        <v>49</v>
      </c>
      <c r="B53" s="4" t="s">
        <v>83</v>
      </c>
      <c r="C53" s="5" t="s">
        <v>21</v>
      </c>
      <c r="D53" s="6" t="s">
        <v>8</v>
      </c>
      <c r="E53" s="70" t="s">
        <v>20</v>
      </c>
      <c r="F53" s="73"/>
    </row>
    <row r="54" spans="1:6" ht="15.75" customHeight="1" thickBot="1">
      <c r="A54" s="3">
        <v>50</v>
      </c>
      <c r="B54" s="4" t="s">
        <v>101</v>
      </c>
      <c r="C54" s="5" t="s">
        <v>23</v>
      </c>
      <c r="D54" s="6" t="s">
        <v>8</v>
      </c>
      <c r="E54" s="70" t="s">
        <v>20</v>
      </c>
      <c r="F54" s="73"/>
    </row>
    <row r="55" spans="1:6" ht="15.75" customHeight="1" thickBot="1">
      <c r="A55" s="7">
        <v>51</v>
      </c>
      <c r="B55" s="4" t="s">
        <v>100</v>
      </c>
      <c r="C55" s="5" t="s">
        <v>17</v>
      </c>
      <c r="D55" s="6" t="s">
        <v>8</v>
      </c>
      <c r="E55" s="70" t="s">
        <v>20</v>
      </c>
      <c r="F55" s="73"/>
    </row>
    <row r="56" spans="1:6" ht="15.75" customHeight="1" thickBot="1">
      <c r="A56" s="3">
        <v>52</v>
      </c>
      <c r="B56" s="4" t="s">
        <v>84</v>
      </c>
      <c r="C56" s="5" t="s">
        <v>21</v>
      </c>
      <c r="D56" s="6" t="s">
        <v>8</v>
      </c>
      <c r="E56" s="70" t="s">
        <v>20</v>
      </c>
      <c r="F56" s="73"/>
    </row>
    <row r="57" spans="1:6" ht="15.75" customHeight="1">
      <c r="A57" s="78"/>
      <c r="B57" s="79"/>
      <c r="C57" s="80"/>
      <c r="D57" s="80"/>
      <c r="E57" s="81"/>
      <c r="F57" s="22"/>
    </row>
    <row r="58" spans="1:5" ht="15">
      <c r="A58" s="63" t="str">
        <f>HYPERLINK('[1]реквизиты'!$A$6)</f>
        <v>Гл. судья, судья МК</v>
      </c>
      <c r="B58" s="62"/>
      <c r="C58" s="13"/>
      <c r="D58" s="14"/>
      <c r="E58" s="64" t="str">
        <f>HYPERLINK('[1]реквизиты'!$G$6)</f>
        <v>Х.Ю. Хапай</v>
      </c>
    </row>
    <row r="59" spans="2:5" ht="15">
      <c r="B59" s="9"/>
      <c r="C59" s="10"/>
      <c r="D59" s="11"/>
      <c r="E59" s="12"/>
    </row>
  </sheetData>
  <sheetProtection/>
  <mergeCells count="4">
    <mergeCell ref="A1:E1"/>
    <mergeCell ref="A2:B2"/>
    <mergeCell ref="C2:E2"/>
    <mergeCell ref="A3:E3"/>
  </mergeCells>
  <printOptions horizontalCentered="1"/>
  <pageMargins left="0.984251968503937" right="0.3937007874015748" top="0.1968503937007874" bottom="0.1968503937007874" header="0" footer="0"/>
  <pageSetup horizontalDpi="600" verticalDpi="600" orientation="portrait" paperSize="9" scale="79" r:id="rId2"/>
  <rowBreaks count="1" manualBreakCount="1">
    <brk id="58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Алексей</cp:lastModifiedBy>
  <cp:lastPrinted>2015-05-03T05:59:08Z</cp:lastPrinted>
  <dcterms:created xsi:type="dcterms:W3CDTF">1996-10-08T23:32:33Z</dcterms:created>
  <dcterms:modified xsi:type="dcterms:W3CDTF">2015-05-03T06:17:48Z</dcterms:modified>
  <cp:category/>
  <cp:version/>
  <cp:contentType/>
  <cp:contentStatus/>
</cp:coreProperties>
</file>