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<sst xmlns="http://schemas.openxmlformats.org/spreadsheetml/2006/main" count="164" uniqueCount="111">
  <si>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</si>
  <si>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</si>
  <si>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</si>
  <si>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</si>
  <si>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</si>
  <si>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</si>
  <si>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</si>
  <si>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</si>
  <si>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</si>
  <si>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</si>
  <si>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</si>
  <si>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</si>
  <si>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</si>
  <si>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</si>
  <si>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</si>
  <si>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</si>
  <si>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</si>
  <si>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</si>
  <si>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</si>
  <si>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</si>
  <si>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</si>
  <si>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</si>
  <si>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</si>
  <si>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</si>
  <si>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</si>
  <si>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</si>
  <si>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</si>
  <si>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</si>
  <si>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</si>
  <si>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</si>
  <si>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</si>
  <si>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</si>
  <si>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</si>
  <si>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</si>
  <si>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</si>
  <si>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</si>
  <si>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</si>
  <si>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</si>
  <si>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</si>
  <si>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</si>
  <si>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</si>
  <si>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</si>
  <si>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</si>
  <si>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</si>
  <si>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</si>
  <si>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</si>
  <si>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</si>
  <si>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</si>
  <si>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</si>
  <si>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</si>
  <si>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</si>
  <si>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</si>
  <si>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</si>
  <si>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</si>
  <si>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</si>
  <si>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</si>
  <si>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</si>
  <si>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</si>
  <si>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</si>
  <si>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погруппа А</t>
  </si>
  <si>
    <t>погруппа В</t>
  </si>
  <si>
    <t>св</t>
  </si>
  <si>
    <t>СмолГУ, Смоленск</t>
  </si>
  <si>
    <t>ПГНИУ, Пермь</t>
  </si>
  <si>
    <t>ХРАМОВА Анастасия Игоревна</t>
  </si>
  <si>
    <t>29.03.1991 мс</t>
  </si>
  <si>
    <t>ДВФУ Приморский край, Владивосток</t>
  </si>
  <si>
    <t>Леонтьев ЮА, Фалеева ОА</t>
  </si>
  <si>
    <t>БИКМЕЕВА Лилия Альбертовна</t>
  </si>
  <si>
    <t>08.01.1994 кмс</t>
  </si>
  <si>
    <t>Катцин ЮП</t>
  </si>
  <si>
    <t>ЕЧЕВСКАЯ Анастасия Константиновна</t>
  </si>
  <si>
    <t>11.04.1992 мс</t>
  </si>
  <si>
    <t>СГУ, Сочи</t>
  </si>
  <si>
    <t>Авдеева ОВ</t>
  </si>
  <si>
    <t>ШКЕТ Ольга Владимировна</t>
  </si>
  <si>
    <t>11.05.1996 мс</t>
  </si>
  <si>
    <t>КГУ, Курган</t>
  </si>
  <si>
    <t>Осипов ВЮ, Кудрявцев СЮ</t>
  </si>
  <si>
    <t>ЧЕРНЫШОВА Дарья Александровна</t>
  </si>
  <si>
    <t>22.06.1996 кмс</t>
  </si>
  <si>
    <t>Багдерин ПГ, Дураков СН</t>
  </si>
  <si>
    <t>СМИРНОВА Мария Игоревна</t>
  </si>
  <si>
    <t>19.07.1994 кмс</t>
  </si>
  <si>
    <t>ЧГИФК г. Чайковский, Пермский край</t>
  </si>
  <si>
    <t>Митреев СВ</t>
  </si>
  <si>
    <t>АГАЗАДЕ Оксана Аббас кызы</t>
  </si>
  <si>
    <t>04.07.1995 мс</t>
  </si>
  <si>
    <t>МГОУ, Московская обл.</t>
  </si>
  <si>
    <t>Гуськов ЕН, Мартынов МГ</t>
  </si>
  <si>
    <t>ГРУНТОВА Людмила Николаевна</t>
  </si>
  <si>
    <t>16.11.1994 кмс</t>
  </si>
  <si>
    <t>МГПУ, Московская обл.</t>
  </si>
  <si>
    <t>Гуськов ЕН</t>
  </si>
  <si>
    <t>МИХАЛЕВА Елена Павловна</t>
  </si>
  <si>
    <t>13.06.1995 кмс</t>
  </si>
  <si>
    <t>МГОМГИ Коломна</t>
  </si>
  <si>
    <t>Егошин БА</t>
  </si>
  <si>
    <t>В.к.  48   кг.</t>
  </si>
  <si>
    <t>1,21</t>
  </si>
  <si>
    <t>1,15</t>
  </si>
  <si>
    <t>1,38</t>
  </si>
  <si>
    <t>х</t>
  </si>
  <si>
    <t>0,53</t>
  </si>
  <si>
    <t>1,58</t>
  </si>
  <si>
    <t>Б2</t>
  </si>
  <si>
    <t>Б1</t>
  </si>
  <si>
    <t>0,25</t>
  </si>
  <si>
    <t>А2</t>
  </si>
  <si>
    <t>А1</t>
  </si>
  <si>
    <t>1,44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</si>
</sst>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49" fontId="26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26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textRotation="90" wrapText="1"/>
    </xf>
    <xf numFmtId="0" fontId="24" fillId="34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0" fontId="5" fillId="35" borderId="53" xfId="42" applyNumberFormat="1" applyFont="1" applyFill="1" applyBorder="1" applyAlignment="1" applyProtection="1">
      <alignment horizontal="center" vertical="center" wrapText="1"/>
      <protection/>
    </xf>
    <xf numFmtId="0" fontId="20" fillId="35" borderId="54" xfId="42" applyNumberFormat="1" applyFont="1" applyFill="1" applyBorder="1" applyAlignment="1" applyProtection="1">
      <alignment horizontal="center" vertical="center" wrapText="1"/>
      <protection/>
    </xf>
    <xf numFmtId="0" fontId="20" fillId="35" borderId="62" xfId="42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28" fillId="0" borderId="6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3" xfId="42" applyFont="1" applyFill="1" applyBorder="1" applyAlignment="1" applyProtection="1">
      <alignment horizontal="center" vertical="center"/>
      <protection/>
    </xf>
    <xf numFmtId="0" fontId="7" fillId="10" borderId="54" xfId="0" applyFont="1" applyFill="1" applyBorder="1" applyAlignment="1">
      <alignment horizontal="center" vertical="center"/>
    </xf>
    <xf numFmtId="0" fontId="7" fillId="10" borderId="62" xfId="0" applyFont="1" applyFill="1" applyBorder="1" applyAlignment="1">
      <alignment horizontal="center" vertical="center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56" xfId="42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188" fontId="2" fillId="0" borderId="64" xfId="0" applyNumberFormat="1" applyFont="1" applyBorder="1" applyAlignment="1">
      <alignment horizontal="left" vertical="center" wrapText="1"/>
    </xf>
    <xf numFmtId="188" fontId="2" fillId="0" borderId="65" xfId="0" applyNumberFormat="1" applyFont="1" applyBorder="1" applyAlignment="1">
      <alignment horizontal="left" vertical="center" wrapText="1"/>
    </xf>
    <xf numFmtId="49" fontId="2" fillId="0" borderId="64" xfId="0" applyNumberFormat="1" applyFont="1" applyBorder="1" applyAlignment="1">
      <alignment horizontal="left" vertical="center" wrapText="1"/>
    </xf>
    <xf numFmtId="49" fontId="2" fillId="0" borderId="65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188" fontId="2" fillId="0" borderId="64" xfId="0" applyNumberFormat="1" applyFont="1" applyBorder="1" applyAlignment="1">
      <alignment horizontal="center" vertical="center" wrapText="1"/>
    </xf>
    <xf numFmtId="188" fontId="2" fillId="0" borderId="65" xfId="0" applyNumberFormat="1" applyFont="1" applyBorder="1" applyAlignment="1">
      <alignment horizontal="center" vertical="center" wrapText="1"/>
    </xf>
    <xf numFmtId="1" fontId="2" fillId="0" borderId="64" xfId="0" applyNumberFormat="1" applyFont="1" applyBorder="1" applyAlignment="1">
      <alignment horizontal="left" vertical="center" wrapText="1"/>
    </xf>
    <xf numFmtId="1" fontId="2" fillId="0" borderId="65" xfId="0" applyNumberFormat="1" applyFont="1" applyBorder="1" applyAlignment="1">
      <alignment horizontal="left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88" fontId="2" fillId="0" borderId="21" xfId="0" applyNumberFormat="1" applyFont="1" applyBorder="1" applyAlignment="1">
      <alignment horizontal="left" vertical="center" wrapText="1"/>
    </xf>
    <xf numFmtId="0" fontId="69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8" fontId="2" fillId="0" borderId="21" xfId="0" applyNumberFormat="1" applyFont="1" applyBorder="1" applyAlignment="1">
      <alignment horizontal="center" vertical="center" wrapText="1"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0" fillId="0" borderId="65" xfId="0" applyBorder="1" applyAlignment="1">
      <alignment/>
    </xf>
    <xf numFmtId="0" fontId="7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36" borderId="71" xfId="0" applyFont="1" applyFill="1" applyBorder="1" applyAlignment="1">
      <alignment horizontal="left" vertical="center" wrapText="1"/>
    </xf>
    <xf numFmtId="0" fontId="2" fillId="36" borderId="67" xfId="0" applyFont="1" applyFill="1" applyBorder="1" applyAlignment="1">
      <alignment horizontal="center" vertical="center" wrapText="1"/>
    </xf>
    <xf numFmtId="0" fontId="2" fillId="36" borderId="67" xfId="0" applyFont="1" applyFill="1" applyBorder="1" applyAlignment="1">
      <alignment horizontal="left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0" fontId="6" fillId="36" borderId="69" xfId="0" applyFont="1" applyFill="1" applyBorder="1" applyAlignment="1">
      <alignment horizontal="center" vertical="center" wrapText="1"/>
    </xf>
    <xf numFmtId="0" fontId="0" fillId="36" borderId="69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36" borderId="7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4" xfId="42" applyNumberFormat="1" applyFont="1" applyFill="1" applyBorder="1" applyAlignment="1" applyProtection="1">
      <alignment horizontal="center" vertical="center" wrapText="1"/>
      <protection/>
    </xf>
    <xf numFmtId="0" fontId="5" fillId="35" borderId="62" xfId="42" applyNumberFormat="1" applyFont="1" applyFill="1" applyBorder="1" applyAlignment="1" applyProtection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74" xfId="0" applyNumberFormat="1" applyFont="1" applyFill="1" applyBorder="1" applyAlignment="1">
      <alignment horizontal="center" vertical="center" wrapText="1"/>
    </xf>
    <xf numFmtId="0" fontId="6" fillId="36" borderId="77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left" vertical="center" wrapText="1"/>
    </xf>
    <xf numFmtId="0" fontId="2" fillId="36" borderId="78" xfId="0" applyFont="1" applyFill="1" applyBorder="1" applyAlignment="1">
      <alignment horizontal="center" vertical="center" wrapText="1"/>
    </xf>
    <xf numFmtId="0" fontId="2" fillId="36" borderId="79" xfId="0" applyFont="1" applyFill="1" applyBorder="1" applyAlignment="1">
      <alignment horizontal="center" vertical="center" wrapText="1"/>
    </xf>
    <xf numFmtId="0" fontId="2" fillId="36" borderId="8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904875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9525</xdr:colOff>
      <xdr:row>0</xdr:row>
      <xdr:rowOff>257175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63;&#1077;&#1084;&#1087;&#1080;&#1086;&#1085;&#1072;&#1090;%20&#1056;&#1086;&#1089;&#1089;&#1080;&#1080;%20&#1089;&#1090;&#1091;&#1076;&#1077;&#1085;&#1090;&#1086;&#1074;%202015%20&#1050;&#1089;&#1090;&#1086;&#1074;&#1086;\6&#1096;&#1090;&#1088;.%20&#1078;&#1077;&#1085;&#1097;&#1080;&#1085;&#1099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самбо, среди студентов женщин</v>
          </cell>
        </row>
        <row r="3">
          <cell r="A3" t="str">
            <v>27-30 апреля 2015 г., г.Кстово</v>
          </cell>
        </row>
        <row r="6">
          <cell r="A6" t="str">
            <v>Гл. судья, судья МК</v>
          </cell>
          <cell r="G6" t="str">
            <v>Б.Л. Сова</v>
          </cell>
        </row>
        <row r="7">
          <cell r="G7" t="str">
            <v>/Рязань/</v>
          </cell>
        </row>
        <row r="8">
          <cell r="A8" t="str">
            <v>Гл. секретарь, судья РК</v>
          </cell>
          <cell r="G8" t="str">
            <v>М.Р. Шарифзянов</v>
          </cell>
        </row>
        <row r="9">
          <cell r="G9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86"/>
  <sheetViews>
    <sheetView zoomScalePageLayoutView="0" workbookViewId="0" topLeftCell="A1">
      <pane xSplit="5" ySplit="5" topLeftCell="F2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4" sqref="A1:AB54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8.57421875" style="0" customWidth="1"/>
    <col min="4" max="4" width="9.28125" style="0" customWidth="1"/>
    <col min="5" max="5" width="11.7109375" style="0" customWidth="1"/>
    <col min="6" max="19" width="2.5742187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32" t="s">
        <v>51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 ht="24.75" customHeight="1" thickBot="1">
      <c r="A2" s="8"/>
      <c r="B2" s="113" t="s">
        <v>52</v>
      </c>
      <c r="C2" s="114"/>
      <c r="D2" s="114"/>
      <c r="E2" s="114"/>
      <c r="F2" s="114"/>
      <c r="G2" s="114"/>
      <c r="H2" s="114"/>
      <c r="I2" s="114"/>
      <c r="J2" s="115"/>
      <c r="K2" s="124" t="str">
        <f>HYPERLINK('[1]реквизиты'!$A$2)</f>
        <v>Всероссийские соревнования по самбо, среди студентов женщин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6"/>
    </row>
    <row r="3" spans="1:30" ht="18" customHeight="1" thickBot="1">
      <c r="A3" s="9"/>
      <c r="B3" s="136" t="str">
        <f>HYPERLINK('[1]реквизиты'!$A$3)</f>
        <v>27-30 апреля 2015 г., г.Кстово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3" t="str">
        <f>HYPERLINK('пр.взв'!D4)</f>
        <v>В.к.  48   кг.</v>
      </c>
      <c r="Y3" s="134"/>
      <c r="Z3" s="134"/>
      <c r="AA3" s="134"/>
      <c r="AB3" s="135"/>
      <c r="AC3" s="6"/>
      <c r="AD3" s="6"/>
    </row>
    <row r="4" spans="1:34" ht="18" customHeight="1" thickBot="1">
      <c r="A4" s="102"/>
      <c r="B4" s="103" t="s">
        <v>4</v>
      </c>
      <c r="C4" s="87" t="s">
        <v>1</v>
      </c>
      <c r="D4" s="116" t="s">
        <v>2</v>
      </c>
      <c r="E4" s="118" t="s">
        <v>53</v>
      </c>
      <c r="F4" s="109" t="s">
        <v>5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12"/>
      <c r="Z4" s="127" t="s">
        <v>6</v>
      </c>
      <c r="AA4" s="129" t="s">
        <v>56</v>
      </c>
      <c r="AB4" s="99" t="s">
        <v>21</v>
      </c>
      <c r="AC4" s="6"/>
      <c r="AD4" s="6"/>
      <c r="AH4" s="10"/>
    </row>
    <row r="5" spans="1:33" ht="12.75" customHeight="1" thickBot="1">
      <c r="A5" s="102"/>
      <c r="B5" s="104"/>
      <c r="C5" s="88"/>
      <c r="D5" s="117"/>
      <c r="E5" s="119"/>
      <c r="F5" s="90">
        <v>1</v>
      </c>
      <c r="G5" s="106"/>
      <c r="H5" s="90">
        <v>2</v>
      </c>
      <c r="I5" s="91"/>
      <c r="J5" s="105">
        <v>3</v>
      </c>
      <c r="K5" s="106"/>
      <c r="L5" s="90">
        <v>4</v>
      </c>
      <c r="M5" s="91"/>
      <c r="N5" s="105">
        <v>5</v>
      </c>
      <c r="O5" s="106"/>
      <c r="P5" s="90">
        <v>6</v>
      </c>
      <c r="Q5" s="91"/>
      <c r="R5" s="105">
        <v>7</v>
      </c>
      <c r="S5" s="106"/>
      <c r="T5" s="90">
        <v>8</v>
      </c>
      <c r="U5" s="91"/>
      <c r="V5" s="90" t="s">
        <v>57</v>
      </c>
      <c r="W5" s="91"/>
      <c r="X5" s="90" t="s">
        <v>58</v>
      </c>
      <c r="Y5" s="91"/>
      <c r="Z5" s="128"/>
      <c r="AA5" s="130"/>
      <c r="AB5" s="100"/>
      <c r="AC5" s="21"/>
      <c r="AD5" s="21"/>
      <c r="AE5" s="12"/>
      <c r="AF5" s="12"/>
      <c r="AG5" s="1"/>
    </row>
    <row r="6" spans="1:33" ht="15" customHeight="1" thickBot="1">
      <c r="A6" s="7"/>
      <c r="B6" s="94" t="s">
        <v>59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6"/>
      <c r="AC6" s="21"/>
      <c r="AD6" s="21"/>
      <c r="AE6" s="12"/>
      <c r="AF6" s="12"/>
      <c r="AG6" s="1"/>
    </row>
    <row r="7" spans="1:34" ht="15" customHeight="1" thickTop="1">
      <c r="A7" s="92"/>
      <c r="B7" s="80">
        <v>1</v>
      </c>
      <c r="C7" s="85" t="str">
        <f>VLOOKUP(B7,'пр.взв'!B7:E30,2,FALSE)</f>
        <v>ХРАМОВА Анастасия Игоревна</v>
      </c>
      <c r="D7" s="97" t="str">
        <f>VLOOKUP(B7,'пр.взв'!B7:F86,3,FALSE)</f>
        <v>29.03.1991 мс</v>
      </c>
      <c r="E7" s="97" t="str">
        <f>VLOOKUP(B7,'пр.взв'!B7:G86,4,FALSE)</f>
        <v>ДВФУ Приморский край, Владивосток</v>
      </c>
      <c r="F7" s="89">
        <v>2</v>
      </c>
      <c r="G7" s="47">
        <v>2</v>
      </c>
      <c r="H7" s="89">
        <v>3</v>
      </c>
      <c r="I7" s="47">
        <v>0</v>
      </c>
      <c r="J7" s="89">
        <v>5</v>
      </c>
      <c r="K7" s="47">
        <v>2</v>
      </c>
      <c r="L7" s="89">
        <v>4</v>
      </c>
      <c r="M7" s="47">
        <v>0</v>
      </c>
      <c r="N7" s="89"/>
      <c r="O7" s="47"/>
      <c r="P7" s="89"/>
      <c r="Q7" s="47"/>
      <c r="R7" s="89" t="s">
        <v>109</v>
      </c>
      <c r="S7" s="47"/>
      <c r="T7" s="89"/>
      <c r="U7" s="47"/>
      <c r="V7" s="89">
        <v>8</v>
      </c>
      <c r="W7" s="47">
        <v>0</v>
      </c>
      <c r="X7" s="89">
        <v>4</v>
      </c>
      <c r="Y7" s="47">
        <v>3</v>
      </c>
      <c r="Z7" s="131"/>
      <c r="AA7" s="108">
        <f>SUM(G7+I7+K7+M7+O7+Q7+S7+U7+W7+Y7)</f>
        <v>7</v>
      </c>
      <c r="AB7" s="65">
        <v>2</v>
      </c>
      <c r="AC7" s="19"/>
      <c r="AD7" s="19"/>
      <c r="AE7" s="19"/>
      <c r="AF7" s="19"/>
      <c r="AG7" s="19"/>
      <c r="AH7" s="19"/>
    </row>
    <row r="8" spans="1:34" ht="15" customHeight="1" thickBot="1">
      <c r="A8" s="101"/>
      <c r="B8" s="84"/>
      <c r="C8" s="86"/>
      <c r="D8" s="98"/>
      <c r="E8" s="98"/>
      <c r="F8" s="74"/>
      <c r="G8" s="46"/>
      <c r="H8" s="74"/>
      <c r="I8" s="46" t="s">
        <v>101</v>
      </c>
      <c r="J8" s="74"/>
      <c r="K8" s="46"/>
      <c r="L8" s="74"/>
      <c r="M8" s="46" t="s">
        <v>107</v>
      </c>
      <c r="N8" s="74"/>
      <c r="O8" s="46"/>
      <c r="P8" s="74"/>
      <c r="Q8" s="46"/>
      <c r="R8" s="74"/>
      <c r="S8" s="46"/>
      <c r="T8" s="74"/>
      <c r="U8" s="46"/>
      <c r="V8" s="74"/>
      <c r="W8" s="46" t="s">
        <v>110</v>
      </c>
      <c r="X8" s="74"/>
      <c r="Y8" s="46"/>
      <c r="Z8" s="62"/>
      <c r="AA8" s="83"/>
      <c r="AB8" s="59"/>
      <c r="AC8" s="19"/>
      <c r="AD8" s="19"/>
      <c r="AE8" s="19"/>
      <c r="AF8" s="19"/>
      <c r="AG8" s="19"/>
      <c r="AH8" s="19"/>
    </row>
    <row r="9" spans="1:34" ht="15" customHeight="1" thickTop="1">
      <c r="A9" s="92"/>
      <c r="B9" s="70">
        <v>2</v>
      </c>
      <c r="C9" s="75" t="str">
        <f>VLOOKUP(B9,'пр.взв'!B9:E32,2,FALSE)</f>
        <v>ЧЕРНЫШОВА Дарья Александровна</v>
      </c>
      <c r="D9" s="77" t="str">
        <f>VLOOKUP(B9,'пр.взв'!B9:F88,3,FALSE)</f>
        <v>22.06.1996 кмс</v>
      </c>
      <c r="E9" s="77" t="str">
        <f>VLOOKUP(B9,'пр.взв'!B9:G88,4,FALSE)</f>
        <v>ПГНИУ, Пермь</v>
      </c>
      <c r="F9" s="73">
        <v>1</v>
      </c>
      <c r="G9" s="48">
        <v>3</v>
      </c>
      <c r="H9" s="73">
        <v>5</v>
      </c>
      <c r="I9" s="48">
        <v>2</v>
      </c>
      <c r="J9" s="73">
        <v>4</v>
      </c>
      <c r="K9" s="48">
        <v>4</v>
      </c>
      <c r="L9" s="73" t="s">
        <v>102</v>
      </c>
      <c r="M9" s="48"/>
      <c r="N9" s="73" t="s">
        <v>102</v>
      </c>
      <c r="O9" s="48"/>
      <c r="P9" s="73" t="s">
        <v>102</v>
      </c>
      <c r="Q9" s="48"/>
      <c r="R9" s="73" t="s">
        <v>102</v>
      </c>
      <c r="S9" s="48"/>
      <c r="T9" s="73"/>
      <c r="U9" s="48"/>
      <c r="V9" s="73" t="s">
        <v>102</v>
      </c>
      <c r="W9" s="48"/>
      <c r="X9" s="73" t="s">
        <v>102</v>
      </c>
      <c r="Y9" s="48"/>
      <c r="Z9" s="61">
        <v>3</v>
      </c>
      <c r="AA9" s="82">
        <f>SUM(G9+I9+K9+M9+O9+Q9+S9+U9+W9+Y9)</f>
        <v>9</v>
      </c>
      <c r="AB9" s="58">
        <v>7</v>
      </c>
      <c r="AC9" s="19"/>
      <c r="AD9" s="19"/>
      <c r="AE9" s="19"/>
      <c r="AF9" s="19"/>
      <c r="AG9" s="19"/>
      <c r="AH9" s="19"/>
    </row>
    <row r="10" spans="1:34" ht="15" customHeight="1" thickBot="1">
      <c r="A10" s="93"/>
      <c r="B10" s="71"/>
      <c r="C10" s="76"/>
      <c r="D10" s="78"/>
      <c r="E10" s="78"/>
      <c r="F10" s="74"/>
      <c r="G10" s="46"/>
      <c r="H10" s="74"/>
      <c r="I10" s="46"/>
      <c r="J10" s="74"/>
      <c r="K10" s="46"/>
      <c r="L10" s="74"/>
      <c r="M10" s="46"/>
      <c r="N10" s="74"/>
      <c r="O10" s="46"/>
      <c r="P10" s="74"/>
      <c r="Q10" s="46"/>
      <c r="R10" s="74"/>
      <c r="S10" s="46"/>
      <c r="T10" s="74"/>
      <c r="U10" s="46"/>
      <c r="V10" s="74"/>
      <c r="W10" s="46"/>
      <c r="X10" s="74"/>
      <c r="Y10" s="46"/>
      <c r="Z10" s="62"/>
      <c r="AA10" s="83"/>
      <c r="AB10" s="59"/>
      <c r="AC10" s="19"/>
      <c r="AD10" s="19"/>
      <c r="AE10" s="19"/>
      <c r="AF10" s="19"/>
      <c r="AG10" s="19"/>
      <c r="AH10" s="19"/>
    </row>
    <row r="11" spans="1:34" ht="15" customHeight="1" thickTop="1">
      <c r="A11" s="7"/>
      <c r="B11" s="80">
        <v>3</v>
      </c>
      <c r="C11" s="75" t="str">
        <f>VLOOKUP(B11,'пр.взв'!B11:E34,2,FALSE)</f>
        <v>БИКМЕЕВА Лилия Альбертовна</v>
      </c>
      <c r="D11" s="68" t="str">
        <f>VLOOKUP(B11,'пр.взв'!B11:F90,3,FALSE)</f>
        <v>08.01.1994 кмс</v>
      </c>
      <c r="E11" s="68" t="str">
        <f>VLOOKUP(B11,'пр.взв'!B11:G90,4,FALSE)</f>
        <v>СмолГУ, Смоленск</v>
      </c>
      <c r="F11" s="73">
        <v>4</v>
      </c>
      <c r="G11" s="48">
        <v>4</v>
      </c>
      <c r="H11" s="73">
        <v>1</v>
      </c>
      <c r="I11" s="48">
        <v>4</v>
      </c>
      <c r="J11" s="73" t="s">
        <v>102</v>
      </c>
      <c r="K11" s="48"/>
      <c r="L11" s="73" t="s">
        <v>102</v>
      </c>
      <c r="M11" s="48"/>
      <c r="N11" s="73" t="s">
        <v>102</v>
      </c>
      <c r="O11" s="48"/>
      <c r="P11" s="73" t="s">
        <v>102</v>
      </c>
      <c r="Q11" s="48"/>
      <c r="R11" s="73" t="s">
        <v>102</v>
      </c>
      <c r="S11" s="48"/>
      <c r="T11" s="73"/>
      <c r="U11" s="48"/>
      <c r="V11" s="73" t="s">
        <v>102</v>
      </c>
      <c r="W11" s="48"/>
      <c r="X11" s="73" t="s">
        <v>102</v>
      </c>
      <c r="Y11" s="48"/>
      <c r="Z11" s="61">
        <v>2</v>
      </c>
      <c r="AA11" s="82">
        <f>SUM(G11+I11+K11+M11+O11+Q11+S11+U11+W11+Y11)</f>
        <v>8</v>
      </c>
      <c r="AB11" s="58">
        <v>9</v>
      </c>
      <c r="AC11" s="19"/>
      <c r="AD11" s="19"/>
      <c r="AE11" s="19"/>
      <c r="AF11" s="19"/>
      <c r="AG11" s="19"/>
      <c r="AH11" s="19"/>
    </row>
    <row r="12" spans="1:34" ht="15" customHeight="1" thickBot="1">
      <c r="A12" s="7"/>
      <c r="B12" s="84"/>
      <c r="C12" s="76"/>
      <c r="D12" s="69"/>
      <c r="E12" s="69"/>
      <c r="F12" s="74"/>
      <c r="G12" s="46"/>
      <c r="H12" s="74"/>
      <c r="I12" s="46"/>
      <c r="J12" s="74"/>
      <c r="K12" s="46"/>
      <c r="L12" s="74"/>
      <c r="M12" s="46"/>
      <c r="N12" s="74"/>
      <c r="O12" s="46"/>
      <c r="P12" s="74"/>
      <c r="Q12" s="46"/>
      <c r="R12" s="74"/>
      <c r="S12" s="46"/>
      <c r="T12" s="74"/>
      <c r="U12" s="46"/>
      <c r="V12" s="74"/>
      <c r="W12" s="46"/>
      <c r="X12" s="74"/>
      <c r="Y12" s="46"/>
      <c r="Z12" s="62"/>
      <c r="AA12" s="83"/>
      <c r="AB12" s="59"/>
      <c r="AC12" s="19"/>
      <c r="AD12" s="19"/>
      <c r="AE12" s="19"/>
      <c r="AF12" s="19"/>
      <c r="AG12" s="19"/>
      <c r="AH12" s="19"/>
    </row>
    <row r="13" spans="1:34" ht="15" customHeight="1" thickTop="1">
      <c r="A13" s="7"/>
      <c r="B13" s="70">
        <v>4</v>
      </c>
      <c r="C13" s="75" t="str">
        <f>VLOOKUP(B13,'пр.взв'!B13:E36,2,FALSE)</f>
        <v>АГАЗАДЕ Оксана Аббас кызы</v>
      </c>
      <c r="D13" s="68" t="str">
        <f>VLOOKUP(B13,'пр.взв'!B13:F92,3,FALSE)</f>
        <v>04.07.1995 мс</v>
      </c>
      <c r="E13" s="77" t="str">
        <f>VLOOKUP(B13,'пр.взв'!B13:G92,4,FALSE)</f>
        <v>МГОУ, Московская обл.</v>
      </c>
      <c r="F13" s="73">
        <v>3</v>
      </c>
      <c r="G13" s="48">
        <v>0</v>
      </c>
      <c r="H13" s="73" t="s">
        <v>61</v>
      </c>
      <c r="I13" s="48"/>
      <c r="J13" s="73">
        <v>2</v>
      </c>
      <c r="K13" s="48">
        <v>0</v>
      </c>
      <c r="L13" s="73">
        <v>1</v>
      </c>
      <c r="M13" s="48">
        <v>4</v>
      </c>
      <c r="N13" s="73"/>
      <c r="O13" s="48"/>
      <c r="P13" s="73"/>
      <c r="Q13" s="48"/>
      <c r="R13" s="73" t="s">
        <v>108</v>
      </c>
      <c r="S13" s="48"/>
      <c r="T13" s="73"/>
      <c r="U13" s="48"/>
      <c r="V13" s="73">
        <v>9</v>
      </c>
      <c r="W13" s="48">
        <v>2</v>
      </c>
      <c r="X13" s="73">
        <v>1</v>
      </c>
      <c r="Y13" s="48">
        <v>2</v>
      </c>
      <c r="Z13" s="61"/>
      <c r="AA13" s="82">
        <f>SUM(G13+I13+K13+M13+O13+Q13+S13+U13+W13+Y13)</f>
        <v>8</v>
      </c>
      <c r="AB13" s="58">
        <v>1</v>
      </c>
      <c r="AC13" s="19"/>
      <c r="AD13" s="19"/>
      <c r="AE13" s="19"/>
      <c r="AF13" s="19"/>
      <c r="AG13" s="19"/>
      <c r="AH13" s="19"/>
    </row>
    <row r="14" spans="1:34" ht="15" customHeight="1" thickBot="1">
      <c r="A14" s="7"/>
      <c r="B14" s="71"/>
      <c r="C14" s="76"/>
      <c r="D14" s="69"/>
      <c r="E14" s="78"/>
      <c r="F14" s="74"/>
      <c r="G14" s="46" t="s">
        <v>99</v>
      </c>
      <c r="H14" s="74"/>
      <c r="I14" s="46"/>
      <c r="J14" s="74"/>
      <c r="K14" s="46" t="s">
        <v>104</v>
      </c>
      <c r="L14" s="74"/>
      <c r="M14" s="46"/>
      <c r="N14" s="74"/>
      <c r="O14" s="46"/>
      <c r="P14" s="74"/>
      <c r="Q14" s="46"/>
      <c r="R14" s="74"/>
      <c r="S14" s="46"/>
      <c r="T14" s="74"/>
      <c r="U14" s="46"/>
      <c r="V14" s="74"/>
      <c r="W14" s="46"/>
      <c r="X14" s="74"/>
      <c r="Y14" s="46"/>
      <c r="Z14" s="62"/>
      <c r="AA14" s="83"/>
      <c r="AB14" s="59"/>
      <c r="AC14" s="19"/>
      <c r="AD14" s="19"/>
      <c r="AE14" s="19"/>
      <c r="AF14" s="19"/>
      <c r="AG14" s="19"/>
      <c r="AH14" s="19"/>
    </row>
    <row r="15" spans="1:34" ht="15" customHeight="1" thickTop="1">
      <c r="A15" s="7"/>
      <c r="B15" s="80">
        <v>5</v>
      </c>
      <c r="C15" s="75" t="str">
        <f>VLOOKUP(B15,'пр.взв'!B15:E38,2,FALSE)</f>
        <v>МИХАЛЕВА Елена Павловна</v>
      </c>
      <c r="D15" s="68" t="str">
        <f>VLOOKUP(B15,'пр.взв'!B15:F94,3,FALSE)</f>
        <v>13.06.1995 кмс</v>
      </c>
      <c r="E15" s="68" t="str">
        <f>VLOOKUP(B15,'пр.взв'!B15:G94,4,FALSE)</f>
        <v>МГОМГИ Коломна</v>
      </c>
      <c r="F15" s="73" t="s">
        <v>61</v>
      </c>
      <c r="G15" s="48"/>
      <c r="H15" s="73">
        <v>2</v>
      </c>
      <c r="I15" s="48">
        <v>3</v>
      </c>
      <c r="J15" s="73">
        <v>1</v>
      </c>
      <c r="K15" s="48">
        <v>3</v>
      </c>
      <c r="L15" s="73" t="s">
        <v>102</v>
      </c>
      <c r="M15" s="48"/>
      <c r="N15" s="73" t="s">
        <v>102</v>
      </c>
      <c r="O15" s="48"/>
      <c r="P15" s="73" t="s">
        <v>102</v>
      </c>
      <c r="Q15" s="48"/>
      <c r="R15" s="73" t="s">
        <v>102</v>
      </c>
      <c r="S15" s="48"/>
      <c r="T15" s="73"/>
      <c r="U15" s="48"/>
      <c r="V15" s="73" t="s">
        <v>102</v>
      </c>
      <c r="W15" s="48"/>
      <c r="X15" s="73" t="s">
        <v>102</v>
      </c>
      <c r="Y15" s="48"/>
      <c r="Z15" s="61">
        <v>3</v>
      </c>
      <c r="AA15" s="82">
        <f>SUM(G15+I15+K15+M15+O15+Q15+S15+U15+W15+Y15)</f>
        <v>6</v>
      </c>
      <c r="AB15" s="58">
        <v>5</v>
      </c>
      <c r="AC15" s="19"/>
      <c r="AD15" s="19"/>
      <c r="AE15" s="19"/>
      <c r="AF15" s="19"/>
      <c r="AG15" s="19"/>
      <c r="AH15" s="19"/>
    </row>
    <row r="16" spans="1:34" ht="15" customHeight="1" thickBot="1">
      <c r="A16" s="7"/>
      <c r="B16" s="84"/>
      <c r="C16" s="76"/>
      <c r="D16" s="69"/>
      <c r="E16" s="69"/>
      <c r="F16" s="74"/>
      <c r="G16" s="46"/>
      <c r="H16" s="74"/>
      <c r="I16" s="46"/>
      <c r="J16" s="74"/>
      <c r="K16" s="46"/>
      <c r="L16" s="74"/>
      <c r="M16" s="46"/>
      <c r="N16" s="74"/>
      <c r="O16" s="46"/>
      <c r="P16" s="74"/>
      <c r="Q16" s="46"/>
      <c r="R16" s="74"/>
      <c r="S16" s="46"/>
      <c r="T16" s="74"/>
      <c r="U16" s="46"/>
      <c r="V16" s="74"/>
      <c r="W16" s="46"/>
      <c r="X16" s="74"/>
      <c r="Y16" s="46"/>
      <c r="Z16" s="62"/>
      <c r="AA16" s="83"/>
      <c r="AB16" s="59"/>
      <c r="AC16" s="19"/>
      <c r="AD16" s="19"/>
      <c r="AE16" s="19"/>
      <c r="AF16" s="19"/>
      <c r="AG16" s="19"/>
      <c r="AH16" s="19"/>
    </row>
    <row r="17" spans="1:34" ht="15" customHeight="1" thickBot="1" thickTop="1">
      <c r="A17" s="7"/>
      <c r="B17" s="120" t="s">
        <v>60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9"/>
      <c r="AD17" s="19"/>
      <c r="AE17" s="19"/>
      <c r="AF17" s="19"/>
      <c r="AG17" s="19"/>
      <c r="AH17" s="19"/>
    </row>
    <row r="18" spans="1:34" ht="15" customHeight="1" thickTop="1">
      <c r="A18" s="7"/>
      <c r="B18" s="70">
        <v>6</v>
      </c>
      <c r="C18" s="75" t="str">
        <f>VLOOKUP(B18,'пр.взв'!B17:E40,2,FALSE)</f>
        <v>ЕЧЕВСКАЯ Анастасия Константиновна</v>
      </c>
      <c r="D18" s="68" t="str">
        <f>VLOOKUP(B18,'пр.взв'!B17:F96,3,FALSE)</f>
        <v>11.04.1992 мс</v>
      </c>
      <c r="E18" s="77" t="str">
        <f>VLOOKUP(B18,'пр.взв'!B17:G96,4,FALSE)</f>
        <v>СГУ, Сочи</v>
      </c>
      <c r="F18" s="73">
        <v>7</v>
      </c>
      <c r="G18" s="48">
        <v>4</v>
      </c>
      <c r="H18" s="73">
        <v>8</v>
      </c>
      <c r="I18" s="48">
        <v>3</v>
      </c>
      <c r="J18" s="73" t="s">
        <v>102</v>
      </c>
      <c r="K18" s="48"/>
      <c r="L18" s="73" t="s">
        <v>102</v>
      </c>
      <c r="M18" s="48"/>
      <c r="N18" s="73" t="s">
        <v>102</v>
      </c>
      <c r="O18" s="48"/>
      <c r="P18" s="73" t="s">
        <v>102</v>
      </c>
      <c r="Q18" s="48"/>
      <c r="R18" s="73" t="s">
        <v>102</v>
      </c>
      <c r="S18" s="48"/>
      <c r="T18" s="73"/>
      <c r="U18" s="48"/>
      <c r="V18" s="73" t="s">
        <v>102</v>
      </c>
      <c r="W18" s="48"/>
      <c r="X18" s="73" t="s">
        <v>102</v>
      </c>
      <c r="Y18" s="48"/>
      <c r="Z18" s="61">
        <v>2</v>
      </c>
      <c r="AA18" s="82">
        <f>SUM(G18+I18+K18+M18+O18+Q18+S18+U18+W18+Y18)</f>
        <v>7</v>
      </c>
      <c r="AB18" s="58">
        <v>8</v>
      </c>
      <c r="AC18" s="19"/>
      <c r="AD18" s="19"/>
      <c r="AE18" s="19"/>
      <c r="AF18" s="19"/>
      <c r="AG18" s="19"/>
      <c r="AH18" s="19"/>
    </row>
    <row r="19" spans="1:34" ht="15" customHeight="1" thickBot="1">
      <c r="A19" s="7"/>
      <c r="B19" s="71"/>
      <c r="C19" s="76"/>
      <c r="D19" s="69"/>
      <c r="E19" s="78"/>
      <c r="F19" s="74"/>
      <c r="G19" s="46"/>
      <c r="H19" s="74"/>
      <c r="I19" s="46"/>
      <c r="J19" s="74"/>
      <c r="K19" s="46"/>
      <c r="L19" s="74"/>
      <c r="M19" s="46"/>
      <c r="N19" s="74"/>
      <c r="O19" s="46"/>
      <c r="P19" s="74"/>
      <c r="Q19" s="46"/>
      <c r="R19" s="74"/>
      <c r="S19" s="46"/>
      <c r="T19" s="74"/>
      <c r="U19" s="46"/>
      <c r="V19" s="74"/>
      <c r="W19" s="46"/>
      <c r="X19" s="74"/>
      <c r="Y19" s="46"/>
      <c r="Z19" s="62"/>
      <c r="AA19" s="83"/>
      <c r="AB19" s="59"/>
      <c r="AC19" s="19"/>
      <c r="AD19" s="19"/>
      <c r="AE19" s="19"/>
      <c r="AF19" s="19"/>
      <c r="AG19" s="19"/>
      <c r="AH19" s="19"/>
    </row>
    <row r="20" spans="1:34" ht="15" customHeight="1" thickTop="1">
      <c r="A20" s="7"/>
      <c r="B20" s="70">
        <v>7</v>
      </c>
      <c r="C20" s="75" t="str">
        <f>VLOOKUP(B20,'пр.взв'!B19:E42,2,FALSE)</f>
        <v>СМИРНОВА Мария Игоревна</v>
      </c>
      <c r="D20" s="68" t="str">
        <f>VLOOKUP(B20,'пр.взв'!B19:F98,3,FALSE)</f>
        <v>19.07.1994 кмс</v>
      </c>
      <c r="E20" s="68" t="str">
        <f>VLOOKUP(B20,'пр.взв'!B19:G98,4,FALSE)</f>
        <v>ЧГИФК г. Чайковский, Пермский край</v>
      </c>
      <c r="F20" s="73">
        <v>6</v>
      </c>
      <c r="G20" s="48">
        <v>0</v>
      </c>
      <c r="H20" s="73">
        <v>9</v>
      </c>
      <c r="I20" s="48">
        <v>4</v>
      </c>
      <c r="J20" s="73">
        <v>8</v>
      </c>
      <c r="K20" s="48">
        <v>3</v>
      </c>
      <c r="L20" s="73" t="s">
        <v>102</v>
      </c>
      <c r="M20" s="48"/>
      <c r="N20" s="73" t="s">
        <v>102</v>
      </c>
      <c r="O20" s="48"/>
      <c r="P20" s="73" t="s">
        <v>102</v>
      </c>
      <c r="Q20" s="48"/>
      <c r="R20" s="73" t="s">
        <v>102</v>
      </c>
      <c r="S20" s="48"/>
      <c r="T20" s="73"/>
      <c r="U20" s="48"/>
      <c r="V20" s="73" t="s">
        <v>102</v>
      </c>
      <c r="W20" s="48"/>
      <c r="X20" s="73" t="s">
        <v>102</v>
      </c>
      <c r="Y20" s="48"/>
      <c r="Z20" s="61">
        <v>3</v>
      </c>
      <c r="AA20" s="82">
        <f>SUM(G20+I20+K20+M20+O20+Q20+S20+U20+W20+Y20)</f>
        <v>7</v>
      </c>
      <c r="AB20" s="58">
        <v>6</v>
      </c>
      <c r="AC20" s="19"/>
      <c r="AD20" s="19"/>
      <c r="AE20" s="19"/>
      <c r="AF20" s="19"/>
      <c r="AG20" s="19"/>
      <c r="AH20" s="19"/>
    </row>
    <row r="21" spans="1:34" ht="15" customHeight="1" thickBot="1">
      <c r="A21" s="7"/>
      <c r="B21" s="71"/>
      <c r="C21" s="76"/>
      <c r="D21" s="69"/>
      <c r="E21" s="69"/>
      <c r="F21" s="74"/>
      <c r="G21" s="46" t="s">
        <v>100</v>
      </c>
      <c r="H21" s="74"/>
      <c r="I21" s="46"/>
      <c r="J21" s="74"/>
      <c r="K21" s="46"/>
      <c r="L21" s="74"/>
      <c r="M21" s="46"/>
      <c r="N21" s="74"/>
      <c r="O21" s="46"/>
      <c r="P21" s="74"/>
      <c r="Q21" s="46"/>
      <c r="R21" s="74"/>
      <c r="S21" s="46"/>
      <c r="T21" s="74"/>
      <c r="U21" s="46"/>
      <c r="V21" s="74"/>
      <c r="W21" s="46"/>
      <c r="X21" s="74"/>
      <c r="Y21" s="46"/>
      <c r="Z21" s="62"/>
      <c r="AA21" s="83"/>
      <c r="AB21" s="59"/>
      <c r="AC21" s="19"/>
      <c r="AD21" s="19"/>
      <c r="AE21" s="19"/>
      <c r="AF21" s="19"/>
      <c r="AG21" s="19"/>
      <c r="AH21" s="19"/>
    </row>
    <row r="22" spans="1:34" ht="15" customHeight="1" thickTop="1">
      <c r="A22" s="7"/>
      <c r="B22" s="70">
        <v>8</v>
      </c>
      <c r="C22" s="75" t="str">
        <f>VLOOKUP(B22,'пр.взв'!B21:E44,2,FALSE)</f>
        <v>ГРУНТОВА Людмила Николаевна</v>
      </c>
      <c r="D22" s="68" t="str">
        <f>VLOOKUP(B22,'пр.взв'!B21:F100,3,FALSE)</f>
        <v>16.11.1994 кмс</v>
      </c>
      <c r="E22" s="77" t="str">
        <f>VLOOKUP(B22,'пр.взв'!B21:G100,4,FALSE)</f>
        <v>МГПУ, Московская обл.</v>
      </c>
      <c r="F22" s="73">
        <v>9</v>
      </c>
      <c r="G22" s="48">
        <v>4</v>
      </c>
      <c r="H22" s="73">
        <v>6</v>
      </c>
      <c r="I22" s="48">
        <v>1</v>
      </c>
      <c r="J22" s="73">
        <v>7</v>
      </c>
      <c r="K22" s="48">
        <v>1</v>
      </c>
      <c r="L22" s="73"/>
      <c r="M22" s="48"/>
      <c r="N22" s="73"/>
      <c r="O22" s="48"/>
      <c r="P22" s="73"/>
      <c r="Q22" s="48"/>
      <c r="R22" s="73" t="s">
        <v>105</v>
      </c>
      <c r="S22" s="48"/>
      <c r="T22" s="73"/>
      <c r="U22" s="48"/>
      <c r="V22" s="73">
        <v>1</v>
      </c>
      <c r="W22" s="48">
        <v>4</v>
      </c>
      <c r="X22" s="73"/>
      <c r="Y22" s="48"/>
      <c r="Z22" s="123"/>
      <c r="AA22" s="107">
        <f>SUM(G22+I22+K22+M22+O22+Q22+S22+U22+W22+Y22)</f>
        <v>10</v>
      </c>
      <c r="AB22" s="60">
        <v>3</v>
      </c>
      <c r="AC22" s="19"/>
      <c r="AD22" s="19"/>
      <c r="AE22" s="19"/>
      <c r="AF22" s="19"/>
      <c r="AG22" s="19"/>
      <c r="AH22" s="19"/>
    </row>
    <row r="23" spans="1:34" ht="15" customHeight="1" thickBot="1">
      <c r="A23" s="7"/>
      <c r="B23" s="71"/>
      <c r="C23" s="76"/>
      <c r="D23" s="69"/>
      <c r="E23" s="78"/>
      <c r="F23" s="74"/>
      <c r="G23" s="49"/>
      <c r="H23" s="74"/>
      <c r="I23" s="49"/>
      <c r="J23" s="74"/>
      <c r="K23" s="49"/>
      <c r="L23" s="74"/>
      <c r="M23" s="49"/>
      <c r="N23" s="74"/>
      <c r="O23" s="49"/>
      <c r="P23" s="74"/>
      <c r="Q23" s="49"/>
      <c r="R23" s="74"/>
      <c r="S23" s="49"/>
      <c r="T23" s="74"/>
      <c r="U23" s="49"/>
      <c r="V23" s="74"/>
      <c r="W23" s="49"/>
      <c r="X23" s="74"/>
      <c r="Y23" s="49"/>
      <c r="Z23" s="62"/>
      <c r="AA23" s="83"/>
      <c r="AB23" s="59"/>
      <c r="AC23" s="19"/>
      <c r="AD23" s="19"/>
      <c r="AE23" s="19"/>
      <c r="AF23" s="19"/>
      <c r="AG23" s="19"/>
      <c r="AH23" s="19"/>
    </row>
    <row r="24" spans="1:34" ht="15" customHeight="1" thickTop="1">
      <c r="A24" s="7"/>
      <c r="B24" s="80">
        <v>9</v>
      </c>
      <c r="C24" s="81" t="str">
        <f>VLOOKUP(B24,'пр.взв'!B23:E46,2,FALSE)</f>
        <v>ШКЕТ Ольга Владимировна</v>
      </c>
      <c r="D24" s="79" t="str">
        <f>VLOOKUP(B24,'пр.взв'!B23:F102,3,FALSE)</f>
        <v>11.05.1996 мс</v>
      </c>
      <c r="E24" s="79" t="str">
        <f>VLOOKUP(B24,'пр.взв'!B23:G102,4,FALSE)</f>
        <v>КГУ, Курган</v>
      </c>
      <c r="F24" s="89">
        <v>8</v>
      </c>
      <c r="G24" s="47">
        <v>0</v>
      </c>
      <c r="H24" s="89">
        <v>7</v>
      </c>
      <c r="I24" s="47">
        <v>0</v>
      </c>
      <c r="J24" s="89" t="s">
        <v>61</v>
      </c>
      <c r="K24" s="47"/>
      <c r="L24" s="89"/>
      <c r="M24" s="47"/>
      <c r="N24" s="89"/>
      <c r="O24" s="47"/>
      <c r="P24" s="89"/>
      <c r="Q24" s="47"/>
      <c r="R24" s="89" t="s">
        <v>106</v>
      </c>
      <c r="S24" s="47"/>
      <c r="T24" s="89"/>
      <c r="U24" s="47"/>
      <c r="V24" s="89">
        <v>4</v>
      </c>
      <c r="W24" s="47">
        <v>3</v>
      </c>
      <c r="X24" s="89"/>
      <c r="Y24" s="47"/>
      <c r="Z24" s="131"/>
      <c r="AA24" s="108">
        <f>SUM(G24+I24+K24+M24+O24+Q24+S24+U24+W24+Y24)</f>
        <v>3</v>
      </c>
      <c r="AB24" s="65">
        <v>3</v>
      </c>
      <c r="AC24" s="19"/>
      <c r="AD24" s="19"/>
      <c r="AE24" s="19"/>
      <c r="AF24" s="19"/>
      <c r="AG24" s="19"/>
      <c r="AH24" s="19"/>
    </row>
    <row r="25" spans="1:34" ht="15" customHeight="1" thickBot="1">
      <c r="A25" s="7"/>
      <c r="B25" s="71"/>
      <c r="C25" s="76"/>
      <c r="D25" s="69"/>
      <c r="E25" s="69"/>
      <c r="F25" s="74"/>
      <c r="G25" s="46" t="s">
        <v>99</v>
      </c>
      <c r="H25" s="74"/>
      <c r="I25" s="46" t="s">
        <v>103</v>
      </c>
      <c r="J25" s="74"/>
      <c r="K25" s="46"/>
      <c r="L25" s="74"/>
      <c r="M25" s="49"/>
      <c r="N25" s="74"/>
      <c r="O25" s="49"/>
      <c r="P25" s="74"/>
      <c r="Q25" s="49"/>
      <c r="R25" s="74"/>
      <c r="S25" s="49"/>
      <c r="T25" s="74"/>
      <c r="U25" s="49"/>
      <c r="V25" s="74"/>
      <c r="W25" s="49"/>
      <c r="X25" s="74"/>
      <c r="Y25" s="56"/>
      <c r="Z25" s="62"/>
      <c r="AA25" s="83"/>
      <c r="AB25" s="59"/>
      <c r="AC25" s="19"/>
      <c r="AD25" s="19"/>
      <c r="AE25" s="19"/>
      <c r="AF25" s="19"/>
      <c r="AG25" s="19"/>
      <c r="AH25" s="19"/>
    </row>
    <row r="26" spans="2:34" ht="12" customHeight="1" hidden="1" thickTop="1">
      <c r="B26" s="70">
        <v>17</v>
      </c>
      <c r="C26" s="75" t="e">
        <f>VLOOKUP(B26,'пр.взв'!B39:E62,2,FALSE)</f>
        <v>#N/A</v>
      </c>
      <c r="D26" s="68" t="e">
        <f>VLOOKUP(B26,'пр.взв'!B39:F118,3,FALSE)</f>
        <v>#N/A</v>
      </c>
      <c r="E26" s="68" t="e">
        <f>VLOOKUP(B26,'пр.взв'!B39:G118,4,FALSE)</f>
        <v>#N/A</v>
      </c>
      <c r="F26" s="73">
        <v>16</v>
      </c>
      <c r="G26" s="48"/>
      <c r="H26" s="73"/>
      <c r="I26" s="48"/>
      <c r="J26" s="73"/>
      <c r="K26" s="48"/>
      <c r="L26" s="73"/>
      <c r="M26" s="48"/>
      <c r="N26" s="73"/>
      <c r="O26" s="48"/>
      <c r="P26" s="73"/>
      <c r="Q26" s="48"/>
      <c r="R26" s="73"/>
      <c r="S26" s="48"/>
      <c r="T26" s="73"/>
      <c r="U26" s="48"/>
      <c r="V26" s="73"/>
      <c r="W26" s="48"/>
      <c r="X26" s="73"/>
      <c r="Y26" s="48"/>
      <c r="Z26" s="61"/>
      <c r="AA26" s="63">
        <f>SUM(G26+I26+K26+M26+O26+Q26+S26+U26+W26+Y26)</f>
        <v>0</v>
      </c>
      <c r="AB26" s="58"/>
      <c r="AC26" s="19"/>
      <c r="AD26" s="19"/>
      <c r="AE26" s="19"/>
      <c r="AF26" s="19"/>
      <c r="AG26" s="19"/>
      <c r="AH26" s="19"/>
    </row>
    <row r="27" spans="2:34" ht="12" customHeight="1" hidden="1" thickBot="1">
      <c r="B27" s="71"/>
      <c r="C27" s="76"/>
      <c r="D27" s="69"/>
      <c r="E27" s="69"/>
      <c r="F27" s="74"/>
      <c r="G27" s="46"/>
      <c r="H27" s="74"/>
      <c r="I27" s="46"/>
      <c r="J27" s="74"/>
      <c r="K27" s="46"/>
      <c r="L27" s="74"/>
      <c r="M27" s="46"/>
      <c r="N27" s="74"/>
      <c r="O27" s="46"/>
      <c r="P27" s="74"/>
      <c r="Q27" s="46"/>
      <c r="R27" s="74"/>
      <c r="S27" s="46"/>
      <c r="T27" s="74"/>
      <c r="U27" s="46"/>
      <c r="V27" s="74"/>
      <c r="W27" s="46"/>
      <c r="X27" s="74"/>
      <c r="Y27" s="46"/>
      <c r="Z27" s="62"/>
      <c r="AA27" s="64"/>
      <c r="AB27" s="59"/>
      <c r="AC27" s="19"/>
      <c r="AD27" s="19"/>
      <c r="AE27" s="19"/>
      <c r="AF27" s="19"/>
      <c r="AG27" s="19"/>
      <c r="AH27" s="19"/>
    </row>
    <row r="28" spans="2:34" ht="12" customHeight="1" hidden="1" thickTop="1">
      <c r="B28" s="70">
        <v>18</v>
      </c>
      <c r="C28" s="75" t="e">
        <f>VLOOKUP(B28,'пр.взв'!B41:E64,2,FALSE)</f>
        <v>#N/A</v>
      </c>
      <c r="D28" s="68" t="e">
        <f>VLOOKUP(B28,'пр.взв'!B41:F120,3,FALSE)</f>
        <v>#N/A</v>
      </c>
      <c r="E28" s="77" t="e">
        <f>VLOOKUP(B28,'пр.взв'!B41:G120,4,FALSE)</f>
        <v>#N/A</v>
      </c>
      <c r="F28" s="73">
        <v>19</v>
      </c>
      <c r="G28" s="48"/>
      <c r="H28" s="73"/>
      <c r="I28" s="48"/>
      <c r="J28" s="73"/>
      <c r="K28" s="48"/>
      <c r="L28" s="73"/>
      <c r="M28" s="48"/>
      <c r="N28" s="73"/>
      <c r="O28" s="48"/>
      <c r="P28" s="73"/>
      <c r="Q28" s="48"/>
      <c r="R28" s="73"/>
      <c r="S28" s="48"/>
      <c r="T28" s="73"/>
      <c r="U28" s="48"/>
      <c r="V28" s="73"/>
      <c r="W28" s="48"/>
      <c r="X28" s="73"/>
      <c r="Y28" s="48"/>
      <c r="Z28" s="61"/>
      <c r="AA28" s="63">
        <f>SUM(G28+I28+K28+M28+O28+Q28+S28+U28+W28+Y28)</f>
        <v>0</v>
      </c>
      <c r="AB28" s="58"/>
      <c r="AC28" s="19"/>
      <c r="AD28" s="19"/>
      <c r="AE28" s="19"/>
      <c r="AF28" s="19"/>
      <c r="AG28" s="19"/>
      <c r="AH28" s="19"/>
    </row>
    <row r="29" spans="2:34" ht="12" customHeight="1" hidden="1" thickBot="1">
      <c r="B29" s="71"/>
      <c r="C29" s="76"/>
      <c r="D29" s="69"/>
      <c r="E29" s="78"/>
      <c r="F29" s="74"/>
      <c r="G29" s="46"/>
      <c r="H29" s="74"/>
      <c r="I29" s="46"/>
      <c r="J29" s="74"/>
      <c r="K29" s="46"/>
      <c r="L29" s="74"/>
      <c r="M29" s="46"/>
      <c r="N29" s="74"/>
      <c r="O29" s="46"/>
      <c r="P29" s="74"/>
      <c r="Q29" s="46"/>
      <c r="R29" s="74"/>
      <c r="S29" s="46"/>
      <c r="T29" s="74"/>
      <c r="U29" s="46"/>
      <c r="V29" s="74"/>
      <c r="W29" s="46"/>
      <c r="X29" s="74"/>
      <c r="Y29" s="46"/>
      <c r="Z29" s="62"/>
      <c r="AA29" s="64"/>
      <c r="AB29" s="59"/>
      <c r="AC29" s="19"/>
      <c r="AD29" s="19"/>
      <c r="AE29" s="19"/>
      <c r="AF29" s="19"/>
      <c r="AG29" s="19"/>
      <c r="AH29" s="19"/>
    </row>
    <row r="30" spans="2:34" ht="12" customHeight="1" hidden="1" thickTop="1">
      <c r="B30" s="70">
        <v>19</v>
      </c>
      <c r="C30" s="75" t="e">
        <f>VLOOKUP(B30,'пр.взв'!B43:E66,2,FALSE)</f>
        <v>#N/A</v>
      </c>
      <c r="D30" s="68" t="e">
        <f>VLOOKUP(B30,'пр.взв'!B43:F122,3,FALSE)</f>
        <v>#N/A</v>
      </c>
      <c r="E30" s="68" t="e">
        <f>VLOOKUP(B30,'пр.взв'!B43:G122,4,FALSE)</f>
        <v>#N/A</v>
      </c>
      <c r="F30" s="73">
        <v>18</v>
      </c>
      <c r="G30" s="48"/>
      <c r="H30" s="73"/>
      <c r="I30" s="48"/>
      <c r="J30" s="73"/>
      <c r="K30" s="48"/>
      <c r="L30" s="73"/>
      <c r="M30" s="48"/>
      <c r="N30" s="73"/>
      <c r="O30" s="48"/>
      <c r="P30" s="73"/>
      <c r="Q30" s="48"/>
      <c r="R30" s="73"/>
      <c r="S30" s="48"/>
      <c r="T30" s="73"/>
      <c r="U30" s="48"/>
      <c r="V30" s="73"/>
      <c r="W30" s="48"/>
      <c r="X30" s="73"/>
      <c r="Y30" s="48"/>
      <c r="Z30" s="61"/>
      <c r="AA30" s="63">
        <f>SUM(G30+I30+K30+M30+O30+Q30+S30+U30+W30+Y30)</f>
        <v>0</v>
      </c>
      <c r="AB30" s="58"/>
      <c r="AC30" s="19"/>
      <c r="AD30" s="19"/>
      <c r="AE30" s="19"/>
      <c r="AF30" s="19"/>
      <c r="AG30" s="19"/>
      <c r="AH30" s="19"/>
    </row>
    <row r="31" spans="2:34" ht="12" customHeight="1" hidden="1" thickBot="1">
      <c r="B31" s="71"/>
      <c r="C31" s="76"/>
      <c r="D31" s="69"/>
      <c r="E31" s="69"/>
      <c r="F31" s="74"/>
      <c r="G31" s="46"/>
      <c r="H31" s="74"/>
      <c r="I31" s="46"/>
      <c r="J31" s="74"/>
      <c r="K31" s="46"/>
      <c r="L31" s="74"/>
      <c r="M31" s="46"/>
      <c r="N31" s="74"/>
      <c r="O31" s="46"/>
      <c r="P31" s="74"/>
      <c r="Q31" s="46"/>
      <c r="R31" s="74"/>
      <c r="S31" s="46"/>
      <c r="T31" s="74"/>
      <c r="U31" s="46"/>
      <c r="V31" s="74"/>
      <c r="W31" s="46"/>
      <c r="X31" s="74"/>
      <c r="Y31" s="46"/>
      <c r="Z31" s="62"/>
      <c r="AA31" s="64"/>
      <c r="AB31" s="59"/>
      <c r="AC31" s="19"/>
      <c r="AD31" s="19"/>
      <c r="AE31" s="19"/>
      <c r="AF31" s="19"/>
      <c r="AG31" s="19"/>
      <c r="AH31" s="19"/>
    </row>
    <row r="32" spans="2:34" ht="12" customHeight="1" hidden="1" thickTop="1">
      <c r="B32" s="70">
        <v>20</v>
      </c>
      <c r="C32" s="75" t="e">
        <f>VLOOKUP(B32,'пр.взв'!B45:E68,2,FALSE)</f>
        <v>#N/A</v>
      </c>
      <c r="D32" s="68" t="e">
        <f>VLOOKUP(B32,'пр.взв'!B45:F124,3,FALSE)</f>
        <v>#N/A</v>
      </c>
      <c r="E32" s="77" t="e">
        <f>VLOOKUP(B32,'пр.взв'!B45:G124,4,FALSE)</f>
        <v>#N/A</v>
      </c>
      <c r="F32" s="73">
        <v>21</v>
      </c>
      <c r="G32" s="48"/>
      <c r="H32" s="73"/>
      <c r="I32" s="48"/>
      <c r="J32" s="73"/>
      <c r="K32" s="48"/>
      <c r="L32" s="73"/>
      <c r="M32" s="48"/>
      <c r="N32" s="73"/>
      <c r="O32" s="48"/>
      <c r="P32" s="73"/>
      <c r="Q32" s="48"/>
      <c r="R32" s="73"/>
      <c r="S32" s="48"/>
      <c r="T32" s="73"/>
      <c r="U32" s="48"/>
      <c r="V32" s="73"/>
      <c r="W32" s="48"/>
      <c r="X32" s="73"/>
      <c r="Y32" s="48"/>
      <c r="Z32" s="61"/>
      <c r="AA32" s="63">
        <f>SUM(G32+I32+K32+M32+O32+Q32+S32+U32+W32+Y32)</f>
        <v>0</v>
      </c>
      <c r="AB32" s="58"/>
      <c r="AC32" s="19"/>
      <c r="AD32" s="19"/>
      <c r="AE32" s="19"/>
      <c r="AF32" s="19"/>
      <c r="AG32" s="19"/>
      <c r="AH32" s="19"/>
    </row>
    <row r="33" spans="2:34" ht="12" customHeight="1" hidden="1" thickBot="1">
      <c r="B33" s="71"/>
      <c r="C33" s="76"/>
      <c r="D33" s="69"/>
      <c r="E33" s="78"/>
      <c r="F33" s="74"/>
      <c r="G33" s="46"/>
      <c r="H33" s="74"/>
      <c r="I33" s="46"/>
      <c r="J33" s="74"/>
      <c r="K33" s="46"/>
      <c r="L33" s="74"/>
      <c r="M33" s="46"/>
      <c r="N33" s="74"/>
      <c r="O33" s="46"/>
      <c r="P33" s="74"/>
      <c r="Q33" s="46"/>
      <c r="R33" s="74"/>
      <c r="S33" s="46"/>
      <c r="T33" s="74"/>
      <c r="U33" s="46"/>
      <c r="V33" s="74"/>
      <c r="W33" s="46"/>
      <c r="X33" s="74"/>
      <c r="Y33" s="46"/>
      <c r="Z33" s="62"/>
      <c r="AA33" s="64"/>
      <c r="AB33" s="59"/>
      <c r="AC33" s="19"/>
      <c r="AD33" s="19"/>
      <c r="AE33" s="19"/>
      <c r="AF33" s="19"/>
      <c r="AG33" s="19"/>
      <c r="AH33" s="19"/>
    </row>
    <row r="34" spans="2:34" ht="12" customHeight="1" hidden="1" thickTop="1">
      <c r="B34" s="70">
        <v>21</v>
      </c>
      <c r="C34" s="75" t="e">
        <f>VLOOKUP(B34,'пр.взв'!B47:E70,2,FALSE)</f>
        <v>#N/A</v>
      </c>
      <c r="D34" s="68" t="e">
        <f>VLOOKUP(B34,'пр.взв'!B47:F126,3,FALSE)</f>
        <v>#N/A</v>
      </c>
      <c r="E34" s="68" t="e">
        <f>VLOOKUP(B34,'пр.взв'!B47:G126,4,FALSE)</f>
        <v>#N/A</v>
      </c>
      <c r="F34" s="73">
        <v>20</v>
      </c>
      <c r="G34" s="48"/>
      <c r="H34" s="73"/>
      <c r="I34" s="48"/>
      <c r="J34" s="73"/>
      <c r="K34" s="48"/>
      <c r="L34" s="73"/>
      <c r="M34" s="48"/>
      <c r="N34" s="73"/>
      <c r="O34" s="48"/>
      <c r="P34" s="73"/>
      <c r="Q34" s="48"/>
      <c r="R34" s="73"/>
      <c r="S34" s="48"/>
      <c r="T34" s="73"/>
      <c r="U34" s="48"/>
      <c r="V34" s="73"/>
      <c r="W34" s="48"/>
      <c r="X34" s="73"/>
      <c r="Y34" s="48"/>
      <c r="Z34" s="61"/>
      <c r="AA34" s="63">
        <f>SUM(G34+I34+K34+M34+O34+Q34+S34+U34+W34+Y34)</f>
        <v>0</v>
      </c>
      <c r="AB34" s="58"/>
      <c r="AC34" s="19"/>
      <c r="AD34" s="19"/>
      <c r="AE34" s="19"/>
      <c r="AF34" s="19"/>
      <c r="AG34" s="19"/>
      <c r="AH34" s="19"/>
    </row>
    <row r="35" spans="2:34" ht="12" customHeight="1" hidden="1" thickBot="1">
      <c r="B35" s="71"/>
      <c r="C35" s="76"/>
      <c r="D35" s="69"/>
      <c r="E35" s="69"/>
      <c r="F35" s="74"/>
      <c r="G35" s="46"/>
      <c r="H35" s="74"/>
      <c r="I35" s="46"/>
      <c r="J35" s="74"/>
      <c r="K35" s="46"/>
      <c r="L35" s="74"/>
      <c r="M35" s="46"/>
      <c r="N35" s="74"/>
      <c r="O35" s="46"/>
      <c r="P35" s="74"/>
      <c r="Q35" s="46"/>
      <c r="R35" s="74"/>
      <c r="S35" s="46"/>
      <c r="T35" s="74"/>
      <c r="U35" s="46"/>
      <c r="V35" s="74"/>
      <c r="W35" s="46"/>
      <c r="X35" s="74"/>
      <c r="Y35" s="46"/>
      <c r="Z35" s="62"/>
      <c r="AA35" s="64"/>
      <c r="AB35" s="59"/>
      <c r="AC35" s="19"/>
      <c r="AD35" s="19"/>
      <c r="AE35" s="19"/>
      <c r="AF35" s="19"/>
      <c r="AG35" s="19"/>
      <c r="AH35" s="19"/>
    </row>
    <row r="36" spans="2:34" ht="12" customHeight="1" hidden="1" thickTop="1">
      <c r="B36" s="70">
        <v>22</v>
      </c>
      <c r="C36" s="75" t="e">
        <f>VLOOKUP(B36,'пр.взв'!B49:E72,2,FALSE)</f>
        <v>#N/A</v>
      </c>
      <c r="D36" s="68" t="e">
        <f>VLOOKUP(B36,'пр.взв'!B49:F128,3,FALSE)</f>
        <v>#N/A</v>
      </c>
      <c r="E36" s="77" t="e">
        <f>VLOOKUP(B36,'пр.взв'!B49:G128,4,FALSE)</f>
        <v>#N/A</v>
      </c>
      <c r="F36" s="73">
        <v>23</v>
      </c>
      <c r="G36" s="48"/>
      <c r="H36" s="73"/>
      <c r="I36" s="48"/>
      <c r="J36" s="73"/>
      <c r="K36" s="48"/>
      <c r="L36" s="73"/>
      <c r="M36" s="48"/>
      <c r="N36" s="73"/>
      <c r="O36" s="48"/>
      <c r="P36" s="73"/>
      <c r="Q36" s="48"/>
      <c r="R36" s="73"/>
      <c r="S36" s="48"/>
      <c r="T36" s="73"/>
      <c r="U36" s="48"/>
      <c r="V36" s="73"/>
      <c r="W36" s="48"/>
      <c r="X36" s="73"/>
      <c r="Y36" s="48"/>
      <c r="Z36" s="61"/>
      <c r="AA36" s="63">
        <f>SUM(G36+I36+K36+M36+O36+Q36+S36+U36+W36+Y36)</f>
        <v>0</v>
      </c>
      <c r="AB36" s="58"/>
      <c r="AC36" s="19"/>
      <c r="AD36" s="19"/>
      <c r="AE36" s="19"/>
      <c r="AF36" s="19"/>
      <c r="AG36" s="19"/>
      <c r="AH36" s="19"/>
    </row>
    <row r="37" spans="2:34" ht="12" customHeight="1" hidden="1" thickBot="1">
      <c r="B37" s="71"/>
      <c r="C37" s="76"/>
      <c r="D37" s="69"/>
      <c r="E37" s="78"/>
      <c r="F37" s="74"/>
      <c r="G37" s="46"/>
      <c r="H37" s="74"/>
      <c r="I37" s="46"/>
      <c r="J37" s="74"/>
      <c r="K37" s="46"/>
      <c r="L37" s="74"/>
      <c r="M37" s="46"/>
      <c r="N37" s="74"/>
      <c r="O37" s="46"/>
      <c r="P37" s="74"/>
      <c r="Q37" s="46"/>
      <c r="R37" s="74"/>
      <c r="S37" s="46"/>
      <c r="T37" s="74"/>
      <c r="U37" s="46"/>
      <c r="V37" s="74"/>
      <c r="W37" s="46"/>
      <c r="X37" s="74"/>
      <c r="Y37" s="46"/>
      <c r="Z37" s="62"/>
      <c r="AA37" s="64"/>
      <c r="AB37" s="59"/>
      <c r="AC37" s="19"/>
      <c r="AD37" s="19"/>
      <c r="AE37" s="19"/>
      <c r="AF37" s="19"/>
      <c r="AG37" s="19"/>
      <c r="AH37" s="19"/>
    </row>
    <row r="38" spans="2:34" ht="12" customHeight="1" hidden="1" thickTop="1">
      <c r="B38" s="70">
        <v>23</v>
      </c>
      <c r="C38" s="75" t="e">
        <f>VLOOKUP(B38,'пр.взв'!B51:E74,2,FALSE)</f>
        <v>#N/A</v>
      </c>
      <c r="D38" s="68" t="e">
        <f>VLOOKUP(B38,'пр.взв'!B51:F130,3,FALSE)</f>
        <v>#N/A</v>
      </c>
      <c r="E38" s="68" t="e">
        <f>VLOOKUP(B38,'пр.взв'!B51:G130,4,FALSE)</f>
        <v>#N/A</v>
      </c>
      <c r="F38" s="73">
        <v>22</v>
      </c>
      <c r="G38" s="48"/>
      <c r="H38" s="73"/>
      <c r="I38" s="48"/>
      <c r="J38" s="73"/>
      <c r="K38" s="48"/>
      <c r="L38" s="73"/>
      <c r="M38" s="48"/>
      <c r="N38" s="73"/>
      <c r="O38" s="48"/>
      <c r="P38" s="73"/>
      <c r="Q38" s="48"/>
      <c r="R38" s="73"/>
      <c r="S38" s="48"/>
      <c r="T38" s="73"/>
      <c r="U38" s="48"/>
      <c r="V38" s="73"/>
      <c r="W38" s="48"/>
      <c r="X38" s="73"/>
      <c r="Y38" s="48"/>
      <c r="Z38" s="61"/>
      <c r="AA38" s="63">
        <f>SUM(G38+I38+K38+M38+O38+Q38+S38+U38+W38+Y38)</f>
        <v>0</v>
      </c>
      <c r="AB38" s="58"/>
      <c r="AC38" s="19"/>
      <c r="AD38" s="19"/>
      <c r="AE38" s="19"/>
      <c r="AF38" s="19"/>
      <c r="AG38" s="19"/>
      <c r="AH38" s="19"/>
    </row>
    <row r="39" spans="2:34" ht="12" customHeight="1" hidden="1" thickBot="1">
      <c r="B39" s="71"/>
      <c r="C39" s="76"/>
      <c r="D39" s="69"/>
      <c r="E39" s="69"/>
      <c r="F39" s="74"/>
      <c r="G39" s="46"/>
      <c r="H39" s="74"/>
      <c r="I39" s="46"/>
      <c r="J39" s="74"/>
      <c r="K39" s="46"/>
      <c r="L39" s="74"/>
      <c r="M39" s="46"/>
      <c r="N39" s="74"/>
      <c r="O39" s="46"/>
      <c r="P39" s="74"/>
      <c r="Q39" s="46"/>
      <c r="R39" s="74"/>
      <c r="S39" s="46"/>
      <c r="T39" s="74"/>
      <c r="U39" s="46"/>
      <c r="V39" s="74"/>
      <c r="W39" s="46"/>
      <c r="X39" s="74"/>
      <c r="Y39" s="46"/>
      <c r="Z39" s="62"/>
      <c r="AA39" s="64"/>
      <c r="AB39" s="59"/>
      <c r="AC39" s="19"/>
      <c r="AD39" s="19"/>
      <c r="AE39" s="19"/>
      <c r="AF39" s="19"/>
      <c r="AG39" s="19"/>
      <c r="AH39" s="19"/>
    </row>
    <row r="40" spans="2:34" ht="12" customHeight="1" hidden="1" thickTop="1">
      <c r="B40" s="70">
        <v>24</v>
      </c>
      <c r="C40" s="75" t="e">
        <f>VLOOKUP(B40,'пр.взв'!B53:E76,2,FALSE)</f>
        <v>#N/A</v>
      </c>
      <c r="D40" s="68" t="e">
        <f>VLOOKUP(B40,'пр.взв'!B53:F132,3,FALSE)</f>
        <v>#N/A</v>
      </c>
      <c r="E40" s="77" t="e">
        <f>VLOOKUP(B40,'пр.взв'!B53:G132,4,FALSE)</f>
        <v>#N/A</v>
      </c>
      <c r="F40" s="73">
        <v>25</v>
      </c>
      <c r="G40" s="48"/>
      <c r="H40" s="73"/>
      <c r="I40" s="48"/>
      <c r="J40" s="73"/>
      <c r="K40" s="48"/>
      <c r="L40" s="73"/>
      <c r="M40" s="48"/>
      <c r="N40" s="73"/>
      <c r="O40" s="48"/>
      <c r="P40" s="73"/>
      <c r="Q40" s="48"/>
      <c r="R40" s="73"/>
      <c r="S40" s="48"/>
      <c r="T40" s="73"/>
      <c r="U40" s="48"/>
      <c r="V40" s="73"/>
      <c r="W40" s="48"/>
      <c r="X40" s="73"/>
      <c r="Y40" s="48"/>
      <c r="Z40" s="61"/>
      <c r="AA40" s="63">
        <f>SUM(G40+I40+K40+M40+O40+Q40+S40+U40+W40+Y40)</f>
        <v>0</v>
      </c>
      <c r="AB40" s="58"/>
      <c r="AC40" s="19"/>
      <c r="AD40" s="19"/>
      <c r="AE40" s="19"/>
      <c r="AF40" s="19"/>
      <c r="AG40" s="19"/>
      <c r="AH40" s="19"/>
    </row>
    <row r="41" spans="2:34" ht="12" customHeight="1" hidden="1" thickBot="1">
      <c r="B41" s="71"/>
      <c r="C41" s="76"/>
      <c r="D41" s="69"/>
      <c r="E41" s="78"/>
      <c r="F41" s="74"/>
      <c r="G41" s="46"/>
      <c r="H41" s="74"/>
      <c r="I41" s="46"/>
      <c r="J41" s="74"/>
      <c r="K41" s="46"/>
      <c r="L41" s="74"/>
      <c r="M41" s="46"/>
      <c r="N41" s="74"/>
      <c r="O41" s="46"/>
      <c r="P41" s="74"/>
      <c r="Q41" s="46"/>
      <c r="R41" s="74"/>
      <c r="S41" s="46"/>
      <c r="T41" s="74"/>
      <c r="U41" s="46"/>
      <c r="V41" s="74"/>
      <c r="W41" s="46"/>
      <c r="X41" s="74"/>
      <c r="Y41" s="46"/>
      <c r="Z41" s="62"/>
      <c r="AA41" s="64"/>
      <c r="AB41" s="59"/>
      <c r="AC41" s="19"/>
      <c r="AD41" s="19"/>
      <c r="AE41" s="19"/>
      <c r="AF41" s="19"/>
      <c r="AG41" s="19"/>
      <c r="AH41" s="19"/>
    </row>
    <row r="42" spans="2:34" ht="12" customHeight="1" hidden="1" thickTop="1">
      <c r="B42" s="70">
        <v>25</v>
      </c>
      <c r="C42" s="75" t="e">
        <f>VLOOKUP(B42,'пр.взв'!B55:E78,2,FALSE)</f>
        <v>#N/A</v>
      </c>
      <c r="D42" s="68" t="e">
        <f>VLOOKUP(B42,'пр.взв'!B55:F134,3,FALSE)</f>
        <v>#N/A</v>
      </c>
      <c r="E42" s="68" t="e">
        <f>VLOOKUP(B42,'пр.взв'!B55:G134,4,FALSE)</f>
        <v>#N/A</v>
      </c>
      <c r="F42" s="73">
        <v>24</v>
      </c>
      <c r="G42" s="48"/>
      <c r="H42" s="73"/>
      <c r="I42" s="48"/>
      <c r="J42" s="73"/>
      <c r="K42" s="48"/>
      <c r="L42" s="73"/>
      <c r="M42" s="48"/>
      <c r="N42" s="73"/>
      <c r="O42" s="48"/>
      <c r="P42" s="73"/>
      <c r="Q42" s="48"/>
      <c r="R42" s="73"/>
      <c r="S42" s="48"/>
      <c r="T42" s="73"/>
      <c r="U42" s="48"/>
      <c r="V42" s="73"/>
      <c r="W42" s="48"/>
      <c r="X42" s="73"/>
      <c r="Y42" s="48"/>
      <c r="Z42" s="61"/>
      <c r="AA42" s="63">
        <f>SUM(G42+I42+K42+M42+O42+Q42+S42+U42+W42+Y42)</f>
        <v>0</v>
      </c>
      <c r="AB42" s="58"/>
      <c r="AC42" s="19"/>
      <c r="AD42" s="19"/>
      <c r="AE42" s="19"/>
      <c r="AF42" s="19"/>
      <c r="AG42" s="19"/>
      <c r="AH42" s="19"/>
    </row>
    <row r="43" spans="2:34" ht="12" customHeight="1" hidden="1" thickBot="1">
      <c r="B43" s="71"/>
      <c r="C43" s="76"/>
      <c r="D43" s="69"/>
      <c r="E43" s="69"/>
      <c r="F43" s="74"/>
      <c r="G43" s="46"/>
      <c r="H43" s="74"/>
      <c r="I43" s="46"/>
      <c r="J43" s="74"/>
      <c r="K43" s="46"/>
      <c r="L43" s="74"/>
      <c r="M43" s="46"/>
      <c r="N43" s="74"/>
      <c r="O43" s="46"/>
      <c r="P43" s="74"/>
      <c r="Q43" s="46"/>
      <c r="R43" s="74"/>
      <c r="S43" s="46"/>
      <c r="T43" s="74"/>
      <c r="U43" s="46"/>
      <c r="V43" s="74"/>
      <c r="W43" s="46"/>
      <c r="X43" s="74"/>
      <c r="Y43" s="46"/>
      <c r="Z43" s="62"/>
      <c r="AA43" s="64"/>
      <c r="AB43" s="59"/>
      <c r="AC43" s="19"/>
      <c r="AD43" s="19"/>
      <c r="AE43" s="19"/>
      <c r="AF43" s="19"/>
      <c r="AG43" s="19"/>
      <c r="AH43" s="19"/>
    </row>
    <row r="44" spans="2:34" ht="12" customHeight="1" hidden="1" thickTop="1">
      <c r="B44" s="70">
        <v>26</v>
      </c>
      <c r="C44" s="75" t="e">
        <f>VLOOKUP(B44,'пр.взв'!B57:E80,2,FALSE)</f>
        <v>#N/A</v>
      </c>
      <c r="D44" s="68" t="e">
        <f>VLOOKUP(B44,'пр.взв'!B57:F136,3,FALSE)</f>
        <v>#N/A</v>
      </c>
      <c r="E44" s="77" t="e">
        <f>VLOOKUP(B44,'пр.взв'!B57:G136,4,FALSE)</f>
        <v>#N/A</v>
      </c>
      <c r="F44" s="73">
        <v>27</v>
      </c>
      <c r="G44" s="48"/>
      <c r="H44" s="73"/>
      <c r="I44" s="48"/>
      <c r="J44" s="73"/>
      <c r="K44" s="48"/>
      <c r="L44" s="73"/>
      <c r="M44" s="48"/>
      <c r="N44" s="73"/>
      <c r="O44" s="48"/>
      <c r="P44" s="73"/>
      <c r="Q44" s="48"/>
      <c r="R44" s="73"/>
      <c r="S44" s="48"/>
      <c r="T44" s="73"/>
      <c r="U44" s="48"/>
      <c r="V44" s="73"/>
      <c r="W44" s="48"/>
      <c r="X44" s="73"/>
      <c r="Y44" s="48"/>
      <c r="Z44" s="61"/>
      <c r="AA44" s="63">
        <f>SUM(G44+I44+K44+M44+O44+Q44+S44+U44+W44+Y44)</f>
        <v>0</v>
      </c>
      <c r="AB44" s="58"/>
      <c r="AC44" s="19"/>
      <c r="AD44" s="19"/>
      <c r="AE44" s="19"/>
      <c r="AF44" s="19"/>
      <c r="AG44" s="19"/>
      <c r="AH44" s="19"/>
    </row>
    <row r="45" spans="2:39" ht="12" customHeight="1" hidden="1" thickBot="1">
      <c r="B45" s="71"/>
      <c r="C45" s="76"/>
      <c r="D45" s="69"/>
      <c r="E45" s="78"/>
      <c r="F45" s="74"/>
      <c r="G45" s="46"/>
      <c r="H45" s="74"/>
      <c r="I45" s="46"/>
      <c r="J45" s="74"/>
      <c r="K45" s="46"/>
      <c r="L45" s="74"/>
      <c r="M45" s="46"/>
      <c r="N45" s="74"/>
      <c r="O45" s="46"/>
      <c r="P45" s="74"/>
      <c r="Q45" s="46"/>
      <c r="R45" s="74"/>
      <c r="S45" s="46"/>
      <c r="T45" s="74"/>
      <c r="U45" s="46"/>
      <c r="V45" s="74"/>
      <c r="W45" s="46"/>
      <c r="X45" s="74"/>
      <c r="Y45" s="46"/>
      <c r="Z45" s="62"/>
      <c r="AA45" s="64"/>
      <c r="AB45" s="59"/>
      <c r="AC45" s="19"/>
      <c r="AD45" s="19"/>
      <c r="AE45" s="19"/>
      <c r="AF45" s="19"/>
      <c r="AG45" s="19"/>
      <c r="AH45" s="19"/>
      <c r="AM45" s="55"/>
    </row>
    <row r="46" spans="2:38" ht="12" customHeight="1" hidden="1" thickBot="1" thickTop="1">
      <c r="B46" s="70">
        <v>27</v>
      </c>
      <c r="C46" s="75" t="e">
        <f>VLOOKUP(B46,'пр.взв'!B59:E82,2,FALSE)</f>
        <v>#N/A</v>
      </c>
      <c r="D46" s="68" t="e">
        <f>VLOOKUP(B46,'пр.взв'!B59:F138,3,FALSE)</f>
        <v>#N/A</v>
      </c>
      <c r="E46" s="68" t="e">
        <f>VLOOKUP(B46,'пр.взв'!B59:G138,4,FALSE)</f>
        <v>#N/A</v>
      </c>
      <c r="F46" s="73">
        <v>26</v>
      </c>
      <c r="G46" s="48"/>
      <c r="H46" s="73"/>
      <c r="I46" s="48"/>
      <c r="J46" s="73"/>
      <c r="K46" s="48"/>
      <c r="L46" s="73"/>
      <c r="M46" s="48"/>
      <c r="N46" s="73"/>
      <c r="O46" s="48"/>
      <c r="P46" s="73"/>
      <c r="Q46" s="48"/>
      <c r="R46" s="73"/>
      <c r="S46" s="48"/>
      <c r="T46" s="73"/>
      <c r="U46" s="48"/>
      <c r="V46" s="73"/>
      <c r="W46" s="48"/>
      <c r="X46" s="73"/>
      <c r="Y46" s="48"/>
      <c r="Z46" s="61"/>
      <c r="AA46" s="63">
        <f>SUM(G46+I46+K46+M46+O46+Q46+S46+U46+W46+Y46)</f>
        <v>0</v>
      </c>
      <c r="AB46" s="58"/>
      <c r="AC46" s="19"/>
      <c r="AD46" s="19"/>
      <c r="AE46" s="19"/>
      <c r="AF46" s="19"/>
      <c r="AG46" s="19"/>
      <c r="AH46" s="19"/>
      <c r="AL46" s="54"/>
    </row>
    <row r="47" spans="2:34" ht="12" customHeight="1" hidden="1" thickBot="1" thickTop="1">
      <c r="B47" s="71"/>
      <c r="C47" s="76"/>
      <c r="D47" s="69"/>
      <c r="E47" s="69"/>
      <c r="F47" s="74"/>
      <c r="G47" s="46"/>
      <c r="H47" s="74"/>
      <c r="I47" s="46"/>
      <c r="J47" s="74"/>
      <c r="K47" s="46"/>
      <c r="L47" s="74"/>
      <c r="M47" s="46"/>
      <c r="N47" s="74"/>
      <c r="O47" s="46"/>
      <c r="P47" s="74"/>
      <c r="Q47" s="46"/>
      <c r="R47" s="74"/>
      <c r="S47" s="46"/>
      <c r="T47" s="74"/>
      <c r="U47" s="46"/>
      <c r="V47" s="74"/>
      <c r="W47" s="46"/>
      <c r="X47" s="74"/>
      <c r="Y47" s="46"/>
      <c r="Z47" s="62"/>
      <c r="AA47" s="64"/>
      <c r="AB47" s="59"/>
      <c r="AC47" s="19"/>
      <c r="AD47" s="19"/>
      <c r="AE47" s="19"/>
      <c r="AF47" s="19"/>
      <c r="AG47" s="19"/>
      <c r="AH47" s="19"/>
    </row>
    <row r="48" spans="2:40" ht="12" customHeight="1" hidden="1" thickTop="1">
      <c r="B48" s="70">
        <v>28</v>
      </c>
      <c r="C48" s="75" t="e">
        <f>VLOOKUP(B48,'пр.взв'!B61:E84,2,FALSE)</f>
        <v>#N/A</v>
      </c>
      <c r="D48" s="68" t="e">
        <f>VLOOKUP(B48,'пр.взв'!B61:F140,3,FALSE)</f>
        <v>#N/A</v>
      </c>
      <c r="E48" s="77" t="e">
        <f>VLOOKUP(B48,'пр.взв'!B61:G140,4,FALSE)</f>
        <v>#N/A</v>
      </c>
      <c r="F48" s="73">
        <v>29</v>
      </c>
      <c r="G48" s="48"/>
      <c r="H48" s="73"/>
      <c r="I48" s="48"/>
      <c r="J48" s="73"/>
      <c r="K48" s="48"/>
      <c r="L48" s="73"/>
      <c r="M48" s="48"/>
      <c r="N48" s="73"/>
      <c r="O48" s="48"/>
      <c r="P48" s="73"/>
      <c r="Q48" s="48"/>
      <c r="R48" s="73"/>
      <c r="S48" s="48"/>
      <c r="T48" s="73"/>
      <c r="U48" s="48"/>
      <c r="V48" s="73"/>
      <c r="W48" s="48"/>
      <c r="X48" s="73"/>
      <c r="Y48" s="48"/>
      <c r="Z48" s="61"/>
      <c r="AA48" s="63">
        <f>SUM(G48+I48+K48+M48+O48+Q48+S48+U48+W48+Y48)</f>
        <v>0</v>
      </c>
      <c r="AB48" s="58"/>
      <c r="AC48" s="19"/>
      <c r="AD48" s="19"/>
      <c r="AE48" s="19"/>
      <c r="AF48" s="19"/>
      <c r="AG48" s="19"/>
      <c r="AH48" s="43"/>
      <c r="AI48" s="44"/>
      <c r="AJ48" s="44"/>
      <c r="AK48" s="44"/>
      <c r="AL48" s="44"/>
      <c r="AM48" s="44"/>
      <c r="AN48" s="44"/>
    </row>
    <row r="49" spans="2:40" ht="12" customHeight="1" hidden="1" thickBot="1">
      <c r="B49" s="71"/>
      <c r="C49" s="76"/>
      <c r="D49" s="69"/>
      <c r="E49" s="78"/>
      <c r="F49" s="74"/>
      <c r="G49" s="46"/>
      <c r="H49" s="74"/>
      <c r="I49" s="46"/>
      <c r="J49" s="74"/>
      <c r="K49" s="46"/>
      <c r="L49" s="74"/>
      <c r="M49" s="46"/>
      <c r="N49" s="74"/>
      <c r="O49" s="46"/>
      <c r="P49" s="74"/>
      <c r="Q49" s="46"/>
      <c r="R49" s="74"/>
      <c r="S49" s="46"/>
      <c r="T49" s="74"/>
      <c r="U49" s="46"/>
      <c r="V49" s="74"/>
      <c r="W49" s="46"/>
      <c r="X49" s="74"/>
      <c r="Y49" s="46"/>
      <c r="Z49" s="62"/>
      <c r="AA49" s="64"/>
      <c r="AB49" s="59"/>
      <c r="AC49" s="19"/>
      <c r="AD49" s="19"/>
      <c r="AE49" s="19"/>
      <c r="AF49" s="19"/>
      <c r="AG49" s="19"/>
      <c r="AH49" s="66"/>
      <c r="AI49" s="66"/>
      <c r="AJ49" s="67"/>
      <c r="AK49" s="67"/>
      <c r="AL49" s="72"/>
      <c r="AM49" s="72"/>
      <c r="AN49" s="44"/>
    </row>
    <row r="50" spans="2:40" ht="12" customHeight="1" hidden="1" thickTop="1">
      <c r="B50" s="70">
        <v>29</v>
      </c>
      <c r="C50" s="75" t="e">
        <f>VLOOKUP(B50,'пр.взв'!B63:E86,2,FALSE)</f>
        <v>#N/A</v>
      </c>
      <c r="D50" s="68" t="e">
        <f>VLOOKUP(B50,'пр.взв'!B63:F142,3,FALSE)</f>
        <v>#N/A</v>
      </c>
      <c r="E50" s="68" t="e">
        <f>VLOOKUP(B50,'пр.взв'!B63:G142,4,FALSE)</f>
        <v>#N/A</v>
      </c>
      <c r="F50" s="73">
        <v>28</v>
      </c>
      <c r="G50" s="48"/>
      <c r="H50" s="73"/>
      <c r="I50" s="48"/>
      <c r="J50" s="73"/>
      <c r="K50" s="48"/>
      <c r="L50" s="73"/>
      <c r="M50" s="48"/>
      <c r="N50" s="73"/>
      <c r="O50" s="48"/>
      <c r="P50" s="73"/>
      <c r="Q50" s="48"/>
      <c r="R50" s="73"/>
      <c r="S50" s="48"/>
      <c r="T50" s="73"/>
      <c r="U50" s="48"/>
      <c r="V50" s="73"/>
      <c r="W50" s="48"/>
      <c r="X50" s="73"/>
      <c r="Y50" s="48"/>
      <c r="Z50" s="61"/>
      <c r="AA50" s="63">
        <f>SUM(G50+I50+K50+M50+O50+Q50+S50+U50+W50+Y50)</f>
        <v>0</v>
      </c>
      <c r="AB50" s="58"/>
      <c r="AC50" s="19"/>
      <c r="AD50" s="19"/>
      <c r="AE50" s="19"/>
      <c r="AF50" s="19"/>
      <c r="AG50" s="19"/>
      <c r="AH50" s="66"/>
      <c r="AI50" s="66"/>
      <c r="AJ50" s="67"/>
      <c r="AK50" s="67"/>
      <c r="AL50" s="72"/>
      <c r="AM50" s="72"/>
      <c r="AN50" s="44"/>
    </row>
    <row r="51" spans="2:40" ht="12" customHeight="1" hidden="1" thickBot="1">
      <c r="B51" s="71"/>
      <c r="C51" s="76"/>
      <c r="D51" s="69"/>
      <c r="E51" s="69"/>
      <c r="F51" s="74"/>
      <c r="G51" s="46"/>
      <c r="H51" s="74"/>
      <c r="I51" s="46"/>
      <c r="J51" s="74"/>
      <c r="K51" s="46"/>
      <c r="L51" s="74"/>
      <c r="M51" s="52"/>
      <c r="N51" s="74"/>
      <c r="O51" s="49"/>
      <c r="P51" s="74"/>
      <c r="Q51" s="49"/>
      <c r="R51" s="74"/>
      <c r="S51" s="49"/>
      <c r="T51" s="74"/>
      <c r="U51" s="49"/>
      <c r="V51" s="74"/>
      <c r="W51" s="49"/>
      <c r="X51" s="74"/>
      <c r="Y51" s="49"/>
      <c r="Z51" s="62"/>
      <c r="AA51" s="64"/>
      <c r="AB51" s="59"/>
      <c r="AC51" s="19"/>
      <c r="AD51" s="19"/>
      <c r="AE51" s="19"/>
      <c r="AF51" s="19"/>
      <c r="AG51" s="19"/>
      <c r="AH51" s="43"/>
      <c r="AI51" s="44"/>
      <c r="AJ51" s="44"/>
      <c r="AK51" s="44"/>
      <c r="AL51" s="44"/>
      <c r="AM51" s="44"/>
      <c r="AN51" s="44"/>
    </row>
    <row r="52" spans="2:34" ht="3" customHeight="1" thickTop="1">
      <c r="B52" s="17"/>
      <c r="C52" s="16"/>
      <c r="D52" s="16"/>
      <c r="E52" s="16"/>
      <c r="F52" s="18"/>
      <c r="G52" s="53"/>
      <c r="H52" s="51"/>
      <c r="I52" s="53"/>
      <c r="J52" s="51"/>
      <c r="K52" s="53"/>
      <c r="L52" s="18"/>
      <c r="M52" s="15"/>
      <c r="N52" s="51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34" ht="24.75" customHeight="1">
      <c r="B53" s="25" t="str">
        <f>HYPERLINK('[1]реквизиты'!$A$6)</f>
        <v>Гл. судья, судья МК</v>
      </c>
      <c r="C53" s="29"/>
      <c r="D53" s="29"/>
      <c r="E53" s="30"/>
      <c r="F53" s="31"/>
      <c r="N53" s="32" t="str">
        <f>HYPERLINK('[1]реквизиты'!$G$6)</f>
        <v>Б.Л. Сова</v>
      </c>
      <c r="O53" s="30"/>
      <c r="P53" s="30"/>
      <c r="Q53" s="30"/>
      <c r="R53" s="35"/>
      <c r="S53" s="33"/>
      <c r="T53" s="35"/>
      <c r="U53" s="33"/>
      <c r="V53" s="35"/>
      <c r="W53" s="34" t="str">
        <f>HYPERLINK('[1]реквизиты'!$G$7)</f>
        <v>/Рязань/</v>
      </c>
      <c r="X53" s="35"/>
      <c r="Y53" s="33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2:34" ht="24.75" customHeight="1">
      <c r="B54" s="36" t="str">
        <f>HYPERLINK('[1]реквизиты'!$A$8)</f>
        <v>Гл. секретарь, судья РК</v>
      </c>
      <c r="C54" s="29"/>
      <c r="D54" s="45"/>
      <c r="E54" s="37"/>
      <c r="F54" s="38"/>
      <c r="G54" s="5"/>
      <c r="H54" s="5"/>
      <c r="I54" s="5"/>
      <c r="J54" s="5"/>
      <c r="K54" s="5"/>
      <c r="L54" s="5"/>
      <c r="M54" s="5"/>
      <c r="N54" s="32" t="str">
        <f>HYPERLINK('[1]реквизиты'!$G$8)</f>
        <v>М.Р. Шарифзянов</v>
      </c>
      <c r="O54" s="30"/>
      <c r="P54" s="30"/>
      <c r="Q54" s="30"/>
      <c r="R54" s="35"/>
      <c r="S54" s="33"/>
      <c r="T54" s="35"/>
      <c r="U54" s="33"/>
      <c r="V54" s="35"/>
      <c r="W54" s="34" t="str">
        <f>HYPERLINK('[1]реквизиты'!$G$9)</f>
        <v>/ПГТ Шемордан/</v>
      </c>
      <c r="X54" s="35"/>
      <c r="Y54" s="33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34" ht="10.5" customHeight="1">
      <c r="B55" s="4"/>
      <c r="C55" s="4"/>
      <c r="D55" s="26"/>
      <c r="E55" s="2"/>
      <c r="F55" s="27"/>
      <c r="G55" s="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4:34" ht="10.5" customHeight="1"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2:34" ht="10.5" customHeight="1">
      <c r="B57" s="28"/>
      <c r="C57" s="28"/>
      <c r="D57" s="28"/>
      <c r="E57" s="8"/>
      <c r="F57" s="8"/>
      <c r="H57" s="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2:34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2:34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2:34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2:34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2:34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2:34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2:34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2:34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2:34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2:34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2:34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2:34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2:34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2:34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2:34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2:34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2:34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2:34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2:34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2:34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  <c r="AC77" s="19"/>
      <c r="AD77" s="19"/>
      <c r="AE77" s="19"/>
      <c r="AF77" s="19"/>
      <c r="AG77" s="19"/>
      <c r="AH77" s="19"/>
    </row>
    <row r="78" spans="2:34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  <c r="AC78" s="19"/>
      <c r="AD78" s="19"/>
      <c r="AE78" s="19"/>
      <c r="AF78" s="19"/>
      <c r="AG78" s="19"/>
      <c r="AH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28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</row>
    <row r="109" spans="2:28" ht="10.5" customHeight="1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</row>
    <row r="110" spans="2:28" ht="10.5" customHeight="1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</row>
    <row r="111" spans="2:28" ht="10.5" customHeight="1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</row>
    <row r="112" spans="2:28" ht="10.5" customHeight="1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</row>
    <row r="113" spans="2:28" ht="10.5" customHeight="1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</row>
    <row r="114" spans="2:28" ht="10.5" customHeight="1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</row>
    <row r="115" spans="2:28" ht="10.5" customHeight="1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</row>
    <row r="116" spans="2:28" ht="10.5" customHeight="1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</row>
    <row r="117" spans="2:28" ht="10.5" customHeight="1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</row>
    <row r="118" spans="2:28" ht="10.5" customHeight="1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</row>
    <row r="119" spans="2:28" ht="10.5" customHeight="1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</row>
    <row r="120" spans="2:28" ht="10.5" customHeight="1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</row>
    <row r="121" spans="2:28" ht="10.5" customHeight="1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</row>
    <row r="122" spans="2:28" ht="10.5" customHeight="1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</row>
    <row r="123" spans="2:28" ht="10.5" customHeight="1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</row>
    <row r="124" spans="2:28" ht="10.5" customHeight="1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</row>
    <row r="125" spans="2:28" ht="10.5" customHeight="1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</row>
    <row r="126" spans="2:28" ht="10.5" customHeight="1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</row>
    <row r="127" spans="2:28" ht="10.5" customHeight="1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</row>
    <row r="128" spans="2:28" ht="10.5" customHeight="1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</row>
    <row r="129" spans="2:28" ht="10.5" customHeight="1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</row>
    <row r="130" spans="2:28" ht="10.5" customHeight="1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</row>
    <row r="131" spans="2:28" ht="10.5" customHeight="1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</row>
    <row r="132" spans="2:28" ht="10.5" customHeight="1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</row>
    <row r="133" spans="2:28" ht="10.5" customHeight="1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</row>
    <row r="134" spans="2:28" ht="10.5" customHeight="1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</row>
    <row r="135" spans="2:28" ht="10.5" customHeight="1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</row>
    <row r="136" spans="2:28" ht="10.5" customHeight="1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</row>
    <row r="137" spans="2:28" ht="10.5" customHeight="1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</row>
    <row r="138" spans="2:28" ht="10.5" customHeight="1">
      <c r="B138" s="17"/>
      <c r="C138" s="16"/>
      <c r="D138" s="16"/>
      <c r="E138" s="16"/>
      <c r="F138" s="18"/>
      <c r="G138" s="15"/>
      <c r="H138" s="18"/>
      <c r="I138" s="15"/>
      <c r="J138" s="18"/>
      <c r="K138" s="15"/>
      <c r="L138" s="18"/>
      <c r="M138" s="15"/>
      <c r="N138" s="18"/>
      <c r="O138" s="15"/>
      <c r="P138" s="18"/>
      <c r="Q138" s="15"/>
      <c r="R138" s="18"/>
      <c r="S138" s="15"/>
      <c r="T138" s="18"/>
      <c r="U138" s="15"/>
      <c r="V138" s="18"/>
      <c r="W138" s="15"/>
      <c r="X138" s="18"/>
      <c r="Y138" s="15"/>
      <c r="Z138" s="19"/>
      <c r="AA138" s="19"/>
      <c r="AB138" s="19"/>
    </row>
    <row r="139" spans="2:28" ht="10.5" customHeight="1">
      <c r="B139" s="20"/>
      <c r="C139" s="16"/>
      <c r="D139" s="16"/>
      <c r="E139" s="16"/>
      <c r="F139" s="18"/>
      <c r="G139" s="11"/>
      <c r="H139" s="18"/>
      <c r="I139" s="11"/>
      <c r="J139" s="18"/>
      <c r="K139" s="11"/>
      <c r="L139" s="18"/>
      <c r="M139" s="11"/>
      <c r="N139" s="18"/>
      <c r="O139" s="11"/>
      <c r="P139" s="18"/>
      <c r="Q139" s="11"/>
      <c r="R139" s="18"/>
      <c r="S139" s="11"/>
      <c r="T139" s="18"/>
      <c r="U139" s="11"/>
      <c r="V139" s="18"/>
      <c r="W139" s="11"/>
      <c r="X139" s="18"/>
      <c r="Y139" s="11"/>
      <c r="Z139" s="19"/>
      <c r="AA139" s="19"/>
      <c r="AB139" s="19"/>
    </row>
    <row r="140" spans="2:31" ht="10.5" customHeight="1">
      <c r="B140" s="17"/>
      <c r="C140" s="16"/>
      <c r="D140" s="16"/>
      <c r="E140" s="16"/>
      <c r="F140" s="18"/>
      <c r="G140" s="15"/>
      <c r="H140" s="18"/>
      <c r="I140" s="15"/>
      <c r="J140" s="18"/>
      <c r="K140" s="15"/>
      <c r="L140" s="18"/>
      <c r="M140" s="15"/>
      <c r="N140" s="18"/>
      <c r="O140" s="15"/>
      <c r="P140" s="18"/>
      <c r="Q140" s="15"/>
      <c r="R140" s="18"/>
      <c r="S140" s="15"/>
      <c r="T140" s="18"/>
      <c r="U140" s="15"/>
      <c r="V140" s="18"/>
      <c r="W140" s="15"/>
      <c r="X140" s="18"/>
      <c r="Y140" s="15"/>
      <c r="Z140" s="19"/>
      <c r="AA140" s="19"/>
      <c r="AB140" s="19"/>
      <c r="AC140" s="2"/>
      <c r="AD140" s="2"/>
      <c r="AE140" s="2"/>
    </row>
    <row r="141" spans="2:31" ht="15.75">
      <c r="B141" s="20"/>
      <c r="C141" s="16"/>
      <c r="D141" s="16"/>
      <c r="E141" s="16"/>
      <c r="F141" s="18"/>
      <c r="G141" s="11"/>
      <c r="H141" s="18"/>
      <c r="I141" s="11"/>
      <c r="J141" s="18"/>
      <c r="K141" s="11"/>
      <c r="L141" s="18"/>
      <c r="M141" s="11"/>
      <c r="N141" s="18"/>
      <c r="O141" s="11"/>
      <c r="P141" s="18"/>
      <c r="Q141" s="11"/>
      <c r="R141" s="18"/>
      <c r="S141" s="11"/>
      <c r="T141" s="18"/>
      <c r="U141" s="11"/>
      <c r="V141" s="18"/>
      <c r="W141" s="11"/>
      <c r="X141" s="18"/>
      <c r="Y141" s="11"/>
      <c r="Z141" s="19"/>
      <c r="AA141" s="19"/>
      <c r="AB141" s="19"/>
      <c r="AC141" s="2"/>
      <c r="AD141" s="2"/>
      <c r="AE141" s="2"/>
    </row>
    <row r="142" spans="2:31" ht="15">
      <c r="B142" s="17"/>
      <c r="C142" s="16"/>
      <c r="D142" s="16"/>
      <c r="E142" s="16"/>
      <c r="F142" s="18"/>
      <c r="G142" s="15"/>
      <c r="H142" s="18"/>
      <c r="I142" s="15"/>
      <c r="J142" s="18"/>
      <c r="K142" s="15"/>
      <c r="L142" s="18"/>
      <c r="M142" s="15"/>
      <c r="N142" s="18"/>
      <c r="O142" s="15"/>
      <c r="P142" s="18"/>
      <c r="Q142" s="15"/>
      <c r="R142" s="18"/>
      <c r="S142" s="15"/>
      <c r="T142" s="18"/>
      <c r="U142" s="15"/>
      <c r="V142" s="18"/>
      <c r="W142" s="15"/>
      <c r="X142" s="18"/>
      <c r="Y142" s="15"/>
      <c r="Z142" s="19"/>
      <c r="AA142" s="19"/>
      <c r="AB142" s="19"/>
      <c r="AC142" s="2"/>
      <c r="AD142" s="2"/>
      <c r="AE142" s="2"/>
    </row>
    <row r="143" spans="2:31" ht="15.75">
      <c r="B143" s="20"/>
      <c r="C143" s="16"/>
      <c r="D143" s="16"/>
      <c r="E143" s="16"/>
      <c r="F143" s="18"/>
      <c r="G143" s="11"/>
      <c r="H143" s="18"/>
      <c r="I143" s="11"/>
      <c r="J143" s="18"/>
      <c r="K143" s="11"/>
      <c r="L143" s="18"/>
      <c r="M143" s="11"/>
      <c r="N143" s="18"/>
      <c r="O143" s="11"/>
      <c r="P143" s="18"/>
      <c r="Q143" s="11"/>
      <c r="R143" s="18"/>
      <c r="S143" s="11"/>
      <c r="T143" s="18"/>
      <c r="U143" s="11"/>
      <c r="V143" s="18"/>
      <c r="W143" s="11"/>
      <c r="X143" s="18"/>
      <c r="Y143" s="11"/>
      <c r="Z143" s="19"/>
      <c r="AA143" s="19"/>
      <c r="AB143" s="19"/>
      <c r="AC143" s="2"/>
      <c r="AD143" s="2"/>
      <c r="AE143" s="2"/>
    </row>
    <row r="144" spans="2:31" ht="15">
      <c r="B144" s="17"/>
      <c r="C144" s="16"/>
      <c r="D144" s="16"/>
      <c r="E144" s="16"/>
      <c r="F144" s="18"/>
      <c r="G144" s="15"/>
      <c r="H144" s="18"/>
      <c r="I144" s="15"/>
      <c r="J144" s="18"/>
      <c r="K144" s="15"/>
      <c r="L144" s="18"/>
      <c r="M144" s="15"/>
      <c r="N144" s="18"/>
      <c r="O144" s="15"/>
      <c r="P144" s="18"/>
      <c r="Q144" s="15"/>
      <c r="R144" s="18"/>
      <c r="S144" s="15"/>
      <c r="T144" s="18"/>
      <c r="U144" s="15"/>
      <c r="V144" s="18"/>
      <c r="W144" s="15"/>
      <c r="X144" s="18"/>
      <c r="Y144" s="15"/>
      <c r="Z144" s="19"/>
      <c r="AA144" s="19"/>
      <c r="AB144" s="19"/>
      <c r="AC144" s="2"/>
      <c r="AD144" s="2"/>
      <c r="AE144" s="2"/>
    </row>
    <row r="145" spans="2:31" ht="15.75">
      <c r="B145" s="20"/>
      <c r="C145" s="16"/>
      <c r="D145" s="16"/>
      <c r="E145" s="16"/>
      <c r="F145" s="18"/>
      <c r="G145" s="11"/>
      <c r="H145" s="18"/>
      <c r="I145" s="11"/>
      <c r="J145" s="18"/>
      <c r="K145" s="11"/>
      <c r="L145" s="18"/>
      <c r="M145" s="11"/>
      <c r="N145" s="18"/>
      <c r="O145" s="11"/>
      <c r="P145" s="18"/>
      <c r="Q145" s="11"/>
      <c r="R145" s="18"/>
      <c r="S145" s="11"/>
      <c r="T145" s="18"/>
      <c r="U145" s="11"/>
      <c r="V145" s="18"/>
      <c r="W145" s="11"/>
      <c r="X145" s="18"/>
      <c r="Y145" s="11"/>
      <c r="Z145" s="19"/>
      <c r="AA145" s="19"/>
      <c r="AB145" s="19"/>
      <c r="AC145" s="2"/>
      <c r="AD145" s="2"/>
      <c r="AE145" s="2"/>
    </row>
    <row r="146" spans="2:31" ht="15">
      <c r="B146" s="17"/>
      <c r="C146" s="16"/>
      <c r="D146" s="16"/>
      <c r="E146" s="16"/>
      <c r="F146" s="18"/>
      <c r="G146" s="15"/>
      <c r="H146" s="18"/>
      <c r="I146" s="15"/>
      <c r="J146" s="18"/>
      <c r="K146" s="15"/>
      <c r="L146" s="18"/>
      <c r="M146" s="15"/>
      <c r="N146" s="18"/>
      <c r="O146" s="15"/>
      <c r="P146" s="18"/>
      <c r="Q146" s="15"/>
      <c r="R146" s="18"/>
      <c r="S146" s="15"/>
      <c r="T146" s="18"/>
      <c r="U146" s="15"/>
      <c r="V146" s="18"/>
      <c r="W146" s="15"/>
      <c r="X146" s="18"/>
      <c r="Y146" s="15"/>
      <c r="Z146" s="19"/>
      <c r="AA146" s="19"/>
      <c r="AB146" s="19"/>
      <c r="AC146" s="2"/>
      <c r="AD146" s="2"/>
      <c r="AE146" s="2"/>
    </row>
    <row r="147" spans="2:31" ht="15.75">
      <c r="B147" s="20"/>
      <c r="C147" s="16"/>
      <c r="D147" s="16"/>
      <c r="E147" s="16"/>
      <c r="F147" s="18"/>
      <c r="G147" s="11"/>
      <c r="H147" s="18"/>
      <c r="I147" s="11"/>
      <c r="J147" s="18"/>
      <c r="K147" s="11"/>
      <c r="L147" s="18"/>
      <c r="M147" s="11"/>
      <c r="N147" s="18"/>
      <c r="O147" s="11"/>
      <c r="P147" s="18"/>
      <c r="Q147" s="11"/>
      <c r="R147" s="18"/>
      <c r="S147" s="11"/>
      <c r="T147" s="18"/>
      <c r="U147" s="11"/>
      <c r="V147" s="18"/>
      <c r="W147" s="11"/>
      <c r="X147" s="18"/>
      <c r="Y147" s="11"/>
      <c r="Z147" s="19"/>
      <c r="AA147" s="19"/>
      <c r="AB147" s="19"/>
      <c r="AC147" s="2"/>
      <c r="AD147" s="2"/>
      <c r="AE147" s="2"/>
    </row>
    <row r="148" spans="2:31" ht="15">
      <c r="B148" s="17"/>
      <c r="C148" s="16"/>
      <c r="D148" s="16"/>
      <c r="E148" s="16"/>
      <c r="F148" s="18"/>
      <c r="G148" s="15"/>
      <c r="H148" s="18"/>
      <c r="I148" s="15"/>
      <c r="J148" s="18"/>
      <c r="K148" s="15"/>
      <c r="L148" s="18"/>
      <c r="M148" s="15"/>
      <c r="N148" s="18"/>
      <c r="O148" s="15"/>
      <c r="P148" s="18"/>
      <c r="Q148" s="15"/>
      <c r="R148" s="18"/>
      <c r="S148" s="15"/>
      <c r="T148" s="18"/>
      <c r="U148" s="15"/>
      <c r="V148" s="18"/>
      <c r="W148" s="15"/>
      <c r="X148" s="18"/>
      <c r="Y148" s="15"/>
      <c r="Z148" s="19"/>
      <c r="AA148" s="19"/>
      <c r="AB148" s="19"/>
      <c r="AC148" s="2"/>
      <c r="AD148" s="2"/>
      <c r="AE148" s="2"/>
    </row>
    <row r="149" spans="2:31" ht="15.75">
      <c r="B149" s="20"/>
      <c r="C149" s="16"/>
      <c r="D149" s="16"/>
      <c r="E149" s="16"/>
      <c r="F149" s="18"/>
      <c r="G149" s="11"/>
      <c r="H149" s="18"/>
      <c r="I149" s="11"/>
      <c r="J149" s="18"/>
      <c r="K149" s="11"/>
      <c r="L149" s="18"/>
      <c r="M149" s="11"/>
      <c r="N149" s="18"/>
      <c r="O149" s="11"/>
      <c r="P149" s="18"/>
      <c r="Q149" s="11"/>
      <c r="R149" s="18"/>
      <c r="S149" s="11"/>
      <c r="T149" s="18"/>
      <c r="U149" s="11"/>
      <c r="V149" s="18"/>
      <c r="W149" s="11"/>
      <c r="X149" s="18"/>
      <c r="Y149" s="11"/>
      <c r="Z149" s="19"/>
      <c r="AA149" s="19"/>
      <c r="AB149" s="19"/>
      <c r="AC149" s="2"/>
      <c r="AD149" s="2"/>
      <c r="AE149" s="2"/>
    </row>
    <row r="150" spans="2:31" ht="15">
      <c r="B150" s="17"/>
      <c r="C150" s="16"/>
      <c r="D150" s="16"/>
      <c r="E150" s="16"/>
      <c r="F150" s="18"/>
      <c r="G150" s="15"/>
      <c r="H150" s="18"/>
      <c r="I150" s="15"/>
      <c r="J150" s="18"/>
      <c r="K150" s="15"/>
      <c r="L150" s="18"/>
      <c r="M150" s="15"/>
      <c r="N150" s="18"/>
      <c r="O150" s="15"/>
      <c r="P150" s="18"/>
      <c r="Q150" s="15"/>
      <c r="R150" s="18"/>
      <c r="S150" s="15"/>
      <c r="T150" s="18"/>
      <c r="U150" s="15"/>
      <c r="V150" s="18"/>
      <c r="W150" s="15"/>
      <c r="X150" s="18"/>
      <c r="Y150" s="15"/>
      <c r="Z150" s="19"/>
      <c r="AA150" s="19"/>
      <c r="AB150" s="19"/>
      <c r="AC150" s="2"/>
      <c r="AD150" s="2"/>
      <c r="AE150" s="2"/>
    </row>
    <row r="151" spans="2:31" ht="15.75">
      <c r="B151" s="20"/>
      <c r="C151" s="16"/>
      <c r="D151" s="16"/>
      <c r="E151" s="16"/>
      <c r="F151" s="18"/>
      <c r="G151" s="11"/>
      <c r="H151" s="18"/>
      <c r="I151" s="11"/>
      <c r="J151" s="18"/>
      <c r="K151" s="11"/>
      <c r="L151" s="18"/>
      <c r="M151" s="11"/>
      <c r="N151" s="18"/>
      <c r="O151" s="11"/>
      <c r="P151" s="18"/>
      <c r="Q151" s="11"/>
      <c r="R151" s="18"/>
      <c r="S151" s="11"/>
      <c r="T151" s="18"/>
      <c r="U151" s="11"/>
      <c r="V151" s="18"/>
      <c r="W151" s="11"/>
      <c r="X151" s="18"/>
      <c r="Y151" s="11"/>
      <c r="Z151" s="19"/>
      <c r="AA151" s="19"/>
      <c r="AB151" s="19"/>
      <c r="AC151" s="2"/>
      <c r="AD151" s="2"/>
      <c r="AE151" s="2"/>
    </row>
    <row r="152" spans="2:31" ht="15">
      <c r="B152" s="17"/>
      <c r="C152" s="16"/>
      <c r="D152" s="16"/>
      <c r="E152" s="16"/>
      <c r="F152" s="18"/>
      <c r="G152" s="15"/>
      <c r="H152" s="18"/>
      <c r="I152" s="15"/>
      <c r="J152" s="18"/>
      <c r="K152" s="15"/>
      <c r="L152" s="18"/>
      <c r="M152" s="15"/>
      <c r="N152" s="18"/>
      <c r="O152" s="15"/>
      <c r="P152" s="18"/>
      <c r="Q152" s="15"/>
      <c r="R152" s="18"/>
      <c r="S152" s="15"/>
      <c r="T152" s="18"/>
      <c r="U152" s="15"/>
      <c r="V152" s="18"/>
      <c r="W152" s="15"/>
      <c r="X152" s="18"/>
      <c r="Y152" s="15"/>
      <c r="Z152" s="19"/>
      <c r="AA152" s="19"/>
      <c r="AB152" s="19"/>
      <c r="AC152" s="2"/>
      <c r="AD152" s="2"/>
      <c r="AE152" s="2"/>
    </row>
    <row r="153" spans="2:31" ht="15.75">
      <c r="B153" s="20"/>
      <c r="C153" s="16"/>
      <c r="D153" s="16"/>
      <c r="E153" s="16"/>
      <c r="F153" s="18"/>
      <c r="G153" s="11"/>
      <c r="H153" s="18"/>
      <c r="I153" s="11"/>
      <c r="J153" s="18"/>
      <c r="K153" s="11"/>
      <c r="L153" s="18"/>
      <c r="M153" s="11"/>
      <c r="N153" s="18"/>
      <c r="O153" s="11"/>
      <c r="P153" s="18"/>
      <c r="Q153" s="11"/>
      <c r="R153" s="18"/>
      <c r="S153" s="11"/>
      <c r="T153" s="18"/>
      <c r="U153" s="11"/>
      <c r="V153" s="18"/>
      <c r="W153" s="11"/>
      <c r="X153" s="18"/>
      <c r="Y153" s="11"/>
      <c r="Z153" s="19"/>
      <c r="AA153" s="19"/>
      <c r="AB153" s="19"/>
      <c r="AC153" s="2"/>
      <c r="AD153" s="2"/>
      <c r="AE153" s="2"/>
    </row>
    <row r="154" spans="2:31" ht="15">
      <c r="B154" s="17"/>
      <c r="C154" s="16"/>
      <c r="D154" s="16"/>
      <c r="E154" s="16"/>
      <c r="F154" s="18"/>
      <c r="G154" s="15"/>
      <c r="H154" s="18"/>
      <c r="I154" s="15"/>
      <c r="J154" s="18"/>
      <c r="K154" s="15"/>
      <c r="L154" s="18"/>
      <c r="M154" s="15"/>
      <c r="N154" s="18"/>
      <c r="O154" s="15"/>
      <c r="P154" s="18"/>
      <c r="Q154" s="15"/>
      <c r="R154" s="18"/>
      <c r="S154" s="15"/>
      <c r="T154" s="18"/>
      <c r="U154" s="15"/>
      <c r="V154" s="18"/>
      <c r="W154" s="15"/>
      <c r="X154" s="18"/>
      <c r="Y154" s="15"/>
      <c r="Z154" s="19"/>
      <c r="AA154" s="19"/>
      <c r="AB154" s="19"/>
      <c r="AC154" s="2"/>
      <c r="AD154" s="2"/>
      <c r="AE154" s="2"/>
    </row>
    <row r="155" spans="2:31" ht="15.75">
      <c r="B155" s="20"/>
      <c r="C155" s="16"/>
      <c r="D155" s="16"/>
      <c r="E155" s="16"/>
      <c r="F155" s="18"/>
      <c r="G155" s="11"/>
      <c r="H155" s="18"/>
      <c r="I155" s="11"/>
      <c r="J155" s="18"/>
      <c r="K155" s="11"/>
      <c r="L155" s="18"/>
      <c r="M155" s="11"/>
      <c r="N155" s="18"/>
      <c r="O155" s="11"/>
      <c r="P155" s="18"/>
      <c r="Q155" s="11"/>
      <c r="R155" s="18"/>
      <c r="S155" s="11"/>
      <c r="T155" s="18"/>
      <c r="U155" s="11"/>
      <c r="V155" s="18"/>
      <c r="W155" s="11"/>
      <c r="X155" s="18"/>
      <c r="Y155" s="11"/>
      <c r="Z155" s="19"/>
      <c r="AA155" s="19"/>
      <c r="AB155" s="19"/>
      <c r="AC155" s="2"/>
      <c r="AD155" s="2"/>
      <c r="AE155" s="2"/>
    </row>
    <row r="156" spans="2:31" ht="15">
      <c r="B156" s="17"/>
      <c r="C156" s="16"/>
      <c r="D156" s="16"/>
      <c r="E156" s="16"/>
      <c r="F156" s="18"/>
      <c r="G156" s="15"/>
      <c r="H156" s="18"/>
      <c r="I156" s="15"/>
      <c r="J156" s="18"/>
      <c r="K156" s="15"/>
      <c r="L156" s="18"/>
      <c r="M156" s="15"/>
      <c r="N156" s="18"/>
      <c r="O156" s="15"/>
      <c r="P156" s="18"/>
      <c r="Q156" s="15"/>
      <c r="R156" s="18"/>
      <c r="S156" s="15"/>
      <c r="T156" s="18"/>
      <c r="U156" s="15"/>
      <c r="V156" s="18"/>
      <c r="W156" s="15"/>
      <c r="X156" s="18"/>
      <c r="Y156" s="15"/>
      <c r="Z156" s="19"/>
      <c r="AA156" s="19"/>
      <c r="AB156" s="19"/>
      <c r="AC156" s="2"/>
      <c r="AD156" s="2"/>
      <c r="AE156" s="2"/>
    </row>
    <row r="157" spans="2:31" ht="15.75">
      <c r="B157" s="20"/>
      <c r="C157" s="16"/>
      <c r="D157" s="16"/>
      <c r="E157" s="16"/>
      <c r="F157" s="18"/>
      <c r="G157" s="11"/>
      <c r="H157" s="18"/>
      <c r="I157" s="11"/>
      <c r="J157" s="18"/>
      <c r="K157" s="11"/>
      <c r="L157" s="18"/>
      <c r="M157" s="11"/>
      <c r="N157" s="18"/>
      <c r="O157" s="11"/>
      <c r="P157" s="18"/>
      <c r="Q157" s="11"/>
      <c r="R157" s="18"/>
      <c r="S157" s="11"/>
      <c r="T157" s="18"/>
      <c r="U157" s="11"/>
      <c r="V157" s="18"/>
      <c r="W157" s="11"/>
      <c r="X157" s="18"/>
      <c r="Y157" s="11"/>
      <c r="Z157" s="19"/>
      <c r="AA157" s="19"/>
      <c r="AB157" s="19"/>
      <c r="AC157" s="2"/>
      <c r="AD157" s="2"/>
      <c r="AE157" s="2"/>
    </row>
    <row r="158" spans="2:31" ht="15">
      <c r="B158" s="17"/>
      <c r="C158" s="16"/>
      <c r="D158" s="16"/>
      <c r="E158" s="16"/>
      <c r="F158" s="18"/>
      <c r="G158" s="15"/>
      <c r="H158" s="18"/>
      <c r="I158" s="15"/>
      <c r="J158" s="18"/>
      <c r="K158" s="15"/>
      <c r="L158" s="18"/>
      <c r="M158" s="15"/>
      <c r="N158" s="18"/>
      <c r="O158" s="15"/>
      <c r="P158" s="18"/>
      <c r="Q158" s="15"/>
      <c r="R158" s="18"/>
      <c r="S158" s="15"/>
      <c r="T158" s="18"/>
      <c r="U158" s="15"/>
      <c r="V158" s="18"/>
      <c r="W158" s="15"/>
      <c r="X158" s="18"/>
      <c r="Y158" s="15"/>
      <c r="Z158" s="19"/>
      <c r="AA158" s="19"/>
      <c r="AB158" s="19"/>
      <c r="AC158" s="2"/>
      <c r="AD158" s="2"/>
      <c r="AE158" s="2"/>
    </row>
    <row r="159" spans="2:31" ht="15.75">
      <c r="B159" s="20"/>
      <c r="C159" s="16"/>
      <c r="D159" s="16"/>
      <c r="E159" s="16"/>
      <c r="F159" s="18"/>
      <c r="G159" s="11"/>
      <c r="H159" s="18"/>
      <c r="I159" s="11"/>
      <c r="J159" s="18"/>
      <c r="K159" s="11"/>
      <c r="L159" s="18"/>
      <c r="M159" s="11"/>
      <c r="N159" s="18"/>
      <c r="O159" s="11"/>
      <c r="P159" s="18"/>
      <c r="Q159" s="11"/>
      <c r="R159" s="18"/>
      <c r="S159" s="11"/>
      <c r="T159" s="18"/>
      <c r="U159" s="11"/>
      <c r="V159" s="18"/>
      <c r="W159" s="11"/>
      <c r="X159" s="18"/>
      <c r="Y159" s="11"/>
      <c r="Z159" s="19"/>
      <c r="AA159" s="19"/>
      <c r="AB159" s="19"/>
      <c r="AC159" s="2"/>
      <c r="AD159" s="2"/>
      <c r="AE159" s="2"/>
    </row>
    <row r="160" spans="2:31" ht="15">
      <c r="B160" s="17"/>
      <c r="C160" s="16"/>
      <c r="D160" s="16"/>
      <c r="E160" s="16"/>
      <c r="F160" s="18"/>
      <c r="G160" s="15"/>
      <c r="H160" s="18"/>
      <c r="I160" s="15"/>
      <c r="J160" s="18"/>
      <c r="K160" s="15"/>
      <c r="L160" s="18"/>
      <c r="M160" s="15"/>
      <c r="N160" s="18"/>
      <c r="O160" s="15"/>
      <c r="P160" s="18"/>
      <c r="Q160" s="15"/>
      <c r="R160" s="18"/>
      <c r="S160" s="15"/>
      <c r="T160" s="18"/>
      <c r="U160" s="15"/>
      <c r="V160" s="18"/>
      <c r="W160" s="15"/>
      <c r="X160" s="18"/>
      <c r="Y160" s="15"/>
      <c r="Z160" s="19"/>
      <c r="AA160" s="19"/>
      <c r="AB160" s="19"/>
      <c r="AC160" s="2"/>
      <c r="AD160" s="2"/>
      <c r="AE160" s="2"/>
    </row>
    <row r="161" spans="2:31" ht="15.75">
      <c r="B161" s="20"/>
      <c r="C161" s="16"/>
      <c r="D161" s="16"/>
      <c r="E161" s="16"/>
      <c r="F161" s="18"/>
      <c r="G161" s="11"/>
      <c r="H161" s="18"/>
      <c r="I161" s="11"/>
      <c r="J161" s="18"/>
      <c r="K161" s="11"/>
      <c r="L161" s="18"/>
      <c r="M161" s="11"/>
      <c r="N161" s="18"/>
      <c r="O161" s="11"/>
      <c r="P161" s="18"/>
      <c r="Q161" s="11"/>
      <c r="R161" s="18"/>
      <c r="S161" s="11"/>
      <c r="T161" s="18"/>
      <c r="U161" s="11"/>
      <c r="V161" s="18"/>
      <c r="W161" s="11"/>
      <c r="X161" s="18"/>
      <c r="Y161" s="11"/>
      <c r="Z161" s="19"/>
      <c r="AA161" s="19"/>
      <c r="AB161" s="19"/>
      <c r="AC161" s="2"/>
      <c r="AD161" s="2"/>
      <c r="AE161" s="2"/>
    </row>
    <row r="162" spans="2:31" ht="15">
      <c r="B162" s="17"/>
      <c r="C162" s="16"/>
      <c r="D162" s="16"/>
      <c r="E162" s="16"/>
      <c r="F162" s="18"/>
      <c r="G162" s="15"/>
      <c r="H162" s="18"/>
      <c r="I162" s="15"/>
      <c r="J162" s="18"/>
      <c r="K162" s="15"/>
      <c r="L162" s="18"/>
      <c r="M162" s="15"/>
      <c r="N162" s="18"/>
      <c r="O162" s="15"/>
      <c r="P162" s="18"/>
      <c r="Q162" s="15"/>
      <c r="R162" s="18"/>
      <c r="S162" s="15"/>
      <c r="T162" s="18"/>
      <c r="U162" s="15"/>
      <c r="V162" s="18"/>
      <c r="W162" s="15"/>
      <c r="X162" s="18"/>
      <c r="Y162" s="15"/>
      <c r="Z162" s="19"/>
      <c r="AA162" s="19"/>
      <c r="AB162" s="19"/>
      <c r="AC162" s="2"/>
      <c r="AD162" s="2"/>
      <c r="AE162" s="2"/>
    </row>
    <row r="163" spans="2:31" ht="15.75">
      <c r="B163" s="20"/>
      <c r="C163" s="16"/>
      <c r="D163" s="16"/>
      <c r="E163" s="16"/>
      <c r="F163" s="18"/>
      <c r="G163" s="11"/>
      <c r="H163" s="18"/>
      <c r="I163" s="11"/>
      <c r="J163" s="18"/>
      <c r="K163" s="11"/>
      <c r="L163" s="18"/>
      <c r="M163" s="11"/>
      <c r="N163" s="18"/>
      <c r="O163" s="11"/>
      <c r="P163" s="18"/>
      <c r="Q163" s="11"/>
      <c r="R163" s="18"/>
      <c r="S163" s="11"/>
      <c r="T163" s="18"/>
      <c r="U163" s="11"/>
      <c r="V163" s="18"/>
      <c r="W163" s="11"/>
      <c r="X163" s="18"/>
      <c r="Y163" s="11"/>
      <c r="Z163" s="19"/>
      <c r="AA163" s="19"/>
      <c r="AB163" s="19"/>
      <c r="AC163" s="2"/>
      <c r="AD163" s="2"/>
      <c r="AE163" s="2"/>
    </row>
    <row r="164" spans="2:31" ht="15">
      <c r="B164" s="17"/>
      <c r="C164" s="16"/>
      <c r="D164" s="16"/>
      <c r="E164" s="16"/>
      <c r="F164" s="18"/>
      <c r="G164" s="15"/>
      <c r="H164" s="18"/>
      <c r="I164" s="15"/>
      <c r="J164" s="18"/>
      <c r="K164" s="15"/>
      <c r="L164" s="18"/>
      <c r="M164" s="15"/>
      <c r="N164" s="18"/>
      <c r="O164" s="15"/>
      <c r="P164" s="18"/>
      <c r="Q164" s="15"/>
      <c r="R164" s="18"/>
      <c r="S164" s="15"/>
      <c r="T164" s="18"/>
      <c r="U164" s="15"/>
      <c r="V164" s="18"/>
      <c r="W164" s="15"/>
      <c r="X164" s="18"/>
      <c r="Y164" s="15"/>
      <c r="Z164" s="19"/>
      <c r="AA164" s="19"/>
      <c r="AB164" s="19"/>
      <c r="AC164" s="2"/>
      <c r="AD164" s="2"/>
      <c r="AE164" s="2"/>
    </row>
    <row r="165" spans="2:31" ht="15.75">
      <c r="B165" s="20"/>
      <c r="C165" s="16"/>
      <c r="D165" s="16"/>
      <c r="E165" s="16"/>
      <c r="F165" s="18"/>
      <c r="G165" s="11"/>
      <c r="H165" s="18"/>
      <c r="I165" s="11"/>
      <c r="J165" s="18"/>
      <c r="K165" s="11"/>
      <c r="L165" s="18"/>
      <c r="M165" s="11"/>
      <c r="N165" s="18"/>
      <c r="O165" s="11"/>
      <c r="P165" s="18"/>
      <c r="Q165" s="11"/>
      <c r="R165" s="18"/>
      <c r="S165" s="11"/>
      <c r="T165" s="18"/>
      <c r="U165" s="11"/>
      <c r="V165" s="18"/>
      <c r="W165" s="11"/>
      <c r="X165" s="18"/>
      <c r="Y165" s="11"/>
      <c r="Z165" s="19"/>
      <c r="AA165" s="19"/>
      <c r="AB165" s="19"/>
      <c r="AC165" s="2"/>
      <c r="AD165" s="2"/>
      <c r="AE165" s="2"/>
    </row>
    <row r="166" spans="2:31" ht="15">
      <c r="B166" s="17"/>
      <c r="C166" s="16"/>
      <c r="D166" s="16"/>
      <c r="E166" s="16"/>
      <c r="F166" s="18"/>
      <c r="G166" s="15"/>
      <c r="H166" s="18"/>
      <c r="I166" s="15"/>
      <c r="J166" s="18"/>
      <c r="K166" s="15"/>
      <c r="L166" s="18"/>
      <c r="M166" s="15"/>
      <c r="N166" s="18"/>
      <c r="O166" s="15"/>
      <c r="P166" s="18"/>
      <c r="Q166" s="15"/>
      <c r="R166" s="18"/>
      <c r="S166" s="15"/>
      <c r="T166" s="18"/>
      <c r="U166" s="15"/>
      <c r="V166" s="18"/>
      <c r="W166" s="15"/>
      <c r="X166" s="18"/>
      <c r="Y166" s="15"/>
      <c r="Z166" s="19"/>
      <c r="AA166" s="19"/>
      <c r="AB166" s="19"/>
      <c r="AC166" s="2"/>
      <c r="AD166" s="2"/>
      <c r="AE166" s="2"/>
    </row>
    <row r="167" spans="2:31" ht="15.75">
      <c r="B167" s="20"/>
      <c r="C167" s="16"/>
      <c r="D167" s="16"/>
      <c r="E167" s="16"/>
      <c r="F167" s="18"/>
      <c r="G167" s="11"/>
      <c r="H167" s="18"/>
      <c r="I167" s="11"/>
      <c r="J167" s="18"/>
      <c r="K167" s="11"/>
      <c r="L167" s="18"/>
      <c r="M167" s="11"/>
      <c r="N167" s="18"/>
      <c r="O167" s="11"/>
      <c r="P167" s="18"/>
      <c r="Q167" s="11"/>
      <c r="R167" s="18"/>
      <c r="S167" s="11"/>
      <c r="T167" s="18"/>
      <c r="U167" s="11"/>
      <c r="V167" s="18"/>
      <c r="W167" s="11"/>
      <c r="X167" s="18"/>
      <c r="Y167" s="11"/>
      <c r="Z167" s="19"/>
      <c r="AA167" s="19"/>
      <c r="AB167" s="19"/>
      <c r="AC167" s="2"/>
      <c r="AD167" s="2"/>
      <c r="AE167" s="2"/>
    </row>
    <row r="168" spans="2:31" ht="15">
      <c r="B168" s="17"/>
      <c r="C168" s="16"/>
      <c r="D168" s="16"/>
      <c r="E168" s="16"/>
      <c r="F168" s="18"/>
      <c r="G168" s="15"/>
      <c r="H168" s="18"/>
      <c r="I168" s="15"/>
      <c r="J168" s="18"/>
      <c r="K168" s="15"/>
      <c r="L168" s="18"/>
      <c r="M168" s="15"/>
      <c r="N168" s="18"/>
      <c r="O168" s="15"/>
      <c r="P168" s="18"/>
      <c r="Q168" s="15"/>
      <c r="R168" s="18"/>
      <c r="S168" s="15"/>
      <c r="T168" s="18"/>
      <c r="U168" s="15"/>
      <c r="V168" s="18"/>
      <c r="W168" s="15"/>
      <c r="X168" s="18"/>
      <c r="Y168" s="15"/>
      <c r="Z168" s="19"/>
      <c r="AA168" s="19"/>
      <c r="AB168" s="19"/>
      <c r="AC168" s="2"/>
      <c r="AD168" s="2"/>
      <c r="AE168" s="2"/>
    </row>
    <row r="169" spans="2:31" ht="15.75">
      <c r="B169" s="20"/>
      <c r="C169" s="16"/>
      <c r="D169" s="16"/>
      <c r="E169" s="16"/>
      <c r="F169" s="18"/>
      <c r="G169" s="11"/>
      <c r="H169" s="18"/>
      <c r="I169" s="11"/>
      <c r="J169" s="18"/>
      <c r="K169" s="11"/>
      <c r="L169" s="18"/>
      <c r="M169" s="11"/>
      <c r="N169" s="18"/>
      <c r="O169" s="11"/>
      <c r="P169" s="18"/>
      <c r="Q169" s="11"/>
      <c r="R169" s="18"/>
      <c r="S169" s="11"/>
      <c r="T169" s="18"/>
      <c r="U169" s="11"/>
      <c r="V169" s="18"/>
      <c r="W169" s="11"/>
      <c r="X169" s="18"/>
      <c r="Y169" s="11"/>
      <c r="Z169" s="19"/>
      <c r="AA169" s="19"/>
      <c r="AB169" s="19"/>
      <c r="AC169" s="2"/>
      <c r="AD169" s="2"/>
      <c r="AE169" s="2"/>
    </row>
    <row r="170" spans="2:31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2:31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2:31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2:2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2:28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2:28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2:28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2:28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2:28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2:28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2:28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2:28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2:28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2:28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2:28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2:28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</sheetData>
  <sheetProtection/>
  <mergeCells count="405">
    <mergeCell ref="P50:P51"/>
    <mergeCell ref="R50:R51"/>
    <mergeCell ref="V50:V51"/>
    <mergeCell ref="T50:T51"/>
    <mergeCell ref="X50:X51"/>
    <mergeCell ref="X48:X49"/>
    <mergeCell ref="P48:P49"/>
    <mergeCell ref="R48:R49"/>
    <mergeCell ref="V48:V49"/>
    <mergeCell ref="B50:B51"/>
    <mergeCell ref="C50:C51"/>
    <mergeCell ref="D50:D51"/>
    <mergeCell ref="E50:E51"/>
    <mergeCell ref="F50:F51"/>
    <mergeCell ref="H50:H51"/>
    <mergeCell ref="F46:F47"/>
    <mergeCell ref="J50:J51"/>
    <mergeCell ref="L50:L51"/>
    <mergeCell ref="N50:N51"/>
    <mergeCell ref="J48:J49"/>
    <mergeCell ref="L48:L49"/>
    <mergeCell ref="N48:N49"/>
    <mergeCell ref="H46:H47"/>
    <mergeCell ref="J46:J47"/>
    <mergeCell ref="L46:L47"/>
    <mergeCell ref="B48:B49"/>
    <mergeCell ref="C48:C49"/>
    <mergeCell ref="D48:D49"/>
    <mergeCell ref="E48:E49"/>
    <mergeCell ref="F48:F49"/>
    <mergeCell ref="H48:H49"/>
    <mergeCell ref="N46:N47"/>
    <mergeCell ref="P46:P47"/>
    <mergeCell ref="R42:R43"/>
    <mergeCell ref="R44:R45"/>
    <mergeCell ref="R46:R47"/>
    <mergeCell ref="F44:F45"/>
    <mergeCell ref="H44:H45"/>
    <mergeCell ref="J44:J45"/>
    <mergeCell ref="L44:L45"/>
    <mergeCell ref="N44:N45"/>
    <mergeCell ref="P44:P45"/>
    <mergeCell ref="F42:F43"/>
    <mergeCell ref="H42:H43"/>
    <mergeCell ref="J42:J43"/>
    <mergeCell ref="L42:L43"/>
    <mergeCell ref="N42:N43"/>
    <mergeCell ref="P42:P43"/>
    <mergeCell ref="N38:N39"/>
    <mergeCell ref="P38:P39"/>
    <mergeCell ref="N40:N41"/>
    <mergeCell ref="R38:R39"/>
    <mergeCell ref="V38:V39"/>
    <mergeCell ref="R40:R41"/>
    <mergeCell ref="V40:V41"/>
    <mergeCell ref="P40:P41"/>
    <mergeCell ref="R34:R35"/>
    <mergeCell ref="V34:V35"/>
    <mergeCell ref="R36:R37"/>
    <mergeCell ref="V36:V37"/>
    <mergeCell ref="T38:T39"/>
    <mergeCell ref="T40:T41"/>
    <mergeCell ref="F36:F37"/>
    <mergeCell ref="H36:H37"/>
    <mergeCell ref="J36:J37"/>
    <mergeCell ref="L36:L37"/>
    <mergeCell ref="N36:N37"/>
    <mergeCell ref="P36:P37"/>
    <mergeCell ref="F34:F35"/>
    <mergeCell ref="H34:H35"/>
    <mergeCell ref="J34:J35"/>
    <mergeCell ref="L34:L35"/>
    <mergeCell ref="N34:N35"/>
    <mergeCell ref="P34:P35"/>
    <mergeCell ref="R30:R31"/>
    <mergeCell ref="F32:F33"/>
    <mergeCell ref="H32:H33"/>
    <mergeCell ref="J32:J33"/>
    <mergeCell ref="L32:L33"/>
    <mergeCell ref="N32:N33"/>
    <mergeCell ref="P32:P33"/>
    <mergeCell ref="R32:R33"/>
    <mergeCell ref="F30:F31"/>
    <mergeCell ref="H30:H31"/>
    <mergeCell ref="J30:J31"/>
    <mergeCell ref="L30:L31"/>
    <mergeCell ref="N30:N31"/>
    <mergeCell ref="P30:P31"/>
    <mergeCell ref="H28:H29"/>
    <mergeCell ref="J28:J29"/>
    <mergeCell ref="L28:L29"/>
    <mergeCell ref="N28:N29"/>
    <mergeCell ref="P28:P29"/>
    <mergeCell ref="R28:R29"/>
    <mergeCell ref="L26:L27"/>
    <mergeCell ref="N26:N27"/>
    <mergeCell ref="P26:P27"/>
    <mergeCell ref="R26:R27"/>
    <mergeCell ref="A1:AB1"/>
    <mergeCell ref="X3:AB3"/>
    <mergeCell ref="B3:W3"/>
    <mergeCell ref="Z15:Z16"/>
    <mergeCell ref="Z20:Z21"/>
    <mergeCell ref="K2:AB2"/>
    <mergeCell ref="Z4:Z5"/>
    <mergeCell ref="AA4:AA5"/>
    <mergeCell ref="Z24:Z25"/>
    <mergeCell ref="AA7:AA8"/>
    <mergeCell ref="Z9:Z10"/>
    <mergeCell ref="AB7:AB8"/>
    <mergeCell ref="AB9:AB10"/>
    <mergeCell ref="Z7:Z8"/>
    <mergeCell ref="Z13:Z14"/>
    <mergeCell ref="Z22:Z23"/>
    <mergeCell ref="V20:V21"/>
    <mergeCell ref="V9:V10"/>
    <mergeCell ref="X9:X10"/>
    <mergeCell ref="V11:V12"/>
    <mergeCell ref="X11:X12"/>
    <mergeCell ref="X20:X21"/>
    <mergeCell ref="V22:V23"/>
    <mergeCell ref="X22:X23"/>
    <mergeCell ref="V18:V19"/>
    <mergeCell ref="X18:X19"/>
    <mergeCell ref="B17:AB17"/>
    <mergeCell ref="F40:F41"/>
    <mergeCell ref="H40:H41"/>
    <mergeCell ref="J40:J41"/>
    <mergeCell ref="L40:L41"/>
    <mergeCell ref="F38:F39"/>
    <mergeCell ref="H38:H39"/>
    <mergeCell ref="J38:J39"/>
    <mergeCell ref="L38:L39"/>
    <mergeCell ref="F26:F27"/>
    <mergeCell ref="H26:H27"/>
    <mergeCell ref="F28:F29"/>
    <mergeCell ref="J26:J27"/>
    <mergeCell ref="V13:V14"/>
    <mergeCell ref="X13:X14"/>
    <mergeCell ref="V15:V16"/>
    <mergeCell ref="H13:H14"/>
    <mergeCell ref="J13:J14"/>
    <mergeCell ref="L13:L14"/>
    <mergeCell ref="V7:V8"/>
    <mergeCell ref="X7:X8"/>
    <mergeCell ref="V5:W5"/>
    <mergeCell ref="X5:Y5"/>
    <mergeCell ref="B2:J2"/>
    <mergeCell ref="E40:E41"/>
    <mergeCell ref="D40:D41"/>
    <mergeCell ref="C40:C41"/>
    <mergeCell ref="D4:D5"/>
    <mergeCell ref="E4:E5"/>
    <mergeCell ref="F5:G5"/>
    <mergeCell ref="H5:I5"/>
    <mergeCell ref="F4:Y4"/>
    <mergeCell ref="P5:Q5"/>
    <mergeCell ref="R5:S5"/>
    <mergeCell ref="N5:O5"/>
    <mergeCell ref="L5:M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N13:N14"/>
    <mergeCell ref="H11:H12"/>
    <mergeCell ref="J11:J12"/>
    <mergeCell ref="L11:L12"/>
    <mergeCell ref="N11:N12"/>
    <mergeCell ref="N18:N19"/>
    <mergeCell ref="L15:L16"/>
    <mergeCell ref="N15:N16"/>
    <mergeCell ref="P11:P12"/>
    <mergeCell ref="R11:R12"/>
    <mergeCell ref="P13:P14"/>
    <mergeCell ref="R13:R14"/>
    <mergeCell ref="P15:P16"/>
    <mergeCell ref="R15:R16"/>
    <mergeCell ref="R18:R19"/>
    <mergeCell ref="H15:H16"/>
    <mergeCell ref="J15:J16"/>
    <mergeCell ref="H18:H19"/>
    <mergeCell ref="J18:J19"/>
    <mergeCell ref="L18:L19"/>
    <mergeCell ref="R20:R21"/>
    <mergeCell ref="H22:H23"/>
    <mergeCell ref="J22:J23"/>
    <mergeCell ref="L22:L23"/>
    <mergeCell ref="N22:N23"/>
    <mergeCell ref="P22:P23"/>
    <mergeCell ref="R22:R23"/>
    <mergeCell ref="H20:H21"/>
    <mergeCell ref="J20:J21"/>
    <mergeCell ref="L20:L21"/>
    <mergeCell ref="AA22:AA23"/>
    <mergeCell ref="T22:T23"/>
    <mergeCell ref="AA24:AA25"/>
    <mergeCell ref="F9:F10"/>
    <mergeCell ref="F11:F12"/>
    <mergeCell ref="F13:F14"/>
    <mergeCell ref="F15:F16"/>
    <mergeCell ref="F18:F19"/>
    <mergeCell ref="F20:F21"/>
    <mergeCell ref="F22:F23"/>
    <mergeCell ref="T11:T12"/>
    <mergeCell ref="T15:T16"/>
    <mergeCell ref="T24:T25"/>
    <mergeCell ref="R24:R25"/>
    <mergeCell ref="J24:J25"/>
    <mergeCell ref="J5:K5"/>
    <mergeCell ref="L24:L25"/>
    <mergeCell ref="N24:N25"/>
    <mergeCell ref="P20:P21"/>
    <mergeCell ref="N20:N21"/>
    <mergeCell ref="AA13:AA14"/>
    <mergeCell ref="T13:T14"/>
    <mergeCell ref="AA9:AA10"/>
    <mergeCell ref="T20:T21"/>
    <mergeCell ref="AA20:AA21"/>
    <mergeCell ref="T18:T19"/>
    <mergeCell ref="AA11:AA12"/>
    <mergeCell ref="Z11:Z12"/>
    <mergeCell ref="T9:T10"/>
    <mergeCell ref="X15:X16"/>
    <mergeCell ref="V24:V25"/>
    <mergeCell ref="X24:X25"/>
    <mergeCell ref="AA26:AA27"/>
    <mergeCell ref="V26:V27"/>
    <mergeCell ref="X26:X27"/>
    <mergeCell ref="T26:T27"/>
    <mergeCell ref="Z26:Z27"/>
    <mergeCell ref="AA30:AA31"/>
    <mergeCell ref="T28:T29"/>
    <mergeCell ref="Z28:Z29"/>
    <mergeCell ref="AA28:AA29"/>
    <mergeCell ref="X28:X29"/>
    <mergeCell ref="X30:X31"/>
    <mergeCell ref="V30:V31"/>
    <mergeCell ref="T30:T31"/>
    <mergeCell ref="Z30:Z31"/>
    <mergeCell ref="V28:V29"/>
    <mergeCell ref="Z38:Z39"/>
    <mergeCell ref="AA34:AA35"/>
    <mergeCell ref="T32:T33"/>
    <mergeCell ref="Z32:Z33"/>
    <mergeCell ref="AA32:AA33"/>
    <mergeCell ref="X32:X33"/>
    <mergeCell ref="X34:X35"/>
    <mergeCell ref="T34:T35"/>
    <mergeCell ref="Z34:Z35"/>
    <mergeCell ref="V32:V33"/>
    <mergeCell ref="X42:X43"/>
    <mergeCell ref="V42:V43"/>
    <mergeCell ref="T42:T43"/>
    <mergeCell ref="X40:X41"/>
    <mergeCell ref="AA38:AA39"/>
    <mergeCell ref="T36:T37"/>
    <mergeCell ref="Z36:Z37"/>
    <mergeCell ref="AA36:AA37"/>
    <mergeCell ref="X36:X37"/>
    <mergeCell ref="X38:X39"/>
    <mergeCell ref="Z46:Z47"/>
    <mergeCell ref="AA46:AA47"/>
    <mergeCell ref="T44:T45"/>
    <mergeCell ref="Z44:Z45"/>
    <mergeCell ref="AA44:AA45"/>
    <mergeCell ref="X44:X45"/>
    <mergeCell ref="X46:X47"/>
    <mergeCell ref="V44:V45"/>
    <mergeCell ref="V46:V47"/>
    <mergeCell ref="T46:T47"/>
    <mergeCell ref="E9:E10"/>
    <mergeCell ref="E18:E19"/>
    <mergeCell ref="F24:F25"/>
    <mergeCell ref="E20:E21"/>
    <mergeCell ref="D11:D12"/>
    <mergeCell ref="E11:E12"/>
    <mergeCell ref="H24:H25"/>
    <mergeCell ref="P24:P25"/>
    <mergeCell ref="P18:P19"/>
    <mergeCell ref="AB4:AB5"/>
    <mergeCell ref="A7:A8"/>
    <mergeCell ref="N7:N8"/>
    <mergeCell ref="P7:P8"/>
    <mergeCell ref="R7:R8"/>
    <mergeCell ref="A4:A5"/>
    <mergeCell ref="B4:B5"/>
    <mergeCell ref="C4:C5"/>
    <mergeCell ref="T7:T8"/>
    <mergeCell ref="T5:U5"/>
    <mergeCell ref="A9:A10"/>
    <mergeCell ref="B9:B10"/>
    <mergeCell ref="C9:C10"/>
    <mergeCell ref="B6:AB6"/>
    <mergeCell ref="D7:D8"/>
    <mergeCell ref="E7:E8"/>
    <mergeCell ref="D9:D10"/>
    <mergeCell ref="E30:E31"/>
    <mergeCell ref="B7:B8"/>
    <mergeCell ref="C7:C8"/>
    <mergeCell ref="E15:E16"/>
    <mergeCell ref="B13:B14"/>
    <mergeCell ref="C13:C14"/>
    <mergeCell ref="D13:D14"/>
    <mergeCell ref="E13:E14"/>
    <mergeCell ref="B11:B12"/>
    <mergeCell ref="C11:C12"/>
    <mergeCell ref="B20:B21"/>
    <mergeCell ref="C20:C21"/>
    <mergeCell ref="D20:D21"/>
    <mergeCell ref="B15:B16"/>
    <mergeCell ref="C15:C16"/>
    <mergeCell ref="D15:D16"/>
    <mergeCell ref="C22:C23"/>
    <mergeCell ref="D22:D23"/>
    <mergeCell ref="E22:E23"/>
    <mergeCell ref="B22:B23"/>
    <mergeCell ref="AA15:AA16"/>
    <mergeCell ref="AA18:AA19"/>
    <mergeCell ref="Z18:Z19"/>
    <mergeCell ref="B18:B19"/>
    <mergeCell ref="C18:C19"/>
    <mergeCell ref="D18:D19"/>
    <mergeCell ref="B24:B25"/>
    <mergeCell ref="C24:C25"/>
    <mergeCell ref="D24:D25"/>
    <mergeCell ref="B26:B27"/>
    <mergeCell ref="C26:C27"/>
    <mergeCell ref="D26:D27"/>
    <mergeCell ref="E26:E27"/>
    <mergeCell ref="E28:E29"/>
    <mergeCell ref="E24:E25"/>
    <mergeCell ref="B32:B33"/>
    <mergeCell ref="C32:C33"/>
    <mergeCell ref="D32:D33"/>
    <mergeCell ref="E32:E33"/>
    <mergeCell ref="B28:B29"/>
    <mergeCell ref="C28:C29"/>
    <mergeCell ref="D28:D29"/>
    <mergeCell ref="B30:B31"/>
    <mergeCell ref="C30:C31"/>
    <mergeCell ref="D30:D31"/>
    <mergeCell ref="E42:E43"/>
    <mergeCell ref="B36:B37"/>
    <mergeCell ref="C36:C37"/>
    <mergeCell ref="D36:D37"/>
    <mergeCell ref="E36:E37"/>
    <mergeCell ref="E34:E35"/>
    <mergeCell ref="C34:C35"/>
    <mergeCell ref="D44:D45"/>
    <mergeCell ref="C46:C47"/>
    <mergeCell ref="D46:D47"/>
    <mergeCell ref="E46:E47"/>
    <mergeCell ref="C38:C39"/>
    <mergeCell ref="D38:D39"/>
    <mergeCell ref="E38:E39"/>
    <mergeCell ref="E44:E45"/>
    <mergeCell ref="C42:C43"/>
    <mergeCell ref="D42:D43"/>
    <mergeCell ref="B46:B47"/>
    <mergeCell ref="B42:B43"/>
    <mergeCell ref="B38:B39"/>
    <mergeCell ref="B34:B35"/>
    <mergeCell ref="B44:B45"/>
    <mergeCell ref="C44:C45"/>
    <mergeCell ref="D34:D35"/>
    <mergeCell ref="B40:B41"/>
    <mergeCell ref="AL49:AM50"/>
    <mergeCell ref="Z50:Z51"/>
    <mergeCell ref="AA50:AA51"/>
    <mergeCell ref="T48:T49"/>
    <mergeCell ref="Z48:Z49"/>
    <mergeCell ref="AA48:AA49"/>
    <mergeCell ref="AA42:AA43"/>
    <mergeCell ref="Z40:Z41"/>
    <mergeCell ref="AH49:AI50"/>
    <mergeCell ref="AJ49:AK50"/>
    <mergeCell ref="AB36:AB37"/>
    <mergeCell ref="AB26:AB27"/>
    <mergeCell ref="AB28:AB29"/>
    <mergeCell ref="AB50:AB51"/>
    <mergeCell ref="Z42:Z43"/>
    <mergeCell ref="AA40:AA41"/>
    <mergeCell ref="AB24:AB25"/>
    <mergeCell ref="AB32:AB33"/>
    <mergeCell ref="AB34:AB35"/>
    <mergeCell ref="AB11:AB12"/>
    <mergeCell ref="AB13:AB14"/>
    <mergeCell ref="AB15:AB16"/>
    <mergeCell ref="AB18:AB19"/>
    <mergeCell ref="AB30:AB31"/>
    <mergeCell ref="AB20:AB21"/>
    <mergeCell ref="AB22:AB23"/>
    <mergeCell ref="AB46:AB47"/>
    <mergeCell ref="AB48:AB49"/>
    <mergeCell ref="AB38:AB39"/>
    <mergeCell ref="AB40:AB41"/>
    <mergeCell ref="AB42:AB43"/>
    <mergeCell ref="AB44:AB4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88" t="s">
        <v>54</v>
      </c>
      <c r="B1" s="188"/>
      <c r="C1" s="188"/>
      <c r="D1" s="188"/>
      <c r="E1" s="188"/>
      <c r="F1" s="188"/>
      <c r="G1" s="188"/>
    </row>
    <row r="2" spans="1:10" ht="24" customHeight="1">
      <c r="A2" s="171" t="str">
        <f>HYPERLINK('[1]реквизиты'!$A$2)</f>
        <v>Всероссийские соревнования по самбо, среди студентов женщин</v>
      </c>
      <c r="B2" s="172"/>
      <c r="C2" s="172"/>
      <c r="D2" s="172"/>
      <c r="E2" s="172"/>
      <c r="F2" s="172"/>
      <c r="G2" s="172"/>
      <c r="H2" s="3"/>
      <c r="I2" s="3"/>
      <c r="J2" s="3"/>
    </row>
    <row r="3" spans="1:7" ht="15" customHeight="1">
      <c r="A3" s="173" t="str">
        <f>HYPERLINK('[1]реквизиты'!$A$3)</f>
        <v>27-30 апреля 2015 г., г.Кстово</v>
      </c>
      <c r="B3" s="173"/>
      <c r="C3" s="173"/>
      <c r="D3" s="173"/>
      <c r="E3" s="173"/>
      <c r="F3" s="173"/>
      <c r="G3" s="173"/>
    </row>
    <row r="4" ht="12.75">
      <c r="D4" s="28" t="s">
        <v>98</v>
      </c>
    </row>
    <row r="5" spans="1:7" ht="12.75">
      <c r="A5" s="163" t="s">
        <v>0</v>
      </c>
      <c r="B5" s="174" t="s">
        <v>4</v>
      </c>
      <c r="C5" s="163" t="s">
        <v>1</v>
      </c>
      <c r="D5" s="163" t="s">
        <v>2</v>
      </c>
      <c r="E5" s="163" t="s">
        <v>22</v>
      </c>
      <c r="F5" s="163" t="s">
        <v>7</v>
      </c>
      <c r="G5" s="163" t="s">
        <v>8</v>
      </c>
    </row>
    <row r="6" spans="1:7" ht="12.75">
      <c r="A6" s="163"/>
      <c r="B6" s="163"/>
      <c r="C6" s="163"/>
      <c r="D6" s="163"/>
      <c r="E6" s="163"/>
      <c r="F6" s="163"/>
      <c r="G6" s="163"/>
    </row>
    <row r="7" spans="1:7" ht="12.75" customHeight="1">
      <c r="A7" s="146" t="s">
        <v>9</v>
      </c>
      <c r="B7" s="156">
        <v>1</v>
      </c>
      <c r="C7" s="158" t="s">
        <v>64</v>
      </c>
      <c r="D7" s="170" t="s">
        <v>65</v>
      </c>
      <c r="E7" s="161" t="s">
        <v>66</v>
      </c>
      <c r="F7" s="155"/>
      <c r="G7" s="155" t="s">
        <v>67</v>
      </c>
    </row>
    <row r="8" spans="1:7" ht="12.75">
      <c r="A8" s="146"/>
      <c r="B8" s="156"/>
      <c r="C8" s="158"/>
      <c r="D8" s="170"/>
      <c r="E8" s="161"/>
      <c r="F8" s="155"/>
      <c r="G8" s="155"/>
    </row>
    <row r="9" spans="1:7" ht="12.75" customHeight="1">
      <c r="A9" s="146" t="s">
        <v>10</v>
      </c>
      <c r="B9" s="154">
        <v>2</v>
      </c>
      <c r="C9" s="165" t="s">
        <v>79</v>
      </c>
      <c r="D9" s="166" t="s">
        <v>80</v>
      </c>
      <c r="E9" s="166" t="s">
        <v>63</v>
      </c>
      <c r="F9" s="166"/>
      <c r="G9" s="165" t="s">
        <v>81</v>
      </c>
    </row>
    <row r="10" spans="1:7" ht="12.75" customHeight="1">
      <c r="A10" s="146"/>
      <c r="B10" s="154"/>
      <c r="C10" s="165"/>
      <c r="D10" s="166"/>
      <c r="E10" s="166"/>
      <c r="F10" s="166"/>
      <c r="G10" s="165"/>
    </row>
    <row r="11" spans="1:7" ht="12.75" customHeight="1">
      <c r="A11" s="146" t="s">
        <v>11</v>
      </c>
      <c r="B11" s="154">
        <v>3</v>
      </c>
      <c r="C11" s="158" t="s">
        <v>68</v>
      </c>
      <c r="D11" s="159" t="s">
        <v>69</v>
      </c>
      <c r="E11" s="168" t="s">
        <v>62</v>
      </c>
      <c r="F11" s="169"/>
      <c r="G11" s="158" t="s">
        <v>70</v>
      </c>
    </row>
    <row r="12" spans="1:7" ht="12.75" customHeight="1">
      <c r="A12" s="146"/>
      <c r="B12" s="154"/>
      <c r="C12" s="158"/>
      <c r="D12" s="160"/>
      <c r="E12" s="168"/>
      <c r="F12" s="169"/>
      <c r="G12" s="160"/>
    </row>
    <row r="13" spans="1:7" ht="12.75" customHeight="1">
      <c r="A13" s="146" t="s">
        <v>12</v>
      </c>
      <c r="B13" s="167">
        <v>4</v>
      </c>
      <c r="C13" s="158" t="s">
        <v>86</v>
      </c>
      <c r="D13" s="163" t="s">
        <v>87</v>
      </c>
      <c r="E13" s="161" t="s">
        <v>88</v>
      </c>
      <c r="F13" s="155"/>
      <c r="G13" s="155" t="s">
        <v>89</v>
      </c>
    </row>
    <row r="14" spans="1:7" ht="12.75" customHeight="1">
      <c r="A14" s="146"/>
      <c r="B14" s="154"/>
      <c r="C14" s="158"/>
      <c r="D14" s="163"/>
      <c r="E14" s="161"/>
      <c r="F14" s="155"/>
      <c r="G14" s="155"/>
    </row>
    <row r="15" spans="1:7" ht="12.75" customHeight="1">
      <c r="A15" s="146" t="s">
        <v>13</v>
      </c>
      <c r="B15" s="154">
        <v>5</v>
      </c>
      <c r="C15" s="165" t="s">
        <v>94</v>
      </c>
      <c r="D15" s="166" t="s">
        <v>95</v>
      </c>
      <c r="E15" s="166" t="s">
        <v>96</v>
      </c>
      <c r="F15" s="166"/>
      <c r="G15" s="165" t="s">
        <v>97</v>
      </c>
    </row>
    <row r="16" spans="1:7" ht="12.75" customHeight="1">
      <c r="A16" s="146"/>
      <c r="B16" s="154"/>
      <c r="C16" s="165"/>
      <c r="D16" s="166"/>
      <c r="E16" s="166"/>
      <c r="F16" s="166"/>
      <c r="G16" s="165"/>
    </row>
    <row r="17" spans="1:7" ht="12.75" customHeight="1">
      <c r="A17" s="146" t="s">
        <v>14</v>
      </c>
      <c r="B17" s="162">
        <v>6</v>
      </c>
      <c r="C17" s="158" t="s">
        <v>71</v>
      </c>
      <c r="D17" s="159" t="s">
        <v>72</v>
      </c>
      <c r="E17" s="158" t="s">
        <v>73</v>
      </c>
      <c r="F17" s="164"/>
      <c r="G17" s="158" t="s">
        <v>74</v>
      </c>
    </row>
    <row r="18" spans="1:7" ht="12.75" customHeight="1">
      <c r="A18" s="146"/>
      <c r="B18" s="162"/>
      <c r="C18" s="158"/>
      <c r="D18" s="163"/>
      <c r="E18" s="158"/>
      <c r="F18" s="164"/>
      <c r="G18" s="158"/>
    </row>
    <row r="19" spans="1:7" ht="12.75" customHeight="1">
      <c r="A19" s="146" t="s">
        <v>15</v>
      </c>
      <c r="B19" s="162">
        <v>7</v>
      </c>
      <c r="C19" s="158" t="s">
        <v>82</v>
      </c>
      <c r="D19" s="159" t="s">
        <v>83</v>
      </c>
      <c r="E19" s="161" t="s">
        <v>84</v>
      </c>
      <c r="F19" s="164"/>
      <c r="G19" s="158" t="s">
        <v>85</v>
      </c>
    </row>
    <row r="20" spans="1:7" ht="12.75" customHeight="1">
      <c r="A20" s="146"/>
      <c r="B20" s="162"/>
      <c r="C20" s="158"/>
      <c r="D20" s="163"/>
      <c r="E20" s="161"/>
      <c r="F20" s="164"/>
      <c r="G20" s="158"/>
    </row>
    <row r="21" spans="1:7" ht="12.75" customHeight="1">
      <c r="A21" s="146" t="s">
        <v>16</v>
      </c>
      <c r="B21" s="154">
        <v>8</v>
      </c>
      <c r="C21" s="158" t="s">
        <v>90</v>
      </c>
      <c r="D21" s="159" t="s">
        <v>91</v>
      </c>
      <c r="E21" s="161" t="s">
        <v>92</v>
      </c>
      <c r="F21" s="155"/>
      <c r="G21" s="155" t="s">
        <v>93</v>
      </c>
    </row>
    <row r="22" spans="1:7" ht="12.75" customHeight="1">
      <c r="A22" s="146"/>
      <c r="B22" s="154"/>
      <c r="C22" s="158"/>
      <c r="D22" s="160"/>
      <c r="E22" s="161"/>
      <c r="F22" s="155"/>
      <c r="G22" s="155"/>
    </row>
    <row r="23" spans="1:7" ht="12.75" customHeight="1">
      <c r="A23" s="146" t="s">
        <v>17</v>
      </c>
      <c r="B23" s="156">
        <v>9</v>
      </c>
      <c r="C23" s="138" t="s">
        <v>75</v>
      </c>
      <c r="D23" s="148" t="s">
        <v>76</v>
      </c>
      <c r="E23" s="142" t="s">
        <v>77</v>
      </c>
      <c r="F23" s="150"/>
      <c r="G23" s="150" t="s">
        <v>78</v>
      </c>
    </row>
    <row r="24" spans="1:7" ht="12.75" customHeight="1">
      <c r="A24" s="146"/>
      <c r="B24" s="157"/>
      <c r="C24" s="139"/>
      <c r="D24" s="149"/>
      <c r="E24" s="143"/>
      <c r="F24" s="151"/>
      <c r="G24" s="151"/>
    </row>
    <row r="25" spans="1:7" ht="12.75" customHeight="1">
      <c r="A25" s="146" t="s">
        <v>18</v>
      </c>
      <c r="B25" s="154"/>
      <c r="C25" s="138"/>
      <c r="D25" s="140"/>
      <c r="E25" s="142"/>
      <c r="F25" s="152"/>
      <c r="G25" s="138"/>
    </row>
    <row r="26" spans="1:7" ht="12.75" customHeight="1">
      <c r="A26" s="146"/>
      <c r="B26" s="154"/>
      <c r="C26" s="139"/>
      <c r="D26" s="141"/>
      <c r="E26" s="143"/>
      <c r="F26" s="153"/>
      <c r="G26" s="139"/>
    </row>
    <row r="27" spans="1:7" ht="12.75" customHeight="1">
      <c r="A27" s="146" t="s">
        <v>19</v>
      </c>
      <c r="B27" s="147"/>
      <c r="C27" s="138"/>
      <c r="D27" s="148"/>
      <c r="E27" s="142"/>
      <c r="F27" s="150"/>
      <c r="G27" s="150"/>
    </row>
    <row r="28" spans="1:7" ht="12.75" customHeight="1">
      <c r="A28" s="146"/>
      <c r="B28" s="147"/>
      <c r="C28" s="139"/>
      <c r="D28" s="149"/>
      <c r="E28" s="143"/>
      <c r="F28" s="151"/>
      <c r="G28" s="151"/>
    </row>
    <row r="29" spans="1:7" ht="12.75" customHeight="1">
      <c r="A29" s="146" t="s">
        <v>20</v>
      </c>
      <c r="B29" s="147"/>
      <c r="C29" s="138"/>
      <c r="D29" s="140"/>
      <c r="E29" s="142"/>
      <c r="F29" s="144"/>
      <c r="G29" s="138"/>
    </row>
    <row r="30" spans="1:7" ht="12.75">
      <c r="A30" s="146"/>
      <c r="B30" s="147"/>
      <c r="C30" s="139"/>
      <c r="D30" s="141"/>
      <c r="E30" s="143"/>
      <c r="F30" s="145"/>
      <c r="G30" s="139"/>
    </row>
    <row r="31" spans="1:7" ht="12.75" customHeight="1">
      <c r="A31" s="146" t="s">
        <v>23</v>
      </c>
      <c r="B31" s="147"/>
      <c r="C31" s="138"/>
      <c r="D31" s="140"/>
      <c r="E31" s="142"/>
      <c r="F31" s="144"/>
      <c r="G31" s="138"/>
    </row>
    <row r="32" spans="1:7" ht="12.75">
      <c r="A32" s="146"/>
      <c r="B32" s="147"/>
      <c r="C32" s="139"/>
      <c r="D32" s="141"/>
      <c r="E32" s="143"/>
      <c r="F32" s="145"/>
      <c r="G32" s="139"/>
    </row>
    <row r="33" spans="1:7" ht="12.75" customHeight="1">
      <c r="A33" s="146" t="s">
        <v>24</v>
      </c>
      <c r="B33" s="147"/>
      <c r="C33" s="138"/>
      <c r="D33" s="175"/>
      <c r="E33" s="176"/>
      <c r="F33" s="152"/>
      <c r="G33" s="138"/>
    </row>
    <row r="34" spans="1:7" ht="12.75">
      <c r="A34" s="146"/>
      <c r="B34" s="147"/>
      <c r="C34" s="139"/>
      <c r="D34" s="141"/>
      <c r="E34" s="177"/>
      <c r="F34" s="153"/>
      <c r="G34" s="139"/>
    </row>
    <row r="35" spans="1:7" ht="12.75" customHeight="1">
      <c r="A35" s="146" t="s">
        <v>25</v>
      </c>
      <c r="B35" s="147"/>
      <c r="C35" s="138"/>
      <c r="D35" s="148"/>
      <c r="E35" s="142"/>
      <c r="F35" s="150"/>
      <c r="G35" s="150"/>
    </row>
    <row r="36" spans="1:7" ht="12.75">
      <c r="A36" s="146"/>
      <c r="B36" s="147"/>
      <c r="C36" s="139"/>
      <c r="D36" s="149"/>
      <c r="E36" s="143"/>
      <c r="F36" s="151"/>
      <c r="G36" s="151"/>
    </row>
    <row r="37" spans="1:7" ht="12.75" customHeight="1">
      <c r="A37" s="146" t="s">
        <v>26</v>
      </c>
      <c r="B37" s="147"/>
      <c r="C37" s="138"/>
      <c r="D37" s="140"/>
      <c r="E37" s="176"/>
      <c r="F37" s="152"/>
      <c r="G37" s="138"/>
    </row>
    <row r="38" spans="1:7" ht="12.75">
      <c r="A38" s="146"/>
      <c r="B38" s="147"/>
      <c r="C38" s="139"/>
      <c r="D38" s="178"/>
      <c r="E38" s="177"/>
      <c r="F38" s="153"/>
      <c r="G38" s="178"/>
    </row>
    <row r="39" spans="1:7" ht="12.75" customHeight="1">
      <c r="A39" s="146" t="s">
        <v>27</v>
      </c>
      <c r="B39" s="147"/>
      <c r="C39" s="138"/>
      <c r="D39" s="140"/>
      <c r="E39" s="176"/>
      <c r="F39" s="152"/>
      <c r="G39" s="138"/>
    </row>
    <row r="40" spans="1:7" ht="12.75">
      <c r="A40" s="146"/>
      <c r="B40" s="147"/>
      <c r="C40" s="139"/>
      <c r="D40" s="178"/>
      <c r="E40" s="177"/>
      <c r="F40" s="153"/>
      <c r="G40" s="178"/>
    </row>
    <row r="41" spans="1:7" ht="12.75">
      <c r="A41" s="146" t="s">
        <v>28</v>
      </c>
      <c r="B41" s="179"/>
      <c r="C41" s="138"/>
      <c r="D41" s="140"/>
      <c r="E41" s="176"/>
      <c r="F41" s="152"/>
      <c r="G41" s="138"/>
    </row>
    <row r="42" spans="1:7" ht="12.75">
      <c r="A42" s="146"/>
      <c r="B42" s="147"/>
      <c r="C42" s="139"/>
      <c r="D42" s="141"/>
      <c r="E42" s="177"/>
      <c r="F42" s="153"/>
      <c r="G42" s="139"/>
    </row>
    <row r="43" spans="1:7" ht="12.75">
      <c r="A43" s="146" t="s">
        <v>29</v>
      </c>
      <c r="B43" s="147"/>
      <c r="C43" s="138"/>
      <c r="D43" s="140"/>
      <c r="E43" s="176"/>
      <c r="F43" s="152"/>
      <c r="G43" s="138"/>
    </row>
    <row r="44" spans="1:7" ht="12.75">
      <c r="A44" s="146"/>
      <c r="B44" s="147"/>
      <c r="C44" s="139"/>
      <c r="D44" s="141"/>
      <c r="E44" s="177"/>
      <c r="F44" s="153"/>
      <c r="G44" s="139"/>
    </row>
    <row r="45" spans="1:7" ht="12.75" customHeight="1">
      <c r="A45" s="146" t="s">
        <v>30</v>
      </c>
      <c r="B45" s="147"/>
      <c r="C45" s="138"/>
      <c r="D45" s="140"/>
      <c r="E45" s="176"/>
      <c r="F45" s="152"/>
      <c r="G45" s="138"/>
    </row>
    <row r="46" spans="1:7" ht="12.75">
      <c r="A46" s="146"/>
      <c r="B46" s="147"/>
      <c r="C46" s="139"/>
      <c r="D46" s="141"/>
      <c r="E46" s="177"/>
      <c r="F46" s="153"/>
      <c r="G46" s="139"/>
    </row>
    <row r="47" spans="1:7" ht="12.75" customHeight="1">
      <c r="A47" s="146" t="s">
        <v>31</v>
      </c>
      <c r="B47" s="147"/>
      <c r="C47" s="138"/>
      <c r="D47" s="140"/>
      <c r="E47" s="176"/>
      <c r="F47" s="152"/>
      <c r="G47" s="138"/>
    </row>
    <row r="48" spans="1:7" ht="12.75">
      <c r="A48" s="146"/>
      <c r="B48" s="147"/>
      <c r="C48" s="139"/>
      <c r="D48" s="141"/>
      <c r="E48" s="177"/>
      <c r="F48" s="153"/>
      <c r="G48" s="139"/>
    </row>
    <row r="49" spans="1:7" ht="12.75" customHeight="1">
      <c r="A49" s="146" t="s">
        <v>32</v>
      </c>
      <c r="B49" s="179"/>
      <c r="C49" s="138"/>
      <c r="D49" s="140"/>
      <c r="E49" s="176"/>
      <c r="F49" s="152"/>
      <c r="G49" s="138"/>
    </row>
    <row r="50" spans="1:7" ht="12.75">
      <c r="A50" s="146"/>
      <c r="B50" s="147"/>
      <c r="C50" s="139"/>
      <c r="D50" s="141"/>
      <c r="E50" s="177"/>
      <c r="F50" s="153"/>
      <c r="G50" s="139"/>
    </row>
    <row r="51" spans="1:7" ht="12.75" customHeight="1">
      <c r="A51" s="146" t="s">
        <v>33</v>
      </c>
      <c r="B51" s="147"/>
      <c r="C51" s="138"/>
      <c r="D51" s="140"/>
      <c r="E51" s="176"/>
      <c r="F51" s="152"/>
      <c r="G51" s="138"/>
    </row>
    <row r="52" spans="1:7" ht="12.75">
      <c r="A52" s="146"/>
      <c r="B52" s="147"/>
      <c r="C52" s="139"/>
      <c r="D52" s="141"/>
      <c r="E52" s="177"/>
      <c r="F52" s="153"/>
      <c r="G52" s="139"/>
    </row>
    <row r="53" spans="1:7" ht="12.75" customHeight="1">
      <c r="A53" s="146" t="s">
        <v>34</v>
      </c>
      <c r="B53" s="147"/>
      <c r="C53" s="138"/>
      <c r="D53" s="140"/>
      <c r="E53" s="176"/>
      <c r="F53" s="152"/>
      <c r="G53" s="138"/>
    </row>
    <row r="54" spans="1:7" ht="12.75">
      <c r="A54" s="146"/>
      <c r="B54" s="147"/>
      <c r="C54" s="139"/>
      <c r="D54" s="141"/>
      <c r="E54" s="177"/>
      <c r="F54" s="153"/>
      <c r="G54" s="139"/>
    </row>
    <row r="55" spans="1:7" ht="12.75" customHeight="1">
      <c r="A55" s="146" t="s">
        <v>35</v>
      </c>
      <c r="B55" s="154"/>
      <c r="C55" s="138"/>
      <c r="D55" s="140"/>
      <c r="E55" s="176"/>
      <c r="F55" s="152"/>
      <c r="G55" s="138"/>
    </row>
    <row r="56" spans="1:7" ht="12.75">
      <c r="A56" s="146"/>
      <c r="B56" s="154"/>
      <c r="C56" s="139"/>
      <c r="D56" s="141"/>
      <c r="E56" s="177"/>
      <c r="F56" s="153"/>
      <c r="G56" s="139"/>
    </row>
    <row r="57" spans="1:7" ht="12.75" customHeight="1">
      <c r="A57" s="146" t="s">
        <v>36</v>
      </c>
      <c r="B57" s="154"/>
      <c r="C57" s="138"/>
      <c r="D57" s="175"/>
      <c r="E57" s="176"/>
      <c r="F57" s="152"/>
      <c r="G57" s="138"/>
    </row>
    <row r="58" spans="1:7" ht="12.75">
      <c r="A58" s="146"/>
      <c r="B58" s="154"/>
      <c r="C58" s="139"/>
      <c r="D58" s="141"/>
      <c r="E58" s="177"/>
      <c r="F58" s="153"/>
      <c r="G58" s="139"/>
    </row>
    <row r="59" spans="1:7" ht="12.75" customHeight="1">
      <c r="A59" s="146" t="s">
        <v>37</v>
      </c>
      <c r="B59" s="180"/>
      <c r="C59" s="138"/>
      <c r="D59" s="140"/>
      <c r="E59" s="176"/>
      <c r="F59" s="152"/>
      <c r="G59" s="138"/>
    </row>
    <row r="60" spans="1:7" ht="12.75">
      <c r="A60" s="146"/>
      <c r="B60" s="180"/>
      <c r="C60" s="139"/>
      <c r="D60" s="141"/>
      <c r="E60" s="177"/>
      <c r="F60" s="153"/>
      <c r="G60" s="139"/>
    </row>
    <row r="61" spans="1:7" ht="12.75" customHeight="1">
      <c r="A61" s="146" t="s">
        <v>38</v>
      </c>
      <c r="B61" s="154"/>
      <c r="C61" s="138"/>
      <c r="D61" s="140"/>
      <c r="E61" s="176"/>
      <c r="F61" s="152"/>
      <c r="G61" s="138"/>
    </row>
    <row r="62" spans="1:7" ht="12.75">
      <c r="A62" s="146"/>
      <c r="B62" s="154"/>
      <c r="C62" s="139"/>
      <c r="D62" s="141"/>
      <c r="E62" s="177"/>
      <c r="F62" s="153"/>
      <c r="G62" s="139"/>
    </row>
    <row r="63" spans="1:7" ht="12.75" customHeight="1">
      <c r="A63" s="146" t="s">
        <v>39</v>
      </c>
      <c r="B63" s="154"/>
      <c r="C63" s="138"/>
      <c r="D63" s="140"/>
      <c r="E63" s="176"/>
      <c r="F63" s="152"/>
      <c r="G63" s="138"/>
    </row>
    <row r="64" spans="1:7" ht="12.75">
      <c r="A64" s="146"/>
      <c r="B64" s="154"/>
      <c r="C64" s="139"/>
      <c r="D64" s="141"/>
      <c r="E64" s="177"/>
      <c r="F64" s="153"/>
      <c r="G64" s="139"/>
    </row>
    <row r="65" spans="1:7" ht="12.75">
      <c r="A65" s="146" t="s">
        <v>40</v>
      </c>
      <c r="B65" s="167"/>
      <c r="C65" s="158"/>
      <c r="D65" s="163"/>
      <c r="E65" s="163"/>
      <c r="F65" s="57"/>
      <c r="G65" s="158"/>
    </row>
    <row r="66" spans="1:7" ht="12.75">
      <c r="A66" s="146"/>
      <c r="B66" s="181"/>
      <c r="C66" s="158"/>
      <c r="D66" s="163"/>
      <c r="E66" s="163"/>
      <c r="F66" s="57"/>
      <c r="G66" s="158"/>
    </row>
    <row r="67" spans="1:7" ht="12.75">
      <c r="A67" s="146" t="s">
        <v>41</v>
      </c>
      <c r="B67" s="167"/>
      <c r="C67" s="158"/>
      <c r="D67" s="163"/>
      <c r="E67" s="163"/>
      <c r="F67" s="57"/>
      <c r="G67" s="158"/>
    </row>
    <row r="68" spans="1:7" ht="12.75">
      <c r="A68" s="146"/>
      <c r="B68" s="181"/>
      <c r="C68" s="158"/>
      <c r="D68" s="163"/>
      <c r="E68" s="163"/>
      <c r="F68" s="57"/>
      <c r="G68" s="158"/>
    </row>
    <row r="69" spans="1:7" ht="12.75">
      <c r="A69" s="146" t="s">
        <v>42</v>
      </c>
      <c r="B69" s="167"/>
      <c r="C69" s="158"/>
      <c r="D69" s="163"/>
      <c r="E69" s="163"/>
      <c r="F69" s="57"/>
      <c r="G69" s="158"/>
    </row>
    <row r="70" spans="1:7" ht="12.75">
      <c r="A70" s="146"/>
      <c r="B70" s="181"/>
      <c r="C70" s="158"/>
      <c r="D70" s="163"/>
      <c r="E70" s="163"/>
      <c r="F70" s="57"/>
      <c r="G70" s="158"/>
    </row>
    <row r="71" spans="1:7" ht="12.75">
      <c r="A71" s="146" t="s">
        <v>43</v>
      </c>
      <c r="B71" s="167"/>
      <c r="C71" s="158"/>
      <c r="D71" s="163"/>
      <c r="E71" s="163"/>
      <c r="F71" s="57"/>
      <c r="G71" s="158"/>
    </row>
    <row r="72" spans="1:7" ht="12.75">
      <c r="A72" s="146"/>
      <c r="B72" s="181"/>
      <c r="C72" s="158"/>
      <c r="D72" s="163"/>
      <c r="E72" s="163"/>
      <c r="F72" s="57"/>
      <c r="G72" s="158"/>
    </row>
    <row r="73" spans="1:7" ht="12.75">
      <c r="A73" s="146" t="s">
        <v>44</v>
      </c>
      <c r="B73" s="167"/>
      <c r="C73" s="158"/>
      <c r="D73" s="163"/>
      <c r="E73" s="163"/>
      <c r="F73" s="57"/>
      <c r="G73" s="158"/>
    </row>
    <row r="74" spans="1:7" ht="12.75">
      <c r="A74" s="146"/>
      <c r="B74" s="181"/>
      <c r="C74" s="158"/>
      <c r="D74" s="163"/>
      <c r="E74" s="163"/>
      <c r="F74" s="57"/>
      <c r="G74" s="158"/>
    </row>
    <row r="75" spans="1:7" ht="12.75">
      <c r="A75" s="146" t="s">
        <v>45</v>
      </c>
      <c r="B75" s="167"/>
      <c r="C75" s="158"/>
      <c r="D75" s="163"/>
      <c r="E75" s="163"/>
      <c r="F75" s="57"/>
      <c r="G75" s="158"/>
    </row>
    <row r="76" spans="1:7" ht="12.75">
      <c r="A76" s="146"/>
      <c r="B76" s="181"/>
      <c r="C76" s="158"/>
      <c r="D76" s="163"/>
      <c r="E76" s="163"/>
      <c r="F76" s="57"/>
      <c r="G76" s="158"/>
    </row>
    <row r="77" spans="1:7" ht="12.75">
      <c r="A77" s="146" t="s">
        <v>46</v>
      </c>
      <c r="B77" s="167"/>
      <c r="C77" s="158"/>
      <c r="D77" s="163"/>
      <c r="E77" s="163"/>
      <c r="F77" s="57"/>
      <c r="G77" s="158"/>
    </row>
    <row r="78" spans="1:7" ht="12.75">
      <c r="A78" s="146"/>
      <c r="B78" s="181"/>
      <c r="C78" s="158"/>
      <c r="D78" s="163"/>
      <c r="E78" s="163"/>
      <c r="F78" s="57"/>
      <c r="G78" s="158"/>
    </row>
    <row r="79" spans="1:7" ht="12.75">
      <c r="A79" s="146" t="s">
        <v>47</v>
      </c>
      <c r="B79" s="167"/>
      <c r="C79" s="158"/>
      <c r="D79" s="163"/>
      <c r="E79" s="163"/>
      <c r="F79" s="57"/>
      <c r="G79" s="158"/>
    </row>
    <row r="80" spans="1:7" ht="12.75">
      <c r="A80" s="146"/>
      <c r="B80" s="181"/>
      <c r="C80" s="158"/>
      <c r="D80" s="163"/>
      <c r="E80" s="163"/>
      <c r="F80" s="57"/>
      <c r="G80" s="158"/>
    </row>
    <row r="81" spans="1:7" ht="12.75">
      <c r="A81" s="146" t="s">
        <v>48</v>
      </c>
      <c r="B81" s="167"/>
      <c r="C81" s="158"/>
      <c r="D81" s="163"/>
      <c r="E81" s="163"/>
      <c r="F81" s="57"/>
      <c r="G81" s="158"/>
    </row>
    <row r="82" spans="1:7" ht="12.75">
      <c r="A82" s="146"/>
      <c r="B82" s="181"/>
      <c r="C82" s="158"/>
      <c r="D82" s="163"/>
      <c r="E82" s="163"/>
      <c r="F82" s="57"/>
      <c r="G82" s="158"/>
    </row>
    <row r="83" spans="1:7" ht="12.75">
      <c r="A83" s="146" t="s">
        <v>49</v>
      </c>
      <c r="B83" s="167"/>
      <c r="C83" s="158"/>
      <c r="D83" s="163"/>
      <c r="E83" s="163"/>
      <c r="F83" s="57"/>
      <c r="G83" s="158"/>
    </row>
    <row r="84" spans="1:7" ht="12.75">
      <c r="A84" s="146"/>
      <c r="B84" s="181"/>
      <c r="C84" s="158"/>
      <c r="D84" s="163"/>
      <c r="E84" s="163"/>
      <c r="F84" s="57"/>
      <c r="G84" s="158"/>
    </row>
    <row r="85" spans="1:7" ht="12.75">
      <c r="A85" s="146" t="s">
        <v>50</v>
      </c>
      <c r="B85" s="167"/>
      <c r="C85" s="158"/>
      <c r="D85" s="163"/>
      <c r="E85" s="163"/>
      <c r="F85" s="57"/>
      <c r="G85" s="158"/>
    </row>
    <row r="86" spans="1:7" ht="12.75">
      <c r="A86" s="146"/>
      <c r="B86" s="181"/>
      <c r="C86" s="158"/>
      <c r="D86" s="163"/>
      <c r="E86" s="163"/>
      <c r="F86" s="57"/>
      <c r="G86" s="158"/>
    </row>
    <row r="87" spans="1:8" ht="12.75">
      <c r="A87" s="184"/>
      <c r="B87" s="185"/>
      <c r="C87" s="183"/>
      <c r="D87" s="187"/>
      <c r="E87" s="187"/>
      <c r="F87" s="182"/>
      <c r="G87" s="183"/>
      <c r="H87" s="2"/>
    </row>
    <row r="88" spans="1:8" ht="12.75">
      <c r="A88" s="184"/>
      <c r="B88" s="186"/>
      <c r="C88" s="183"/>
      <c r="D88" s="187"/>
      <c r="E88" s="187"/>
      <c r="F88" s="182"/>
      <c r="G88" s="183"/>
      <c r="H88" s="2"/>
    </row>
    <row r="89" spans="1:8" ht="12.75">
      <c r="A89" s="184"/>
      <c r="B89" s="185"/>
      <c r="C89" s="183"/>
      <c r="D89" s="187"/>
      <c r="E89" s="187"/>
      <c r="F89" s="182"/>
      <c r="G89" s="183"/>
      <c r="H89" s="2"/>
    </row>
    <row r="90" spans="1:8" ht="12.75">
      <c r="A90" s="184"/>
      <c r="B90" s="186"/>
      <c r="C90" s="183"/>
      <c r="D90" s="187"/>
      <c r="E90" s="187"/>
      <c r="F90" s="182"/>
      <c r="G90" s="183"/>
      <c r="H90" s="2"/>
    </row>
    <row r="91" spans="1:8" ht="12.75">
      <c r="A91" s="184"/>
      <c r="B91" s="185"/>
      <c r="C91" s="183"/>
      <c r="D91" s="187"/>
      <c r="E91" s="187"/>
      <c r="F91" s="182"/>
      <c r="G91" s="183"/>
      <c r="H91" s="2"/>
    </row>
    <row r="92" spans="1:8" ht="12.75">
      <c r="A92" s="184"/>
      <c r="B92" s="186"/>
      <c r="C92" s="183"/>
      <c r="D92" s="187"/>
      <c r="E92" s="187"/>
      <c r="F92" s="182"/>
      <c r="G92" s="183"/>
      <c r="H92" s="2"/>
    </row>
    <row r="93" spans="1:8" ht="12.75">
      <c r="A93" s="184"/>
      <c r="B93" s="185"/>
      <c r="C93" s="183"/>
      <c r="D93" s="187"/>
      <c r="E93" s="187"/>
      <c r="F93" s="182"/>
      <c r="G93" s="183"/>
      <c r="H93" s="2"/>
    </row>
    <row r="94" spans="1:8" ht="12.75">
      <c r="A94" s="184"/>
      <c r="B94" s="186"/>
      <c r="C94" s="183"/>
      <c r="D94" s="187"/>
      <c r="E94" s="187"/>
      <c r="F94" s="182"/>
      <c r="G94" s="183"/>
      <c r="H94" s="2"/>
    </row>
    <row r="95" spans="1:8" ht="12.75">
      <c r="A95" s="184"/>
      <c r="B95" s="185"/>
      <c r="C95" s="183"/>
      <c r="D95" s="187"/>
      <c r="E95" s="187"/>
      <c r="F95" s="182"/>
      <c r="G95" s="183"/>
      <c r="H95" s="2"/>
    </row>
    <row r="96" spans="1:8" ht="12.75">
      <c r="A96" s="184"/>
      <c r="B96" s="186"/>
      <c r="C96" s="183"/>
      <c r="D96" s="187"/>
      <c r="E96" s="187"/>
      <c r="F96" s="182"/>
      <c r="G96" s="183"/>
      <c r="H96" s="2"/>
    </row>
    <row r="97" spans="1:8" ht="12.75">
      <c r="A97" s="184"/>
      <c r="B97" s="185"/>
      <c r="C97" s="183"/>
      <c r="D97" s="187"/>
      <c r="E97" s="187"/>
      <c r="F97" s="182"/>
      <c r="G97" s="183"/>
      <c r="H97" s="2"/>
    </row>
    <row r="98" spans="1:8" ht="12.75">
      <c r="A98" s="184"/>
      <c r="B98" s="186"/>
      <c r="C98" s="183"/>
      <c r="D98" s="187"/>
      <c r="E98" s="187"/>
      <c r="F98" s="182"/>
      <c r="G98" s="183"/>
      <c r="H98" s="2"/>
    </row>
    <row r="99" spans="1:8" ht="12.75">
      <c r="A99" s="184"/>
      <c r="B99" s="185"/>
      <c r="C99" s="183"/>
      <c r="D99" s="187"/>
      <c r="E99" s="187"/>
      <c r="F99" s="182"/>
      <c r="G99" s="183"/>
      <c r="H99" s="2"/>
    </row>
    <row r="100" spans="1:8" ht="12.75">
      <c r="A100" s="184"/>
      <c r="B100" s="186"/>
      <c r="C100" s="183"/>
      <c r="D100" s="187"/>
      <c r="E100" s="187"/>
      <c r="F100" s="182"/>
      <c r="G100" s="183"/>
      <c r="H100" s="2"/>
    </row>
    <row r="101" spans="1:8" ht="12.75">
      <c r="A101" s="184"/>
      <c r="B101" s="185"/>
      <c r="C101" s="183"/>
      <c r="D101" s="187"/>
      <c r="E101" s="187"/>
      <c r="F101" s="182"/>
      <c r="G101" s="183"/>
      <c r="H101" s="2"/>
    </row>
    <row r="102" spans="1:8" ht="12.75">
      <c r="A102" s="184"/>
      <c r="B102" s="186"/>
      <c r="C102" s="183"/>
      <c r="D102" s="187"/>
      <c r="E102" s="187"/>
      <c r="F102" s="182"/>
      <c r="G102" s="183"/>
      <c r="H102" s="2"/>
    </row>
    <row r="103" spans="1:8" ht="12.75">
      <c r="A103" s="184"/>
      <c r="B103" s="185"/>
      <c r="C103" s="183"/>
      <c r="D103" s="187"/>
      <c r="E103" s="187"/>
      <c r="F103" s="182"/>
      <c r="G103" s="183"/>
      <c r="H103" s="2"/>
    </row>
    <row r="104" spans="1:8" ht="12.75">
      <c r="A104" s="184"/>
      <c r="B104" s="186"/>
      <c r="C104" s="183"/>
      <c r="D104" s="187"/>
      <c r="E104" s="187"/>
      <c r="F104" s="182"/>
      <c r="G104" s="183"/>
      <c r="H104" s="2"/>
    </row>
    <row r="105" spans="1:8" ht="12.75">
      <c r="A105" s="184"/>
      <c r="B105" s="185"/>
      <c r="C105" s="183"/>
      <c r="D105" s="187"/>
      <c r="E105" s="187"/>
      <c r="F105" s="182"/>
      <c r="G105" s="183"/>
      <c r="H105" s="2"/>
    </row>
    <row r="106" spans="1:8" ht="12.75">
      <c r="A106" s="184"/>
      <c r="B106" s="186"/>
      <c r="C106" s="183"/>
      <c r="D106" s="187"/>
      <c r="E106" s="187"/>
      <c r="F106" s="182"/>
      <c r="G106" s="183"/>
      <c r="H106" s="2"/>
    </row>
    <row r="107" spans="1:8" ht="12.75">
      <c r="A107" s="184"/>
      <c r="B107" s="185"/>
      <c r="C107" s="183"/>
      <c r="D107" s="187"/>
      <c r="E107" s="187"/>
      <c r="F107" s="182"/>
      <c r="G107" s="183"/>
      <c r="H107" s="2"/>
    </row>
    <row r="108" spans="1:8" ht="12.75">
      <c r="A108" s="184"/>
      <c r="B108" s="186"/>
      <c r="C108" s="183"/>
      <c r="D108" s="187"/>
      <c r="E108" s="187"/>
      <c r="F108" s="182"/>
      <c r="G108" s="183"/>
      <c r="H108" s="2"/>
    </row>
    <row r="109" spans="1:8" ht="12.75">
      <c r="A109" s="184"/>
      <c r="B109" s="185"/>
      <c r="C109" s="183"/>
      <c r="D109" s="187"/>
      <c r="E109" s="187"/>
      <c r="F109" s="182"/>
      <c r="G109" s="183"/>
      <c r="H109" s="2"/>
    </row>
    <row r="110" spans="1:8" ht="12.75">
      <c r="A110" s="184"/>
      <c r="B110" s="186"/>
      <c r="C110" s="183"/>
      <c r="D110" s="187"/>
      <c r="E110" s="187"/>
      <c r="F110" s="182"/>
      <c r="G110" s="183"/>
      <c r="H110" s="2"/>
    </row>
    <row r="111" spans="1:8" ht="12.75">
      <c r="A111" s="184"/>
      <c r="B111" s="185"/>
      <c r="C111" s="183"/>
      <c r="D111" s="187"/>
      <c r="E111" s="187"/>
      <c r="F111" s="182"/>
      <c r="G111" s="183"/>
      <c r="H111" s="2"/>
    </row>
    <row r="112" spans="1:8" ht="12.75">
      <c r="A112" s="184"/>
      <c r="B112" s="186"/>
      <c r="C112" s="183"/>
      <c r="D112" s="187"/>
      <c r="E112" s="187"/>
      <c r="F112" s="182"/>
      <c r="G112" s="183"/>
      <c r="H112" s="2"/>
    </row>
    <row r="113" spans="1:8" ht="12.75">
      <c r="A113" s="184"/>
      <c r="B113" s="185"/>
      <c r="C113" s="183"/>
      <c r="D113" s="187"/>
      <c r="E113" s="187"/>
      <c r="F113" s="182"/>
      <c r="G113" s="183"/>
      <c r="H113" s="2"/>
    </row>
    <row r="114" spans="1:8" ht="12.75">
      <c r="A114" s="184"/>
      <c r="B114" s="186"/>
      <c r="C114" s="183"/>
      <c r="D114" s="187"/>
      <c r="E114" s="187"/>
      <c r="F114" s="182"/>
      <c r="G114" s="183"/>
      <c r="H114" s="2"/>
    </row>
    <row r="115" spans="1:8" ht="12.75">
      <c r="A115" s="184"/>
      <c r="B115" s="185"/>
      <c r="C115" s="183"/>
      <c r="D115" s="187"/>
      <c r="E115" s="187"/>
      <c r="F115" s="182"/>
      <c r="G115" s="183"/>
      <c r="H115" s="2"/>
    </row>
    <row r="116" spans="1:8" ht="12.75">
      <c r="A116" s="184"/>
      <c r="B116" s="186"/>
      <c r="C116" s="183"/>
      <c r="D116" s="187"/>
      <c r="E116" s="187"/>
      <c r="F116" s="182"/>
      <c r="G116" s="183"/>
      <c r="H116" s="2"/>
    </row>
    <row r="117" spans="1:8" ht="12.75">
      <c r="A117" s="184"/>
      <c r="B117" s="185"/>
      <c r="C117" s="183"/>
      <c r="D117" s="187"/>
      <c r="E117" s="187"/>
      <c r="F117" s="182"/>
      <c r="G117" s="183"/>
      <c r="H117" s="2"/>
    </row>
    <row r="118" spans="1:8" ht="12.75">
      <c r="A118" s="184"/>
      <c r="B118" s="186"/>
      <c r="C118" s="183"/>
      <c r="D118" s="187"/>
      <c r="E118" s="187"/>
      <c r="F118" s="182"/>
      <c r="G118" s="183"/>
      <c r="H118" s="2"/>
    </row>
    <row r="119" spans="1:8" ht="12.75">
      <c r="A119" s="184"/>
      <c r="B119" s="185"/>
      <c r="C119" s="183"/>
      <c r="D119" s="187"/>
      <c r="E119" s="187"/>
      <c r="F119" s="182"/>
      <c r="G119" s="183"/>
      <c r="H119" s="2"/>
    </row>
    <row r="120" spans="1:8" ht="12.75">
      <c r="A120" s="184"/>
      <c r="B120" s="186"/>
      <c r="C120" s="183"/>
      <c r="D120" s="187"/>
      <c r="E120" s="187"/>
      <c r="F120" s="182"/>
      <c r="G120" s="183"/>
      <c r="H120" s="2"/>
    </row>
    <row r="121" spans="1:8" ht="12.75">
      <c r="A121" s="184"/>
      <c r="B121" s="185"/>
      <c r="C121" s="183"/>
      <c r="D121" s="187"/>
      <c r="E121" s="187"/>
      <c r="F121" s="182"/>
      <c r="G121" s="183"/>
      <c r="H121" s="2"/>
    </row>
    <row r="122" spans="1:8" ht="12.75">
      <c r="A122" s="184"/>
      <c r="B122" s="186"/>
      <c r="C122" s="183"/>
      <c r="D122" s="187"/>
      <c r="E122" s="187"/>
      <c r="F122" s="182"/>
      <c r="G122" s="183"/>
      <c r="H122" s="2"/>
    </row>
    <row r="123" spans="1:8" ht="12.75">
      <c r="A123" s="184"/>
      <c r="B123" s="185"/>
      <c r="C123" s="183"/>
      <c r="D123" s="187"/>
      <c r="E123" s="187"/>
      <c r="F123" s="182"/>
      <c r="G123" s="183"/>
      <c r="H123" s="2"/>
    </row>
    <row r="124" spans="1:8" ht="12.75">
      <c r="A124" s="184"/>
      <c r="B124" s="186"/>
      <c r="C124" s="183"/>
      <c r="D124" s="187"/>
      <c r="E124" s="187"/>
      <c r="F124" s="182"/>
      <c r="G124" s="183"/>
      <c r="H124" s="2"/>
    </row>
    <row r="125" spans="1:8" ht="12.75">
      <c r="A125" s="184"/>
      <c r="B125" s="185"/>
      <c r="C125" s="183"/>
      <c r="D125" s="187"/>
      <c r="E125" s="187"/>
      <c r="F125" s="182"/>
      <c r="G125" s="183"/>
      <c r="H125" s="2"/>
    </row>
    <row r="126" spans="1:8" ht="12.75">
      <c r="A126" s="184"/>
      <c r="B126" s="186"/>
      <c r="C126" s="183"/>
      <c r="D126" s="187"/>
      <c r="E126" s="187"/>
      <c r="F126" s="182"/>
      <c r="G126" s="183"/>
      <c r="H126" s="2"/>
    </row>
    <row r="127" spans="1:8" ht="12.75">
      <c r="A127" s="184"/>
      <c r="B127" s="185"/>
      <c r="C127" s="183"/>
      <c r="D127" s="187"/>
      <c r="E127" s="187"/>
      <c r="F127" s="182"/>
      <c r="G127" s="183"/>
      <c r="H127" s="2"/>
    </row>
    <row r="128" spans="1:8" ht="12.75">
      <c r="A128" s="184"/>
      <c r="B128" s="186"/>
      <c r="C128" s="183"/>
      <c r="D128" s="187"/>
      <c r="E128" s="187"/>
      <c r="F128" s="182"/>
      <c r="G128" s="183"/>
      <c r="H128" s="2"/>
    </row>
    <row r="129" spans="1:8" ht="12.75">
      <c r="A129" s="184"/>
      <c r="B129" s="185"/>
      <c r="C129" s="183"/>
      <c r="D129" s="187"/>
      <c r="E129" s="187"/>
      <c r="F129" s="182"/>
      <c r="G129" s="183"/>
      <c r="H129" s="2"/>
    </row>
    <row r="130" spans="1:8" ht="12.75">
      <c r="A130" s="184"/>
      <c r="B130" s="186"/>
      <c r="C130" s="183"/>
      <c r="D130" s="187"/>
      <c r="E130" s="187"/>
      <c r="F130" s="182"/>
      <c r="G130" s="183"/>
      <c r="H130" s="2"/>
    </row>
    <row r="131" spans="1:8" ht="12.75">
      <c r="A131" s="184"/>
      <c r="B131" s="185"/>
      <c r="C131" s="183"/>
      <c r="D131" s="187"/>
      <c r="E131" s="187"/>
      <c r="F131" s="182"/>
      <c r="G131" s="183"/>
      <c r="H131" s="2"/>
    </row>
    <row r="132" spans="1:8" ht="12.75">
      <c r="A132" s="184"/>
      <c r="B132" s="186"/>
      <c r="C132" s="183"/>
      <c r="D132" s="187"/>
      <c r="E132" s="187"/>
      <c r="F132" s="182"/>
      <c r="G132" s="183"/>
      <c r="H132" s="2"/>
    </row>
    <row r="133" spans="1:8" ht="12.75">
      <c r="A133" s="184"/>
      <c r="B133" s="185"/>
      <c r="C133" s="183"/>
      <c r="D133" s="187"/>
      <c r="E133" s="187"/>
      <c r="F133" s="182"/>
      <c r="G133" s="183"/>
      <c r="H133" s="2"/>
    </row>
    <row r="134" spans="1:8" ht="12.75">
      <c r="A134" s="184"/>
      <c r="B134" s="186"/>
      <c r="C134" s="183"/>
      <c r="D134" s="187"/>
      <c r="E134" s="187"/>
      <c r="F134" s="182"/>
      <c r="G134" s="183"/>
      <c r="H134" s="2"/>
    </row>
    <row r="135" spans="1:8" ht="12.75">
      <c r="A135" s="184"/>
      <c r="B135" s="185"/>
      <c r="C135" s="183"/>
      <c r="D135" s="187"/>
      <c r="E135" s="187"/>
      <c r="F135" s="182"/>
      <c r="G135" s="183"/>
      <c r="H135" s="2"/>
    </row>
    <row r="136" spans="1:8" ht="12.75">
      <c r="A136" s="184"/>
      <c r="B136" s="186"/>
      <c r="C136" s="183"/>
      <c r="D136" s="187"/>
      <c r="E136" s="187"/>
      <c r="F136" s="182"/>
      <c r="G136" s="183"/>
      <c r="H136" s="2"/>
    </row>
    <row r="137" spans="1:8" ht="12.75">
      <c r="A137" s="184"/>
      <c r="B137" s="185"/>
      <c r="C137" s="183"/>
      <c r="D137" s="187"/>
      <c r="E137" s="187"/>
      <c r="F137" s="182"/>
      <c r="G137" s="183"/>
      <c r="H137" s="2"/>
    </row>
    <row r="138" spans="1:8" ht="12.75">
      <c r="A138" s="184"/>
      <c r="B138" s="186"/>
      <c r="C138" s="183"/>
      <c r="D138" s="187"/>
      <c r="E138" s="187"/>
      <c r="F138" s="182"/>
      <c r="G138" s="183"/>
      <c r="H138" s="2"/>
    </row>
    <row r="139" spans="1:8" ht="12.75">
      <c r="A139" s="184"/>
      <c r="B139" s="185"/>
      <c r="C139" s="183"/>
      <c r="D139" s="187"/>
      <c r="E139" s="187"/>
      <c r="F139" s="182"/>
      <c r="G139" s="183"/>
      <c r="H139" s="2"/>
    </row>
    <row r="140" spans="1:8" ht="12.75">
      <c r="A140" s="184"/>
      <c r="B140" s="186"/>
      <c r="C140" s="183"/>
      <c r="D140" s="187"/>
      <c r="E140" s="187"/>
      <c r="F140" s="182"/>
      <c r="G140" s="183"/>
      <c r="H140" s="2"/>
    </row>
    <row r="141" spans="1:8" ht="12.75">
      <c r="A141" s="184"/>
      <c r="B141" s="185"/>
      <c r="C141" s="183"/>
      <c r="D141" s="187"/>
      <c r="E141" s="187"/>
      <c r="F141" s="182"/>
      <c r="G141" s="183"/>
      <c r="H141" s="2"/>
    </row>
    <row r="142" spans="1:8" ht="12.75">
      <c r="A142" s="184"/>
      <c r="B142" s="186"/>
      <c r="C142" s="183"/>
      <c r="D142" s="187"/>
      <c r="E142" s="187"/>
      <c r="F142" s="182"/>
      <c r="G142" s="183"/>
      <c r="H142" s="2"/>
    </row>
    <row r="143" spans="1:8" ht="12.75">
      <c r="A143" s="184"/>
      <c r="B143" s="185"/>
      <c r="C143" s="183"/>
      <c r="D143" s="187"/>
      <c r="E143" s="187"/>
      <c r="F143" s="182"/>
      <c r="G143" s="183"/>
      <c r="H143" s="2"/>
    </row>
    <row r="144" spans="1:8" ht="12.75">
      <c r="A144" s="184"/>
      <c r="B144" s="186"/>
      <c r="C144" s="183"/>
      <c r="D144" s="187"/>
      <c r="E144" s="187"/>
      <c r="F144" s="182"/>
      <c r="G144" s="183"/>
      <c r="H144" s="2"/>
    </row>
    <row r="145" spans="1:8" ht="12.75">
      <c r="A145" s="184"/>
      <c r="B145" s="185"/>
      <c r="C145" s="183"/>
      <c r="D145" s="187"/>
      <c r="E145" s="187"/>
      <c r="F145" s="182"/>
      <c r="G145" s="183"/>
      <c r="H145" s="2"/>
    </row>
    <row r="146" spans="1:8" ht="12.75">
      <c r="A146" s="184"/>
      <c r="B146" s="186"/>
      <c r="C146" s="183"/>
      <c r="D146" s="187"/>
      <c r="E146" s="187"/>
      <c r="F146" s="182"/>
      <c r="G146" s="183"/>
      <c r="H146" s="2"/>
    </row>
    <row r="147" spans="1:8" ht="12.75">
      <c r="A147" s="184"/>
      <c r="B147" s="185"/>
      <c r="C147" s="183"/>
      <c r="D147" s="187"/>
      <c r="E147" s="187"/>
      <c r="F147" s="182"/>
      <c r="G147" s="183"/>
      <c r="H147" s="2"/>
    </row>
    <row r="148" spans="1:8" ht="12.75">
      <c r="A148" s="184"/>
      <c r="B148" s="186"/>
      <c r="C148" s="183"/>
      <c r="D148" s="187"/>
      <c r="E148" s="187"/>
      <c r="F148" s="182"/>
      <c r="G148" s="183"/>
      <c r="H148" s="2"/>
    </row>
    <row r="149" spans="1:8" ht="12.75">
      <c r="A149" s="184"/>
      <c r="B149" s="185"/>
      <c r="C149" s="183"/>
      <c r="D149" s="187"/>
      <c r="E149" s="187"/>
      <c r="F149" s="182"/>
      <c r="G149" s="183"/>
      <c r="H149" s="2"/>
    </row>
    <row r="150" spans="1:8" ht="12.75">
      <c r="A150" s="184"/>
      <c r="B150" s="186"/>
      <c r="C150" s="183"/>
      <c r="D150" s="187"/>
      <c r="E150" s="187"/>
      <c r="F150" s="182"/>
      <c r="G150" s="183"/>
      <c r="H150" s="2"/>
    </row>
    <row r="151" spans="1:8" ht="12.75">
      <c r="A151" s="184"/>
      <c r="B151" s="185"/>
      <c r="C151" s="183"/>
      <c r="D151" s="187"/>
      <c r="E151" s="187"/>
      <c r="F151" s="182"/>
      <c r="G151" s="183"/>
      <c r="H151" s="2"/>
    </row>
    <row r="152" spans="1:8" ht="12.75">
      <c r="A152" s="184"/>
      <c r="B152" s="186"/>
      <c r="C152" s="183"/>
      <c r="D152" s="187"/>
      <c r="E152" s="187"/>
      <c r="F152" s="182"/>
      <c r="G152" s="183"/>
      <c r="H152" s="2"/>
    </row>
    <row r="153" spans="1:8" ht="12.75">
      <c r="A153" s="184"/>
      <c r="B153" s="185"/>
      <c r="C153" s="183"/>
      <c r="D153" s="187"/>
      <c r="E153" s="187"/>
      <c r="F153" s="182"/>
      <c r="G153" s="183"/>
      <c r="H153" s="2"/>
    </row>
    <row r="154" spans="1:8" ht="12.75">
      <c r="A154" s="184"/>
      <c r="B154" s="186"/>
      <c r="C154" s="183"/>
      <c r="D154" s="187"/>
      <c r="E154" s="187"/>
      <c r="F154" s="182"/>
      <c r="G154" s="183"/>
      <c r="H154" s="2"/>
    </row>
    <row r="155" spans="1:8" ht="12.75">
      <c r="A155" s="184"/>
      <c r="B155" s="185"/>
      <c r="C155" s="183"/>
      <c r="D155" s="187"/>
      <c r="E155" s="187"/>
      <c r="F155" s="182"/>
      <c r="G155" s="183"/>
      <c r="H155" s="2"/>
    </row>
    <row r="156" spans="1:8" ht="12.75">
      <c r="A156" s="184"/>
      <c r="B156" s="186"/>
      <c r="C156" s="183"/>
      <c r="D156" s="187"/>
      <c r="E156" s="187"/>
      <c r="F156" s="182"/>
      <c r="G156" s="183"/>
      <c r="H156" s="2"/>
    </row>
    <row r="157" spans="1:8" ht="12.75">
      <c r="A157" s="184"/>
      <c r="B157" s="185"/>
      <c r="C157" s="183"/>
      <c r="D157" s="187"/>
      <c r="E157" s="187"/>
      <c r="F157" s="182"/>
      <c r="G157" s="183"/>
      <c r="H157" s="2"/>
    </row>
    <row r="158" spans="1:8" ht="12.75">
      <c r="A158" s="184"/>
      <c r="B158" s="186"/>
      <c r="C158" s="183"/>
      <c r="D158" s="187"/>
      <c r="E158" s="187"/>
      <c r="F158" s="182"/>
      <c r="G158" s="183"/>
      <c r="H158" s="2"/>
    </row>
    <row r="159" spans="1:8" ht="12.75">
      <c r="A159" s="184"/>
      <c r="B159" s="185"/>
      <c r="C159" s="183"/>
      <c r="D159" s="187"/>
      <c r="E159" s="187"/>
      <c r="F159" s="182"/>
      <c r="G159" s="183"/>
      <c r="H159" s="2"/>
    </row>
    <row r="160" spans="1:8" ht="12.75">
      <c r="A160" s="184"/>
      <c r="B160" s="186"/>
      <c r="C160" s="183"/>
      <c r="D160" s="187"/>
      <c r="E160" s="187"/>
      <c r="F160" s="182"/>
      <c r="G160" s="183"/>
      <c r="H160" s="2"/>
    </row>
    <row r="161" spans="1:8" ht="12.75">
      <c r="A161" s="184"/>
      <c r="B161" s="185"/>
      <c r="C161" s="183"/>
      <c r="D161" s="187"/>
      <c r="E161" s="187"/>
      <c r="F161" s="182"/>
      <c r="G161" s="183"/>
      <c r="H161" s="2"/>
    </row>
    <row r="162" spans="1:8" ht="12.75">
      <c r="A162" s="184"/>
      <c r="B162" s="186"/>
      <c r="C162" s="183"/>
      <c r="D162" s="187"/>
      <c r="E162" s="187"/>
      <c r="F162" s="182"/>
      <c r="G162" s="183"/>
      <c r="H162" s="2"/>
    </row>
    <row r="163" spans="1:8" ht="12.75">
      <c r="A163" s="184"/>
      <c r="B163" s="185"/>
      <c r="C163" s="183"/>
      <c r="D163" s="187"/>
      <c r="E163" s="187"/>
      <c r="F163" s="182"/>
      <c r="G163" s="183"/>
      <c r="H163" s="2"/>
    </row>
    <row r="164" spans="1:8" ht="12.75">
      <c r="A164" s="184"/>
      <c r="B164" s="186"/>
      <c r="C164" s="183"/>
      <c r="D164" s="187"/>
      <c r="E164" s="187"/>
      <c r="F164" s="182"/>
      <c r="G164" s="183"/>
      <c r="H164" s="2"/>
    </row>
    <row r="165" spans="1:8" ht="12.75">
      <c r="A165" s="184"/>
      <c r="B165" s="185"/>
      <c r="C165" s="183"/>
      <c r="D165" s="187"/>
      <c r="E165" s="187"/>
      <c r="F165" s="182"/>
      <c r="G165" s="183"/>
      <c r="H165" s="2"/>
    </row>
    <row r="166" spans="1:8" ht="12.75">
      <c r="A166" s="184"/>
      <c r="B166" s="186"/>
      <c r="C166" s="183"/>
      <c r="D166" s="187"/>
      <c r="E166" s="187"/>
      <c r="F166" s="182"/>
      <c r="G166" s="183"/>
      <c r="H166" s="2"/>
    </row>
    <row r="167" spans="1:8" ht="12.75">
      <c r="A167" s="184"/>
      <c r="B167" s="185"/>
      <c r="C167" s="183"/>
      <c r="D167" s="187"/>
      <c r="E167" s="187"/>
      <c r="F167" s="182"/>
      <c r="G167" s="183"/>
      <c r="H167" s="2"/>
    </row>
    <row r="168" spans="1:8" ht="12.75">
      <c r="A168" s="184"/>
      <c r="B168" s="186"/>
      <c r="C168" s="183"/>
      <c r="D168" s="187"/>
      <c r="E168" s="187"/>
      <c r="F168" s="182"/>
      <c r="G168" s="183"/>
      <c r="H168" s="2"/>
    </row>
    <row r="169" spans="1:8" ht="12.75">
      <c r="A169" s="184"/>
      <c r="B169" s="185"/>
      <c r="C169" s="183"/>
      <c r="D169" s="187"/>
      <c r="E169" s="187"/>
      <c r="F169" s="182"/>
      <c r="G169" s="183"/>
      <c r="H169" s="2"/>
    </row>
    <row r="170" spans="1:8" ht="12.75">
      <c r="A170" s="184"/>
      <c r="B170" s="186"/>
      <c r="C170" s="183"/>
      <c r="D170" s="187"/>
      <c r="E170" s="187"/>
      <c r="F170" s="182"/>
      <c r="G170" s="183"/>
      <c r="H170" s="2"/>
    </row>
    <row r="171" spans="1:8" ht="12.75">
      <c r="A171" s="184"/>
      <c r="B171" s="185"/>
      <c r="C171" s="183"/>
      <c r="D171" s="187"/>
      <c r="E171" s="187"/>
      <c r="F171" s="182"/>
      <c r="G171" s="183"/>
      <c r="H171" s="2"/>
    </row>
    <row r="172" spans="1:8" ht="12.75">
      <c r="A172" s="184"/>
      <c r="B172" s="186"/>
      <c r="C172" s="183"/>
      <c r="D172" s="187"/>
      <c r="E172" s="187"/>
      <c r="F172" s="182"/>
      <c r="G172" s="183"/>
      <c r="H172" s="2"/>
    </row>
    <row r="173" spans="1:8" ht="12.75">
      <c r="A173" s="184"/>
      <c r="B173" s="185"/>
      <c r="C173" s="183"/>
      <c r="D173" s="187"/>
      <c r="E173" s="187"/>
      <c r="F173" s="182"/>
      <c r="G173" s="183"/>
      <c r="H173" s="2"/>
    </row>
    <row r="174" spans="1:8" ht="12.75">
      <c r="A174" s="184"/>
      <c r="B174" s="186"/>
      <c r="C174" s="183"/>
      <c r="D174" s="187"/>
      <c r="E174" s="187"/>
      <c r="F174" s="182"/>
      <c r="G174" s="183"/>
      <c r="H174" s="2"/>
    </row>
    <row r="175" spans="1:8" ht="12.75">
      <c r="A175" s="184"/>
      <c r="B175" s="185"/>
      <c r="C175" s="183"/>
      <c r="D175" s="187"/>
      <c r="E175" s="187"/>
      <c r="F175" s="182"/>
      <c r="G175" s="183"/>
      <c r="H175" s="2"/>
    </row>
    <row r="176" spans="1:8" ht="12.75">
      <c r="A176" s="184"/>
      <c r="B176" s="186"/>
      <c r="C176" s="183"/>
      <c r="D176" s="187"/>
      <c r="E176" s="187"/>
      <c r="F176" s="182"/>
      <c r="G176" s="183"/>
      <c r="H176" s="2"/>
    </row>
    <row r="177" spans="1:8" ht="12.75">
      <c r="A177" s="184"/>
      <c r="B177" s="185"/>
      <c r="C177" s="183"/>
      <c r="D177" s="187"/>
      <c r="E177" s="187"/>
      <c r="F177" s="182"/>
      <c r="G177" s="183"/>
      <c r="H177" s="2"/>
    </row>
    <row r="178" spans="1:8" ht="12.75">
      <c r="A178" s="184"/>
      <c r="B178" s="186"/>
      <c r="C178" s="183"/>
      <c r="D178" s="187"/>
      <c r="E178" s="187"/>
      <c r="F178" s="182"/>
      <c r="G178" s="183"/>
      <c r="H178" s="2"/>
    </row>
    <row r="179" spans="1:8" ht="12.75">
      <c r="A179" s="184"/>
      <c r="B179" s="185"/>
      <c r="C179" s="183"/>
      <c r="D179" s="187"/>
      <c r="E179" s="187"/>
      <c r="F179" s="182"/>
      <c r="G179" s="183"/>
      <c r="H179" s="2"/>
    </row>
    <row r="180" spans="1:8" ht="12.75">
      <c r="A180" s="184"/>
      <c r="B180" s="186"/>
      <c r="C180" s="183"/>
      <c r="D180" s="187"/>
      <c r="E180" s="187"/>
      <c r="F180" s="182"/>
      <c r="G180" s="183"/>
      <c r="H180" s="2"/>
    </row>
    <row r="181" spans="1:8" ht="12.75">
      <c r="A181" s="184"/>
      <c r="B181" s="185"/>
      <c r="C181" s="183"/>
      <c r="D181" s="187"/>
      <c r="E181" s="187"/>
      <c r="F181" s="182"/>
      <c r="G181" s="183"/>
      <c r="H181" s="2"/>
    </row>
    <row r="182" spans="1:8" ht="12.75">
      <c r="A182" s="184"/>
      <c r="B182" s="186"/>
      <c r="C182" s="183"/>
      <c r="D182" s="187"/>
      <c r="E182" s="187"/>
      <c r="F182" s="182"/>
      <c r="G182" s="183"/>
      <c r="H182" s="2"/>
    </row>
    <row r="183" spans="1:8" ht="12.75">
      <c r="A183" s="184"/>
      <c r="B183" s="185"/>
      <c r="C183" s="183"/>
      <c r="D183" s="187"/>
      <c r="E183" s="187"/>
      <c r="F183" s="182"/>
      <c r="G183" s="183"/>
      <c r="H183" s="2"/>
    </row>
    <row r="184" spans="1:8" ht="12.75">
      <c r="A184" s="184"/>
      <c r="B184" s="186"/>
      <c r="C184" s="183"/>
      <c r="D184" s="187"/>
      <c r="E184" s="187"/>
      <c r="F184" s="182"/>
      <c r="G184" s="183"/>
      <c r="H184" s="2"/>
    </row>
    <row r="185" spans="1:8" ht="12.75">
      <c r="A185" s="184"/>
      <c r="B185" s="185"/>
      <c r="C185" s="183"/>
      <c r="D185" s="187"/>
      <c r="E185" s="187"/>
      <c r="F185" s="182"/>
      <c r="G185" s="183"/>
      <c r="H185" s="2"/>
    </row>
    <row r="186" spans="1:8" ht="12.75">
      <c r="A186" s="184"/>
      <c r="B186" s="186"/>
      <c r="C186" s="183"/>
      <c r="D186" s="187"/>
      <c r="E186" s="187"/>
      <c r="F186" s="182"/>
      <c r="G186" s="183"/>
      <c r="H186" s="2"/>
    </row>
    <row r="187" spans="1:8" ht="12.75">
      <c r="A187" s="184"/>
      <c r="B187" s="185"/>
      <c r="C187" s="183"/>
      <c r="D187" s="187"/>
      <c r="E187" s="187"/>
      <c r="F187" s="182"/>
      <c r="G187" s="183"/>
      <c r="H187" s="2"/>
    </row>
    <row r="188" spans="1:8" ht="12.75">
      <c r="A188" s="184"/>
      <c r="B188" s="186"/>
      <c r="C188" s="183"/>
      <c r="D188" s="187"/>
      <c r="E188" s="187"/>
      <c r="F188" s="182"/>
      <c r="G188" s="183"/>
      <c r="H188" s="2"/>
    </row>
    <row r="189" spans="1:8" ht="12.75">
      <c r="A189" s="184"/>
      <c r="B189" s="185"/>
      <c r="C189" s="183"/>
      <c r="D189" s="187"/>
      <c r="E189" s="187"/>
      <c r="F189" s="182"/>
      <c r="G189" s="183"/>
      <c r="H189" s="2"/>
    </row>
    <row r="190" spans="1:8" ht="12.75">
      <c r="A190" s="184"/>
      <c r="B190" s="186"/>
      <c r="C190" s="183"/>
      <c r="D190" s="187"/>
      <c r="E190" s="187"/>
      <c r="F190" s="182"/>
      <c r="G190" s="183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zoomScalePageLayoutView="0" workbookViewId="0" topLeftCell="A1">
      <selection activeCell="G25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9" t="s">
        <v>51</v>
      </c>
      <c r="B1" s="209"/>
      <c r="C1" s="209"/>
      <c r="D1" s="209"/>
      <c r="E1" s="209"/>
      <c r="F1" s="209"/>
      <c r="G1" s="20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13" t="s">
        <v>55</v>
      </c>
      <c r="B2" s="113"/>
      <c r="C2" s="210"/>
      <c r="D2" s="124" t="str">
        <f>HYPERLINK('[1]реквизиты'!$A$2)</f>
        <v>Всероссийские соревнования по самбо, среди студентов женщин</v>
      </c>
      <c r="E2" s="211"/>
      <c r="F2" s="211"/>
      <c r="G2" s="212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36" t="str">
        <f>HYPERLINK('[1]реквизиты'!$A$3)</f>
        <v>27-30 апреля 2015 г., г.Кстово</v>
      </c>
      <c r="D3" s="136"/>
      <c r="E3" s="136"/>
      <c r="F3" s="137"/>
      <c r="G3" s="50" t="str">
        <f>HYPERLINK('пр.взв'!D4)</f>
        <v>В.к.  48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13" t="s">
        <v>21</v>
      </c>
      <c r="B4" s="215" t="s">
        <v>4</v>
      </c>
      <c r="C4" s="216" t="s">
        <v>1</v>
      </c>
      <c r="D4" s="216" t="s">
        <v>2</v>
      </c>
      <c r="E4" s="216" t="s">
        <v>3</v>
      </c>
      <c r="F4" s="216" t="s">
        <v>7</v>
      </c>
      <c r="G4" s="20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14"/>
      <c r="B5" s="175"/>
      <c r="C5" s="175"/>
      <c r="D5" s="175"/>
      <c r="E5" s="175"/>
      <c r="F5" s="175"/>
      <c r="G5" s="20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19" t="s">
        <v>9</v>
      </c>
      <c r="B6" s="220">
        <v>4</v>
      </c>
      <c r="C6" s="221" t="str">
        <f>VLOOKUP(B6,'пр.взв'!B7:G86,2,FALSE)</f>
        <v>АГАЗАДЕ Оксана Аббас кызы</v>
      </c>
      <c r="D6" s="222" t="str">
        <f>VLOOKUP(B6,'пр.взв'!B7:G86,3,FALSE)</f>
        <v>04.07.1995 мс</v>
      </c>
      <c r="E6" s="224" t="str">
        <f>VLOOKUP(B6,'пр.взв'!B7:G86,4,FALSE)</f>
        <v>МГОУ, Московская обл.</v>
      </c>
      <c r="F6" s="206"/>
      <c r="G6" s="207" t="str">
        <f>VLOOKUP(B6,'пр.взв'!B7:G86,6,FALSE)</f>
        <v>Гуськов ЕН, Мартынов МГ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00"/>
      <c r="B7" s="202"/>
      <c r="C7" s="199"/>
      <c r="D7" s="223"/>
      <c r="E7" s="208"/>
      <c r="F7" s="198"/>
      <c r="G7" s="197"/>
    </row>
    <row r="8" spans="1:7" ht="18.75" customHeight="1">
      <c r="A8" s="200" t="s">
        <v>10</v>
      </c>
      <c r="B8" s="201">
        <v>1</v>
      </c>
      <c r="C8" s="199" t="str">
        <f>VLOOKUP(B8,'пр.взв'!B7:G86,2,FALSE)</f>
        <v>ХРАМОВА Анастасия Игоревна</v>
      </c>
      <c r="D8" s="203" t="str">
        <f>VLOOKUP(B8,'пр.взв'!B7:G86,3,FALSE)</f>
        <v>29.03.1991 мс</v>
      </c>
      <c r="E8" s="208" t="str">
        <f>VLOOKUP(B8,'пр.взв'!B7:G86,4,FALSE)</f>
        <v>ДВФУ Приморский край, Владивосток</v>
      </c>
      <c r="F8" s="198"/>
      <c r="G8" s="197" t="str">
        <f>VLOOKUP(B8,'пр.взв'!B7:G86,6,FALSE)</f>
        <v>Леонтьев ЮА, Фалеева ОА</v>
      </c>
    </row>
    <row r="9" spans="1:7" ht="18.75" customHeight="1">
      <c r="A9" s="200"/>
      <c r="B9" s="202"/>
      <c r="C9" s="199"/>
      <c r="D9" s="203"/>
      <c r="E9" s="208"/>
      <c r="F9" s="198"/>
      <c r="G9" s="197"/>
    </row>
    <row r="10" spans="1:7" ht="18.75" customHeight="1">
      <c r="A10" s="200" t="s">
        <v>11</v>
      </c>
      <c r="B10" s="201">
        <v>9</v>
      </c>
      <c r="C10" s="199" t="str">
        <f>VLOOKUP(B10,'пр.взв'!B7:G86,2,FALSE)</f>
        <v>ШКЕТ Ольга Владимировна</v>
      </c>
      <c r="D10" s="203" t="str">
        <f>VLOOKUP(B10,'пр.взв'!B7:G86,3,FALSE)</f>
        <v>11.05.1996 мс</v>
      </c>
      <c r="E10" s="208" t="str">
        <f>VLOOKUP(B10,'пр.взв'!B7:G86,4,FALSE)</f>
        <v>КГУ, Курган</v>
      </c>
      <c r="F10" s="198"/>
      <c r="G10" s="197" t="str">
        <f>VLOOKUP(B10,'пр.взв'!B7:G86,6,FALSE)</f>
        <v>Осипов ВЮ, Кудрявцев СЮ</v>
      </c>
    </row>
    <row r="11" spans="1:7" ht="18.75" customHeight="1">
      <c r="A11" s="200"/>
      <c r="B11" s="202"/>
      <c r="C11" s="199"/>
      <c r="D11" s="203"/>
      <c r="E11" s="208"/>
      <c r="F11" s="198"/>
      <c r="G11" s="197"/>
    </row>
    <row r="12" spans="1:7" ht="18.75" customHeight="1">
      <c r="A12" s="200" t="s">
        <v>11</v>
      </c>
      <c r="B12" s="201">
        <v>8</v>
      </c>
      <c r="C12" s="199" t="str">
        <f>VLOOKUP(B12,'пр.взв'!B7:G86,2,FALSE)</f>
        <v>ГРУНТОВА Людмила Николаевна</v>
      </c>
      <c r="D12" s="203" t="str">
        <f>VLOOKUP(B12,'пр.взв'!B7:G86,3,FALSE)</f>
        <v>16.11.1994 кмс</v>
      </c>
      <c r="E12" s="208" t="str">
        <f>VLOOKUP(B12,'пр.взв'!B7:G86,4,FALSE)</f>
        <v>МГПУ, Московская обл.</v>
      </c>
      <c r="F12" s="198"/>
      <c r="G12" s="197" t="str">
        <f>VLOOKUP(B12,'пр.взв'!B7:G86,6,FALSE)</f>
        <v>Гуськов ЕН</v>
      </c>
    </row>
    <row r="13" spans="1:7" ht="18.75" customHeight="1">
      <c r="A13" s="200"/>
      <c r="B13" s="202"/>
      <c r="C13" s="199"/>
      <c r="D13" s="203"/>
      <c r="E13" s="208"/>
      <c r="F13" s="198"/>
      <c r="G13" s="197"/>
    </row>
    <row r="14" spans="1:7" ht="18.75" customHeight="1">
      <c r="A14" s="192" t="s">
        <v>13</v>
      </c>
      <c r="B14" s="193">
        <v>5</v>
      </c>
      <c r="C14" s="190" t="str">
        <f>VLOOKUP(B14,'пр.взв'!B7:G86,2,FALSE)</f>
        <v>МИХАЛЕВА Елена Павловна</v>
      </c>
      <c r="D14" s="191" t="str">
        <f>VLOOKUP(B14,'пр.взв'!B7:G86,3,FALSE)</f>
        <v>13.06.1995 кмс</v>
      </c>
      <c r="E14" s="195" t="str">
        <f>VLOOKUP(B14,'пр.взв'!B7:G86,4,FALSE)</f>
        <v>МГОМГИ Коломна</v>
      </c>
      <c r="F14" s="189"/>
      <c r="G14" s="196" t="str">
        <f>VLOOKUP(B14,'пр.взв'!B7:G86,6,FALSE)</f>
        <v>Егошин БА</v>
      </c>
    </row>
    <row r="15" spans="1:7" ht="18.75" customHeight="1">
      <c r="A15" s="192"/>
      <c r="B15" s="194"/>
      <c r="C15" s="190"/>
      <c r="D15" s="191"/>
      <c r="E15" s="195"/>
      <c r="F15" s="189"/>
      <c r="G15" s="196"/>
    </row>
    <row r="16" spans="1:7" ht="18.75" customHeight="1">
      <c r="A16" s="192" t="s">
        <v>14</v>
      </c>
      <c r="B16" s="193">
        <v>7</v>
      </c>
      <c r="C16" s="190" t="str">
        <f>VLOOKUP(B16,'пр.взв'!B7:G86,2,FALSE)</f>
        <v>СМИРНОВА Мария Игоревна</v>
      </c>
      <c r="D16" s="191" t="str">
        <f>VLOOKUP(B16,'пр.взв'!B7:G86,3,FALSE)</f>
        <v>19.07.1994 кмс</v>
      </c>
      <c r="E16" s="195" t="str">
        <f>VLOOKUP(B16,'пр.взв'!B7:G86,4,FALSE)</f>
        <v>ЧГИФК г. Чайковский, Пермский край</v>
      </c>
      <c r="F16" s="189"/>
      <c r="G16" s="196" t="str">
        <f>VLOOKUP(B16,'пр.взв'!B7:G86,6,FALSE)</f>
        <v>Митреев СВ</v>
      </c>
    </row>
    <row r="17" spans="1:7" ht="18.75" customHeight="1">
      <c r="A17" s="192"/>
      <c r="B17" s="194"/>
      <c r="C17" s="190"/>
      <c r="D17" s="191"/>
      <c r="E17" s="195"/>
      <c r="F17" s="189"/>
      <c r="G17" s="196"/>
    </row>
    <row r="18" spans="1:7" ht="18.75" customHeight="1">
      <c r="A18" s="192" t="s">
        <v>15</v>
      </c>
      <c r="B18" s="193">
        <v>2</v>
      </c>
      <c r="C18" s="190" t="str">
        <f>VLOOKUP(B18,'пр.взв'!B7:G86,2,FALSE)</f>
        <v>ЧЕРНЫШОВА Дарья Александровна</v>
      </c>
      <c r="D18" s="191" t="str">
        <f>VLOOKUP(B18,'пр.взв'!B7:G86,3,FALSE)</f>
        <v>22.06.1996 кмс</v>
      </c>
      <c r="E18" s="195" t="str">
        <f>VLOOKUP(B18,'пр.взв'!B7:G86,4,FALSE)</f>
        <v>ПГНИУ, Пермь</v>
      </c>
      <c r="F18" s="189"/>
      <c r="G18" s="196" t="str">
        <f>VLOOKUP(B18,'пр.взв'!B7:G86,6,FALSE)</f>
        <v>Багдерин ПГ, Дураков СН</v>
      </c>
    </row>
    <row r="19" spans="1:7" ht="18.75" customHeight="1">
      <c r="A19" s="192"/>
      <c r="B19" s="194"/>
      <c r="C19" s="190"/>
      <c r="D19" s="191"/>
      <c r="E19" s="195"/>
      <c r="F19" s="189"/>
      <c r="G19" s="196"/>
    </row>
    <row r="20" spans="1:7" ht="18.75" customHeight="1">
      <c r="A20" s="192" t="s">
        <v>16</v>
      </c>
      <c r="B20" s="193">
        <v>6</v>
      </c>
      <c r="C20" s="190" t="str">
        <f>VLOOKUP(B20,'пр.взв'!B7:G86,2,FALSE)</f>
        <v>ЕЧЕВСКАЯ Анастасия Константиновна</v>
      </c>
      <c r="D20" s="191" t="str">
        <f>VLOOKUP(B20,'пр.взв'!B7:G86,3,FALSE)</f>
        <v>11.04.1992 мс</v>
      </c>
      <c r="E20" s="195" t="str">
        <f>VLOOKUP(B20,'пр.взв'!B7:G86,4,FALSE)</f>
        <v>СГУ, Сочи</v>
      </c>
      <c r="F20" s="189"/>
      <c r="G20" s="196" t="str">
        <f>VLOOKUP(B20,'пр.взв'!B7:G86,6,FALSE)</f>
        <v>Авдеева ОВ</v>
      </c>
    </row>
    <row r="21" spans="1:7" ht="18.75" customHeight="1">
      <c r="A21" s="192"/>
      <c r="B21" s="194"/>
      <c r="C21" s="190"/>
      <c r="D21" s="191"/>
      <c r="E21" s="195"/>
      <c r="F21" s="189"/>
      <c r="G21" s="196"/>
    </row>
    <row r="22" spans="1:7" ht="18.75" customHeight="1">
      <c r="A22" s="192" t="s">
        <v>17</v>
      </c>
      <c r="B22" s="193">
        <v>3</v>
      </c>
      <c r="C22" s="190" t="str">
        <f>VLOOKUP(B22,'пр.взв'!B7:G86,2,FALSE)</f>
        <v>БИКМЕЕВА Лилия Альбертовна</v>
      </c>
      <c r="D22" s="191" t="str">
        <f>VLOOKUP(B22,'пр.взв'!B7:G86,3,FALSE)</f>
        <v>08.01.1994 кмс</v>
      </c>
      <c r="E22" s="195" t="str">
        <f>VLOOKUP(B22,'пр.взв'!B7:G86,4,FALSE)</f>
        <v>СмолГУ, Смоленск</v>
      </c>
      <c r="F22" s="189"/>
      <c r="G22" s="196" t="str">
        <f>VLOOKUP(B22,'пр.взв'!B7:G86,6,FALSE)</f>
        <v>Катцин ЮП</v>
      </c>
    </row>
    <row r="23" spans="1:7" ht="18.75" customHeight="1">
      <c r="A23" s="192"/>
      <c r="B23" s="194"/>
      <c r="C23" s="190"/>
      <c r="D23" s="191"/>
      <c r="E23" s="195"/>
      <c r="F23" s="189"/>
      <c r="G23" s="196"/>
    </row>
    <row r="24" spans="1:26" ht="34.5" customHeight="1">
      <c r="A24" s="25" t="str">
        <f>HYPERLINK('[1]реквизиты'!$A$6)</f>
        <v>Гл. судья, судья МК</v>
      </c>
      <c r="B24" s="29"/>
      <c r="C24" s="29"/>
      <c r="D24" s="30"/>
      <c r="E24" s="32" t="str">
        <f>HYPERLINK('[1]реквизиты'!$G$6)</f>
        <v>Б.Л. Сова</v>
      </c>
      <c r="G24" s="34" t="str">
        <f>HYPERLINK('[1]реквизиты'!$G$7)</f>
        <v>/Рязань/</v>
      </c>
      <c r="H24" s="2"/>
      <c r="I24" s="2"/>
      <c r="J24" s="2"/>
      <c r="K24" s="2"/>
      <c r="L24" s="2"/>
      <c r="M24" s="2"/>
      <c r="N24" s="30"/>
      <c r="O24" s="30"/>
      <c r="P24" s="30"/>
      <c r="Q24" s="35"/>
      <c r="R24" s="33"/>
      <c r="S24" s="35"/>
      <c r="T24" s="33"/>
      <c r="U24" s="35"/>
      <c r="W24" s="35"/>
      <c r="X24" s="33"/>
      <c r="Y24" s="19"/>
      <c r="Z24" s="19"/>
    </row>
    <row r="25" spans="1:26" ht="28.5" customHeight="1">
      <c r="A25" s="36" t="str">
        <f>HYPERLINK('[1]реквизиты'!$A$8)</f>
        <v>Гл. секретарь, судья РК</v>
      </c>
      <c r="B25" s="29"/>
      <c r="C25" s="45"/>
      <c r="D25" s="37"/>
      <c r="E25" s="32" t="str">
        <f>HYPERLINK('[1]реквизиты'!$G$8)</f>
        <v>М.Р. Шарифзянов</v>
      </c>
      <c r="F25" s="2"/>
      <c r="G25" s="34" t="str">
        <f>HYPERLINK('[1]реквизиты'!$G$9)</f>
        <v>/ПГТ Шемордан/</v>
      </c>
      <c r="H25" s="2"/>
      <c r="I25" s="2"/>
      <c r="J25" s="2"/>
      <c r="K25" s="2"/>
      <c r="L25" s="2"/>
      <c r="M25" s="2"/>
      <c r="N25" s="30"/>
      <c r="O25" s="30"/>
      <c r="P25" s="30"/>
      <c r="Q25" s="35"/>
      <c r="R25" s="33"/>
      <c r="S25" s="35"/>
      <c r="T25" s="33"/>
      <c r="U25" s="35"/>
      <c r="W25" s="35"/>
      <c r="X25" s="33"/>
      <c r="Y25" s="19"/>
      <c r="Z25" s="19"/>
    </row>
    <row r="26" spans="1:13" ht="12.75">
      <c r="A26" s="225"/>
      <c r="B26" s="185"/>
      <c r="C26" s="183"/>
      <c r="D26" s="187"/>
      <c r="E26" s="217"/>
      <c r="F26" s="218"/>
      <c r="G26" s="183"/>
      <c r="H26" s="2"/>
      <c r="I26" s="2"/>
      <c r="J26" s="2"/>
      <c r="K26" s="2"/>
      <c r="L26" s="2"/>
      <c r="M26" s="2"/>
    </row>
    <row r="27" spans="1:13" ht="12.75">
      <c r="A27" s="225"/>
      <c r="B27" s="186"/>
      <c r="C27" s="183"/>
      <c r="D27" s="187"/>
      <c r="E27" s="217"/>
      <c r="F27" s="218"/>
      <c r="G27" s="183"/>
      <c r="H27" s="2"/>
      <c r="I27" s="2"/>
      <c r="J27" s="2"/>
      <c r="K27" s="2"/>
      <c r="L27" s="2"/>
      <c r="M27" s="2"/>
    </row>
    <row r="28" spans="1:10" ht="12.75">
      <c r="A28" s="225"/>
      <c r="B28" s="185"/>
      <c r="C28" s="183"/>
      <c r="D28" s="187"/>
      <c r="E28" s="217"/>
      <c r="F28" s="218"/>
      <c r="G28" s="183"/>
      <c r="H28" s="2"/>
      <c r="I28" s="2"/>
      <c r="J28" s="2"/>
    </row>
    <row r="29" spans="1:10" ht="12.75">
      <c r="A29" s="225"/>
      <c r="B29" s="186"/>
      <c r="C29" s="183"/>
      <c r="D29" s="187"/>
      <c r="E29" s="217"/>
      <c r="F29" s="218"/>
      <c r="G29" s="183"/>
      <c r="H29" s="2"/>
      <c r="I29" s="2"/>
      <c r="J29" s="2"/>
    </row>
    <row r="30" spans="1:10" ht="12.75">
      <c r="A30" s="225"/>
      <c r="B30" s="185"/>
      <c r="C30" s="183"/>
      <c r="D30" s="187"/>
      <c r="E30" s="217"/>
      <c r="F30" s="218"/>
      <c r="G30" s="183"/>
      <c r="H30" s="2"/>
      <c r="I30" s="2"/>
      <c r="J30" s="2"/>
    </row>
    <row r="31" spans="1:10" ht="12.75">
      <c r="A31" s="225"/>
      <c r="B31" s="186"/>
      <c r="C31" s="183"/>
      <c r="D31" s="187"/>
      <c r="E31" s="217"/>
      <c r="F31" s="218"/>
      <c r="G31" s="183"/>
      <c r="H31" s="2"/>
      <c r="I31" s="2"/>
      <c r="J31" s="2"/>
    </row>
    <row r="32" spans="1:10" ht="12.75">
      <c r="A32" s="225"/>
      <c r="B32" s="185"/>
      <c r="C32" s="183"/>
      <c r="D32" s="187"/>
      <c r="E32" s="217"/>
      <c r="F32" s="218"/>
      <c r="G32" s="183"/>
      <c r="H32" s="2"/>
      <c r="I32" s="2"/>
      <c r="J32" s="2"/>
    </row>
    <row r="33" spans="1:10" ht="12.75">
      <c r="A33" s="225"/>
      <c r="B33" s="186"/>
      <c r="C33" s="183"/>
      <c r="D33" s="187"/>
      <c r="E33" s="217"/>
      <c r="F33" s="218"/>
      <c r="G33" s="183"/>
      <c r="H33" s="2"/>
      <c r="I33" s="2"/>
      <c r="J33" s="2"/>
    </row>
    <row r="34" spans="1:10" ht="12.75">
      <c r="A34" s="225"/>
      <c r="B34" s="185"/>
      <c r="C34" s="183"/>
      <c r="D34" s="187"/>
      <c r="E34" s="217"/>
      <c r="F34" s="218"/>
      <c r="G34" s="183"/>
      <c r="H34" s="2"/>
      <c r="I34" s="2"/>
      <c r="J34" s="2"/>
    </row>
    <row r="35" spans="1:10" ht="12.75">
      <c r="A35" s="225"/>
      <c r="B35" s="186"/>
      <c r="C35" s="183"/>
      <c r="D35" s="187"/>
      <c r="E35" s="217"/>
      <c r="F35" s="218"/>
      <c r="G35" s="183"/>
      <c r="H35" s="2"/>
      <c r="I35" s="2"/>
      <c r="J35" s="2"/>
    </row>
    <row r="36" spans="1:10" ht="12.75">
      <c r="A36" s="225"/>
      <c r="B36" s="185"/>
      <c r="C36" s="183"/>
      <c r="D36" s="187"/>
      <c r="E36" s="217"/>
      <c r="F36" s="218"/>
      <c r="G36" s="183"/>
      <c r="H36" s="2"/>
      <c r="I36" s="2"/>
      <c r="J36" s="2"/>
    </row>
    <row r="37" spans="1:10" ht="12.75">
      <c r="A37" s="225"/>
      <c r="B37" s="186"/>
      <c r="C37" s="183"/>
      <c r="D37" s="187"/>
      <c r="E37" s="217"/>
      <c r="F37" s="218"/>
      <c r="G37" s="183"/>
      <c r="H37" s="2"/>
      <c r="I37" s="2"/>
      <c r="J37" s="2"/>
    </row>
    <row r="38" spans="1:10" ht="12.75">
      <c r="A38" s="225"/>
      <c r="B38" s="185"/>
      <c r="C38" s="183"/>
      <c r="D38" s="187"/>
      <c r="E38" s="217"/>
      <c r="F38" s="218"/>
      <c r="G38" s="183"/>
      <c r="H38" s="2"/>
      <c r="I38" s="2"/>
      <c r="J38" s="2"/>
    </row>
    <row r="39" spans="1:10" ht="12.75">
      <c r="A39" s="225"/>
      <c r="B39" s="186"/>
      <c r="C39" s="183"/>
      <c r="D39" s="187"/>
      <c r="E39" s="217"/>
      <c r="F39" s="218"/>
      <c r="G39" s="183"/>
      <c r="H39" s="2"/>
      <c r="I39" s="2"/>
      <c r="J39" s="2"/>
    </row>
    <row r="40" spans="1:10" ht="12.75">
      <c r="A40" s="225"/>
      <c r="B40" s="185"/>
      <c r="C40" s="183"/>
      <c r="D40" s="187"/>
      <c r="E40" s="217"/>
      <c r="F40" s="218"/>
      <c r="G40" s="183"/>
      <c r="H40" s="2"/>
      <c r="I40" s="2"/>
      <c r="J40" s="2"/>
    </row>
    <row r="41" spans="1:10" ht="12.75">
      <c r="A41" s="225"/>
      <c r="B41" s="186"/>
      <c r="C41" s="183"/>
      <c r="D41" s="187"/>
      <c r="E41" s="217"/>
      <c r="F41" s="218"/>
      <c r="G41" s="183"/>
      <c r="H41" s="2"/>
      <c r="I41" s="2"/>
      <c r="J41" s="2"/>
    </row>
    <row r="42" spans="1:10" ht="12.75">
      <c r="A42" s="225"/>
      <c r="B42" s="185"/>
      <c r="C42" s="183"/>
      <c r="D42" s="187"/>
      <c r="E42" s="217"/>
      <c r="F42" s="218"/>
      <c r="G42" s="183"/>
      <c r="H42" s="2"/>
      <c r="I42" s="2"/>
      <c r="J42" s="2"/>
    </row>
    <row r="43" spans="1:10" ht="12.75">
      <c r="A43" s="225"/>
      <c r="B43" s="186"/>
      <c r="C43" s="183"/>
      <c r="D43" s="187"/>
      <c r="E43" s="217"/>
      <c r="F43" s="218"/>
      <c r="G43" s="183"/>
      <c r="H43" s="2"/>
      <c r="I43" s="2"/>
      <c r="J43" s="2"/>
    </row>
    <row r="44" spans="1:10" ht="12.75">
      <c r="A44" s="225"/>
      <c r="B44" s="185"/>
      <c r="C44" s="183"/>
      <c r="D44" s="187"/>
      <c r="E44" s="217"/>
      <c r="F44" s="218"/>
      <c r="G44" s="183"/>
      <c r="H44" s="2"/>
      <c r="I44" s="2"/>
      <c r="J44" s="2"/>
    </row>
    <row r="45" spans="1:10" ht="12.75">
      <c r="A45" s="225"/>
      <c r="B45" s="186"/>
      <c r="C45" s="183"/>
      <c r="D45" s="187"/>
      <c r="E45" s="217"/>
      <c r="F45" s="218"/>
      <c r="G45" s="183"/>
      <c r="H45" s="2"/>
      <c r="I45" s="2"/>
      <c r="J45" s="2"/>
    </row>
    <row r="46" spans="1:10" ht="12.75">
      <c r="A46" s="225"/>
      <c r="B46" s="185"/>
      <c r="C46" s="183"/>
      <c r="D46" s="187"/>
      <c r="E46" s="217"/>
      <c r="F46" s="218"/>
      <c r="G46" s="183"/>
      <c r="H46" s="2"/>
      <c r="I46" s="2"/>
      <c r="J46" s="2"/>
    </row>
    <row r="47" spans="1:10" ht="12.75">
      <c r="A47" s="225"/>
      <c r="B47" s="186"/>
      <c r="C47" s="183"/>
      <c r="D47" s="187"/>
      <c r="E47" s="217"/>
      <c r="F47" s="218"/>
      <c r="G47" s="183"/>
      <c r="H47" s="2"/>
      <c r="I47" s="2"/>
      <c r="J47" s="2"/>
    </row>
    <row r="48" spans="1:10" ht="12.75">
      <c r="A48" s="225"/>
      <c r="B48" s="185"/>
      <c r="C48" s="183"/>
      <c r="D48" s="187"/>
      <c r="E48" s="217"/>
      <c r="F48" s="218"/>
      <c r="G48" s="183"/>
      <c r="H48" s="2"/>
      <c r="I48" s="2"/>
      <c r="J48" s="2"/>
    </row>
    <row r="49" spans="1:10" ht="12.75">
      <c r="A49" s="225"/>
      <c r="B49" s="186"/>
      <c r="C49" s="183"/>
      <c r="D49" s="187"/>
      <c r="E49" s="217"/>
      <c r="F49" s="218"/>
      <c r="G49" s="183"/>
      <c r="H49" s="2"/>
      <c r="I49" s="2"/>
      <c r="J49" s="2"/>
    </row>
    <row r="50" spans="1:10" ht="12.75">
      <c r="A50" s="225"/>
      <c r="B50" s="185"/>
      <c r="C50" s="183"/>
      <c r="D50" s="187"/>
      <c r="E50" s="217"/>
      <c r="F50" s="218"/>
      <c r="G50" s="183"/>
      <c r="H50" s="2"/>
      <c r="I50" s="2"/>
      <c r="J50" s="2"/>
    </row>
    <row r="51" spans="1:10" ht="12.75">
      <c r="A51" s="225"/>
      <c r="B51" s="186"/>
      <c r="C51" s="183"/>
      <c r="D51" s="187"/>
      <c r="E51" s="217"/>
      <c r="F51" s="218"/>
      <c r="G51" s="183"/>
      <c r="H51" s="2"/>
      <c r="I51" s="2"/>
      <c r="J51" s="2"/>
    </row>
    <row r="52" spans="1:10" ht="12.75">
      <c r="A52" s="225"/>
      <c r="B52" s="185"/>
      <c r="C52" s="183"/>
      <c r="D52" s="187"/>
      <c r="E52" s="217"/>
      <c r="F52" s="218"/>
      <c r="G52" s="183"/>
      <c r="H52" s="2"/>
      <c r="I52" s="2"/>
      <c r="J52" s="2"/>
    </row>
    <row r="53" spans="1:10" ht="12.75">
      <c r="A53" s="225"/>
      <c r="B53" s="186"/>
      <c r="C53" s="183"/>
      <c r="D53" s="187"/>
      <c r="E53" s="217"/>
      <c r="F53" s="218"/>
      <c r="G53" s="183"/>
      <c r="H53" s="2"/>
      <c r="I53" s="2"/>
      <c r="J53" s="2"/>
    </row>
    <row r="54" spans="1:10" ht="12.75">
      <c r="A54" s="225"/>
      <c r="B54" s="185"/>
      <c r="C54" s="183"/>
      <c r="D54" s="187"/>
      <c r="E54" s="217"/>
      <c r="F54" s="218"/>
      <c r="G54" s="183"/>
      <c r="H54" s="2"/>
      <c r="I54" s="2"/>
      <c r="J54" s="2"/>
    </row>
    <row r="55" spans="1:10" ht="12.75">
      <c r="A55" s="225"/>
      <c r="B55" s="186"/>
      <c r="C55" s="183"/>
      <c r="D55" s="187"/>
      <c r="E55" s="217"/>
      <c r="F55" s="218"/>
      <c r="G55" s="183"/>
      <c r="H55" s="2"/>
      <c r="I55" s="2"/>
      <c r="J55" s="2"/>
    </row>
    <row r="56" spans="1:10" ht="12.75">
      <c r="A56" s="225"/>
      <c r="B56" s="185"/>
      <c r="C56" s="183"/>
      <c r="D56" s="187"/>
      <c r="E56" s="217"/>
      <c r="F56" s="218"/>
      <c r="G56" s="183"/>
      <c r="H56" s="2"/>
      <c r="I56" s="2"/>
      <c r="J56" s="2"/>
    </row>
    <row r="57" spans="1:10" ht="12.75">
      <c r="A57" s="225"/>
      <c r="B57" s="186"/>
      <c r="C57" s="183"/>
      <c r="D57" s="187"/>
      <c r="E57" s="217"/>
      <c r="F57" s="218"/>
      <c r="G57" s="183"/>
      <c r="H57" s="2"/>
      <c r="I57" s="2"/>
      <c r="J57" s="2"/>
    </row>
    <row r="58" spans="1:10" ht="12.75">
      <c r="A58" s="225"/>
      <c r="B58" s="185"/>
      <c r="C58" s="183"/>
      <c r="D58" s="187"/>
      <c r="E58" s="217"/>
      <c r="F58" s="218"/>
      <c r="G58" s="183"/>
      <c r="H58" s="2"/>
      <c r="I58" s="2"/>
      <c r="J58" s="2"/>
    </row>
    <row r="59" spans="1:10" ht="12.75">
      <c r="A59" s="225"/>
      <c r="B59" s="186"/>
      <c r="C59" s="183"/>
      <c r="D59" s="187"/>
      <c r="E59" s="217"/>
      <c r="F59" s="218"/>
      <c r="G59" s="183"/>
      <c r="H59" s="2"/>
      <c r="I59" s="2"/>
      <c r="J59" s="2"/>
    </row>
    <row r="60" spans="1:10" ht="12.75">
      <c r="A60" s="225"/>
      <c r="B60" s="185"/>
      <c r="C60" s="183"/>
      <c r="D60" s="187"/>
      <c r="E60" s="217"/>
      <c r="F60" s="218"/>
      <c r="G60" s="183"/>
      <c r="H60" s="2"/>
      <c r="I60" s="2"/>
      <c r="J60" s="2"/>
    </row>
    <row r="61" spans="1:10" ht="12.75">
      <c r="A61" s="225"/>
      <c r="B61" s="186"/>
      <c r="C61" s="183"/>
      <c r="D61" s="187"/>
      <c r="E61" s="217"/>
      <c r="F61" s="218"/>
      <c r="G61" s="183"/>
      <c r="H61" s="2"/>
      <c r="I61" s="2"/>
      <c r="J61" s="2"/>
    </row>
    <row r="62" spans="1:10" ht="12.75">
      <c r="A62" s="225"/>
      <c r="B62" s="185"/>
      <c r="C62" s="183"/>
      <c r="D62" s="187"/>
      <c r="E62" s="217"/>
      <c r="F62" s="218"/>
      <c r="G62" s="183"/>
      <c r="H62" s="2"/>
      <c r="I62" s="2"/>
      <c r="J62" s="2"/>
    </row>
    <row r="63" spans="1:10" ht="12.75">
      <c r="A63" s="225"/>
      <c r="B63" s="186"/>
      <c r="C63" s="183"/>
      <c r="D63" s="187"/>
      <c r="E63" s="217"/>
      <c r="F63" s="218"/>
      <c r="G63" s="183"/>
      <c r="H63" s="2"/>
      <c r="I63" s="2"/>
      <c r="J63" s="2"/>
    </row>
    <row r="64" spans="1:10" ht="12.75">
      <c r="A64" s="41"/>
      <c r="B64" s="23"/>
      <c r="C64" s="13"/>
      <c r="D64" s="14"/>
      <c r="E64" s="16"/>
      <c r="F64" s="42"/>
      <c r="G64" s="13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</sheetData>
  <sheetProtection/>
  <mergeCells count="207">
    <mergeCell ref="C3:F3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G58:G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6:A27"/>
    <mergeCell ref="B26:B27"/>
    <mergeCell ref="C26:C27"/>
    <mergeCell ref="D26:D27"/>
    <mergeCell ref="A28:A29"/>
    <mergeCell ref="B28:B29"/>
    <mergeCell ref="C28:C29"/>
    <mergeCell ref="D28:D29"/>
    <mergeCell ref="E26:E27"/>
    <mergeCell ref="F26:F27"/>
    <mergeCell ref="G26:G27"/>
    <mergeCell ref="A6:A7"/>
    <mergeCell ref="B6:B7"/>
    <mergeCell ref="C6:C7"/>
    <mergeCell ref="D6:D7"/>
    <mergeCell ref="E6:E7"/>
    <mergeCell ref="G14:G15"/>
    <mergeCell ref="A12:A13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A10:A11"/>
    <mergeCell ref="B10:B11"/>
    <mergeCell ref="C10:C11"/>
    <mergeCell ref="D14:D15"/>
    <mergeCell ref="E14:E15"/>
    <mergeCell ref="F14:F15"/>
    <mergeCell ref="B12:B13"/>
    <mergeCell ref="F12:F13"/>
    <mergeCell ref="A14:A15"/>
    <mergeCell ref="B14:B15"/>
    <mergeCell ref="F18:F19"/>
    <mergeCell ref="G18:G19"/>
    <mergeCell ref="F16:F17"/>
    <mergeCell ref="G16:G17"/>
    <mergeCell ref="F8:F9"/>
    <mergeCell ref="C8:C9"/>
    <mergeCell ref="D10:D11"/>
    <mergeCell ref="E10:E11"/>
    <mergeCell ref="G10:G11"/>
    <mergeCell ref="E8:E9"/>
    <mergeCell ref="G12:G13"/>
    <mergeCell ref="A16:A17"/>
    <mergeCell ref="B16:B17"/>
    <mergeCell ref="C16:C17"/>
    <mergeCell ref="D16:D17"/>
    <mergeCell ref="C14:C1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F22:F23"/>
    <mergeCell ref="C22:C23"/>
    <mergeCell ref="D22:D23"/>
    <mergeCell ref="A18:A19"/>
    <mergeCell ref="B18:B19"/>
    <mergeCell ref="E20:E21"/>
    <mergeCell ref="E22:E23"/>
    <mergeCell ref="C18:C19"/>
    <mergeCell ref="D18:D19"/>
    <mergeCell ref="E18:E1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2015-04-28T15:30:12Z</cp:lastPrinted>
  <dcterms:created xsi:type="dcterms:W3CDTF">1996-10-08T23:32:33Z</dcterms:created>
  <dcterms:modified xsi:type="dcterms:W3CDTF">2015-04-28T20:59:46Z</dcterms:modified>
  <cp:category/>
  <cp:version/>
  <cp:contentType/>
  <cp:contentStatus/>
</cp:coreProperties>
</file>