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 ФИНАЛ" sheetId="1" r:id="rId1"/>
    <sheet name="пр. хода" sheetId="2" r:id="rId2"/>
    <sheet name="круги" sheetId="3" r:id="rId3"/>
    <sheet name="итоговый протокол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<sst xmlns="http://schemas.openxmlformats.org/spreadsheetml/2006/main" count="290" uniqueCount="138">
  <si>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</si>
  <si>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</si>
  <si>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</si>
  <si>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</si>
  <si>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</si>
  <si>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</si>
  <si>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</si>
  <si>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</si>
  <si>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</si>
  <si>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</si>
  <si>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</si>
  <si>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</si>
  <si>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</si>
  <si>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</si>
  <si>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</si>
  <si>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</si>
  <si>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</si>
  <si>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</si>
  <si>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</si>
  <si>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</si>
  <si>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</si>
  <si>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</si>
  <si>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</si>
  <si>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</si>
  <si>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</si>
  <si>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</si>
  <si>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</si>
  <si>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</si>
  <si>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</si>
  <si>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</si>
  <si>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</si>
  <si>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</si>
  <si>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</si>
  <si>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3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</si>
  <si>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</si>
  <si>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</si>
  <si>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</si>
  <si>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</si>
  <si>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МЕЗИНЦЕВА Екатерина Вячеславовна</t>
  </si>
  <si>
    <t>29.01.91 кмс</t>
  </si>
  <si>
    <t>ПФО Оренбургская Орск ВС</t>
  </si>
  <si>
    <t>003295</t>
  </si>
  <si>
    <t>Задворнов ВС</t>
  </si>
  <si>
    <t>БУЗИНА Анна Сергеевна</t>
  </si>
  <si>
    <t>06.09.89 кмс</t>
  </si>
  <si>
    <t>ДВФО Камчатский П-Камчатский МО</t>
  </si>
  <si>
    <t>000858</t>
  </si>
  <si>
    <t>Бузин ГА</t>
  </si>
  <si>
    <t>АФОНИНА Юлия Алексеевна</t>
  </si>
  <si>
    <t>11.12.90 кмс</t>
  </si>
  <si>
    <t>Москва ЮР</t>
  </si>
  <si>
    <t>000782</t>
  </si>
  <si>
    <t>Лукьянов НС</t>
  </si>
  <si>
    <t>АЛИЕВА Диана Владиславовна</t>
  </si>
  <si>
    <t>02.11.89 мс</t>
  </si>
  <si>
    <t>ПФО Нижегоровдская Выкса ПР</t>
  </si>
  <si>
    <t>000738</t>
  </si>
  <si>
    <t>АЛИЕВА Марианна Владиславовна</t>
  </si>
  <si>
    <t>ПФО Нижегородская Выкса ПР</t>
  </si>
  <si>
    <t>КАРЕЛИНА Евгения Викторовна</t>
  </si>
  <si>
    <t>09.09.90 кмс</t>
  </si>
  <si>
    <t>ПФО Пермский Пермь МО</t>
  </si>
  <si>
    <t>000947</t>
  </si>
  <si>
    <t>Бибарцева ЛВ</t>
  </si>
  <si>
    <t>ДАНИЛОВА Анна Николаевна</t>
  </si>
  <si>
    <t>14.04.90 кмс</t>
  </si>
  <si>
    <t>ПФО Пермский Полазна Д</t>
  </si>
  <si>
    <t>000776</t>
  </si>
  <si>
    <t xml:space="preserve">Ахметзянов АЗ Хасанов </t>
  </si>
  <si>
    <t>БЕЛОЗЕРОВА Ольга Александровна</t>
  </si>
  <si>
    <t>11.09.90 кмс</t>
  </si>
  <si>
    <t>ПФО Самарская Самара МО</t>
  </si>
  <si>
    <t>009818</t>
  </si>
  <si>
    <t>Гасанова ЕВ Герасимов СВ</t>
  </si>
  <si>
    <t>КУРСОВА Ирина Дмитриевна</t>
  </si>
  <si>
    <t>20.05.91 кмс</t>
  </si>
  <si>
    <t>00917</t>
  </si>
  <si>
    <t>КУРДЯЕВА Мария Александровна</t>
  </si>
  <si>
    <t xml:space="preserve">04.05.90 кмс </t>
  </si>
  <si>
    <t>ПФО Саратовская Балаково МО</t>
  </si>
  <si>
    <t>000911</t>
  </si>
  <si>
    <t>Сучков АА Мартынов АТ</t>
  </si>
  <si>
    <t>ХАСАНОВА Миляуша Айратовна</t>
  </si>
  <si>
    <t>26.04.89 кмс</t>
  </si>
  <si>
    <t>ПФО Татарстан Н.Челны ПР</t>
  </si>
  <si>
    <t>Загрутдинов АТ</t>
  </si>
  <si>
    <t>СИНЕВА Дарья Викторовна</t>
  </si>
  <si>
    <t>12.08.90 кмс</t>
  </si>
  <si>
    <t>ПФОПензенская  Пенза ВС</t>
  </si>
  <si>
    <t>000910</t>
  </si>
  <si>
    <t>Голованов ОИ Бурментьев ВН</t>
  </si>
  <si>
    <t>СМИРНОВА Олеся Владимировна</t>
  </si>
  <si>
    <t>12.10.90 кмс</t>
  </si>
  <si>
    <t>ЦФО Брянская Брянск ЛОК</t>
  </si>
  <si>
    <t>000755</t>
  </si>
  <si>
    <t>Северюхина ОМ Исаева ЕВ</t>
  </si>
  <si>
    <t>КОШАРНАЯ Кристина Петровна</t>
  </si>
  <si>
    <t>08.10.91 КМС</t>
  </si>
  <si>
    <t>ЦФО Тверская Ржев МО</t>
  </si>
  <si>
    <t>000880</t>
  </si>
  <si>
    <t>Образцов А.Н.</t>
  </si>
  <si>
    <t>ЕСЬКОВА Карина Игоревна</t>
  </si>
  <si>
    <t>12.17.91 КМС</t>
  </si>
  <si>
    <t>ПФО Оренбургская Бузулук ВС</t>
  </si>
  <si>
    <t>000792</t>
  </si>
  <si>
    <t>Плотников ПД</t>
  </si>
  <si>
    <t>В.К.  56</t>
  </si>
  <si>
    <t>в.к.   56       кг.</t>
  </si>
  <si>
    <t>1'57''</t>
  </si>
  <si>
    <t>2'15''</t>
  </si>
  <si>
    <t>2'4''</t>
  </si>
  <si>
    <t>29''</t>
  </si>
  <si>
    <t>2'38"</t>
  </si>
  <si>
    <t>1'23''</t>
  </si>
  <si>
    <t>2'10''</t>
  </si>
  <si>
    <t>12''</t>
  </si>
  <si>
    <t>1'59''</t>
  </si>
  <si>
    <t>0'0''</t>
  </si>
  <si>
    <t>5 КРУГ</t>
  </si>
  <si>
    <t>6 КРУГ</t>
  </si>
  <si>
    <t>1'46''</t>
  </si>
  <si>
    <t>1'52''</t>
  </si>
  <si>
    <t>20''</t>
  </si>
  <si>
    <t>1</t>
  </si>
  <si>
    <t>2</t>
  </si>
  <si>
    <t>1'7''</t>
  </si>
  <si>
    <t>12"</t>
  </si>
  <si>
    <t>31''</t>
  </si>
  <si>
    <t>2'18''</t>
  </si>
  <si>
    <t xml:space="preserve">В.К. 56 </t>
  </si>
  <si>
    <t>56 КГ</t>
  </si>
  <si>
    <t>в.к.    56      кг.</t>
  </si>
  <si>
    <t>5-6</t>
  </si>
  <si>
    <t>7-8</t>
  </si>
  <si>
    <t>9-12</t>
  </si>
  <si>
    <t>13-15</t>
  </si>
  <si>
    <t>54''</t>
  </si>
  <si>
    <t>Садковский ЕА Гордеев 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</si>
</sst>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9"/>
      <name val="Arial"/>
      <family val="2"/>
    </font>
    <font>
      <b/>
      <sz val="12"/>
      <color indexed="58"/>
      <name val="Arial Narrow"/>
      <family val="2"/>
    </font>
    <font>
      <sz val="10"/>
      <color indexed="58"/>
      <name val="Arial Narrow"/>
      <family val="2"/>
    </font>
    <font>
      <b/>
      <i/>
      <sz val="11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b/>
      <i/>
      <sz val="12"/>
      <name val="a_BosaNovaCps"/>
      <family val="5"/>
    </font>
    <font>
      <b/>
      <i/>
      <sz val="10"/>
      <name val="a_BosaNovaCps"/>
      <family val="5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3" xfId="15" applyFont="1" applyBorder="1" applyAlignment="1">
      <alignment horizontal="center"/>
    </xf>
    <xf numFmtId="0" fontId="0" fillId="0" borderId="4" xfId="15" applyFont="1" applyBorder="1" applyAlignment="1">
      <alignment horizontal="center"/>
    </xf>
    <xf numFmtId="0" fontId="0" fillId="0" borderId="5" xfId="15" applyFont="1" applyBorder="1" applyAlignment="1">
      <alignment horizontal="center"/>
    </xf>
    <xf numFmtId="0" fontId="0" fillId="0" borderId="0" xfId="15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7" xfId="15" applyFont="1" applyBorder="1" applyAlignment="1">
      <alignment horizontal="center"/>
    </xf>
    <xf numFmtId="0" fontId="0" fillId="0" borderId="8" xfId="15" applyFont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0" fillId="0" borderId="10" xfId="15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15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6" xfId="15" applyFont="1" applyBorder="1" applyAlignment="1">
      <alignment horizontal="center"/>
    </xf>
    <xf numFmtId="0" fontId="0" fillId="0" borderId="17" xfId="15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15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15" applyFont="1" applyAlignment="1">
      <alignment/>
    </xf>
    <xf numFmtId="0" fontId="7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8" xfId="15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4" fillId="0" borderId="0" xfId="15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9" xfId="15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2" borderId="20" xfId="0" applyNumberFormat="1" applyFont="1" applyFill="1" applyBorder="1" applyAlignment="1">
      <alignment horizontal="center"/>
    </xf>
    <xf numFmtId="0" fontId="1" fillId="0" borderId="21" xfId="15" applyNumberFormat="1" applyFont="1" applyBorder="1" applyAlignment="1">
      <alignment horizontal="center"/>
    </xf>
    <xf numFmtId="0" fontId="1" fillId="0" borderId="22" xfId="15" applyNumberFormat="1" applyFont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0" borderId="3" xfId="15" applyNumberFormat="1" applyFont="1" applyBorder="1" applyAlignment="1">
      <alignment horizontal="center"/>
    </xf>
    <xf numFmtId="0" fontId="0" fillId="0" borderId="19" xfId="15" applyNumberFormat="1" applyFont="1" applyBorder="1" applyAlignment="1">
      <alignment horizontal="center"/>
    </xf>
    <xf numFmtId="0" fontId="1" fillId="0" borderId="23" xfId="15" applyNumberFormat="1" applyFont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0" borderId="6" xfId="15" applyNumberFormat="1" applyFont="1" applyBorder="1" applyAlignment="1">
      <alignment horizontal="center"/>
    </xf>
    <xf numFmtId="0" fontId="1" fillId="0" borderId="24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0" borderId="6" xfId="15" applyNumberFormat="1" applyFont="1" applyBorder="1" applyAlignment="1">
      <alignment horizontal="center"/>
    </xf>
    <xf numFmtId="0" fontId="1" fillId="0" borderId="25" xfId="15" applyNumberFormat="1" applyFont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1" fillId="0" borderId="27" xfId="15" applyNumberFormat="1" applyFont="1" applyBorder="1" applyAlignment="1">
      <alignment horizontal="center"/>
    </xf>
    <xf numFmtId="0" fontId="0" fillId="0" borderId="5" xfId="15" applyNumberFormat="1" applyFont="1" applyBorder="1" applyAlignment="1">
      <alignment horizontal="center"/>
    </xf>
    <xf numFmtId="0" fontId="1" fillId="0" borderId="28" xfId="15" applyNumberFormat="1" applyFont="1" applyBorder="1" applyAlignment="1">
      <alignment horizontal="center"/>
    </xf>
    <xf numFmtId="0" fontId="1" fillId="0" borderId="29" xfId="15" applyNumberFormat="1" applyFont="1" applyBorder="1" applyAlignment="1">
      <alignment horizontal="center"/>
    </xf>
    <xf numFmtId="0" fontId="1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0" fontId="1" fillId="0" borderId="21" xfId="15" applyFont="1" applyBorder="1" applyAlignment="1">
      <alignment horizontal="center"/>
    </xf>
    <xf numFmtId="0" fontId="1" fillId="0" borderId="31" xfId="15" applyFont="1" applyBorder="1" applyAlignment="1">
      <alignment horizontal="center"/>
    </xf>
    <xf numFmtId="0" fontId="1" fillId="0" borderId="22" xfId="15" applyFont="1" applyBorder="1" applyAlignment="1">
      <alignment horizontal="center"/>
    </xf>
    <xf numFmtId="0" fontId="1" fillId="0" borderId="0" xfId="15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32" xfId="15" applyFont="1" applyBorder="1" applyAlignment="1">
      <alignment horizontal="center"/>
    </xf>
    <xf numFmtId="0" fontId="1" fillId="0" borderId="1" xfId="15" applyFont="1" applyBorder="1" applyAlignment="1">
      <alignment horizontal="center"/>
    </xf>
    <xf numFmtId="0" fontId="1" fillId="0" borderId="25" xfId="15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4" xfId="15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33" xfId="15" applyFont="1" applyBorder="1" applyAlignment="1">
      <alignment horizontal="center"/>
    </xf>
    <xf numFmtId="0" fontId="0" fillId="0" borderId="34" xfId="15" applyFont="1" applyBorder="1" applyAlignment="1">
      <alignment horizontal="center"/>
    </xf>
    <xf numFmtId="0" fontId="1" fillId="0" borderId="35" xfId="15" applyFont="1" applyBorder="1" applyAlignment="1">
      <alignment horizontal="center"/>
    </xf>
    <xf numFmtId="0" fontId="1" fillId="0" borderId="36" xfId="15" applyFont="1" applyBorder="1" applyAlignment="1">
      <alignment horizontal="center"/>
    </xf>
    <xf numFmtId="0" fontId="1" fillId="0" borderId="37" xfId="15" applyFont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0" fontId="0" fillId="0" borderId="39" xfId="0" applyNumberFormat="1" applyFont="1" applyBorder="1" applyAlignment="1">
      <alignment/>
    </xf>
    <xf numFmtId="0" fontId="1" fillId="0" borderId="40" xfId="0" applyNumberFormat="1" applyFont="1" applyBorder="1" applyAlignment="1">
      <alignment horizontal="center" vertical="center"/>
    </xf>
    <xf numFmtId="20" fontId="0" fillId="0" borderId="39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3" fillId="0" borderId="47" xfId="15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3" fillId="0" borderId="49" xfId="15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3" fillId="0" borderId="52" xfId="15" applyFont="1" applyBorder="1" applyAlignment="1">
      <alignment horizontal="left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wrapText="1"/>
    </xf>
    <xf numFmtId="0" fontId="3" fillId="0" borderId="46" xfId="15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45" xfId="15" applyFont="1" applyBorder="1" applyAlignment="1">
      <alignment horizontal="left" vertical="center" wrapText="1"/>
    </xf>
    <xf numFmtId="0" fontId="3" fillId="0" borderId="57" xfId="15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3" fillId="0" borderId="59" xfId="15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3" fillId="0" borderId="61" xfId="15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7" borderId="53" xfId="0" applyFont="1" applyFill="1" applyBorder="1" applyAlignment="1">
      <alignment horizontal="center" vertical="center" wrapText="1"/>
    </xf>
    <xf numFmtId="0" fontId="3" fillId="0" borderId="64" xfId="15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3" fillId="0" borderId="62" xfId="15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3" fillId="0" borderId="65" xfId="15" applyFont="1" applyBorder="1" applyAlignment="1">
      <alignment horizontal="left" vertical="center" wrapText="1"/>
    </xf>
    <xf numFmtId="0" fontId="3" fillId="0" borderId="8" xfId="15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3" fillId="0" borderId="34" xfId="15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7" fillId="0" borderId="18" xfId="15" applyFont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17" fillId="5" borderId="42" xfId="15" applyNumberFormat="1" applyFont="1" applyFill="1" applyBorder="1" applyAlignment="1" applyProtection="1">
      <alignment horizontal="center" vertical="center" wrapText="1"/>
      <protection/>
    </xf>
    <xf numFmtId="0" fontId="17" fillId="5" borderId="43" xfId="15" applyNumberFormat="1" applyFont="1" applyFill="1" applyBorder="1" applyAlignment="1" applyProtection="1">
      <alignment horizontal="center" vertical="center" wrapText="1"/>
      <protection/>
    </xf>
    <xf numFmtId="0" fontId="17" fillId="5" borderId="44" xfId="15" applyNumberFormat="1" applyFont="1" applyFill="1" applyBorder="1" applyAlignment="1" applyProtection="1">
      <alignment horizontal="center" vertical="center" wrapText="1"/>
      <protection/>
    </xf>
    <xf numFmtId="49" fontId="5" fillId="0" borderId="67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15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center" vertical="center" wrapText="1"/>
    </xf>
    <xf numFmtId="0" fontId="0" fillId="0" borderId="3" xfId="15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8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6" xfId="15" applyFont="1" applyBorder="1" applyAlignment="1">
      <alignment horizontal="center" vertical="center" wrapText="1"/>
    </xf>
    <xf numFmtId="0" fontId="18" fillId="5" borderId="42" xfId="15" applyNumberFormat="1" applyFont="1" applyFill="1" applyBorder="1" applyAlignment="1" applyProtection="1">
      <alignment horizontal="center" vertical="center" wrapText="1"/>
      <protection/>
    </xf>
    <xf numFmtId="0" fontId="18" fillId="5" borderId="43" xfId="15" applyNumberFormat="1" applyFont="1" applyFill="1" applyBorder="1" applyAlignment="1" applyProtection="1">
      <alignment horizontal="center" vertical="center" wrapText="1"/>
      <protection/>
    </xf>
    <xf numFmtId="0" fontId="18" fillId="5" borderId="44" xfId="15" applyNumberFormat="1" applyFont="1" applyFill="1" applyBorder="1" applyAlignment="1" applyProtection="1">
      <alignment horizontal="center" vertical="center" wrapText="1"/>
      <protection/>
    </xf>
    <xf numFmtId="0" fontId="11" fillId="8" borderId="42" xfId="0" applyFont="1" applyFill="1" applyBorder="1" applyAlignment="1">
      <alignment horizontal="center" vertical="center"/>
    </xf>
    <xf numFmtId="0" fontId="11" fillId="8" borderId="44" xfId="0" applyFont="1" applyFill="1" applyBorder="1" applyAlignment="1">
      <alignment horizontal="center" vertical="center"/>
    </xf>
    <xf numFmtId="0" fontId="0" fillId="0" borderId="4" xfId="15" applyFont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49" fontId="5" fillId="6" borderId="41" xfId="0" applyNumberFormat="1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left" vertical="center" wrapText="1"/>
    </xf>
    <xf numFmtId="49" fontId="5" fillId="7" borderId="41" xfId="0" applyNumberFormat="1" applyFont="1" applyFill="1" applyBorder="1" applyAlignment="1">
      <alignment horizontal="center" vertical="center" wrapText="1"/>
    </xf>
    <xf numFmtId="0" fontId="15" fillId="7" borderId="41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left" vertical="center" wrapText="1"/>
    </xf>
    <xf numFmtId="49" fontId="5" fillId="5" borderId="41" xfId="0" applyNumberFormat="1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390525</xdr:colOff>
      <xdr:row>1</xdr:row>
      <xdr:rowOff>257175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74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38500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марта 2009 г.        г. Кстово</v>
          </cell>
        </row>
        <row r="6">
          <cell r="A6" t="str">
            <v>Гл. судья, судья МК</v>
          </cell>
          <cell r="G6" t="str">
            <v>Е.В.Чичваркин</v>
          </cell>
        </row>
        <row r="7">
          <cell r="G7" t="str">
            <v>/г.Владимир/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9"/>
  <sheetViews>
    <sheetView workbookViewId="0" topLeftCell="A18">
      <selection activeCell="A28" sqref="A28:I37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24" t="s">
        <v>129</v>
      </c>
    </row>
    <row r="2" ht="26.25" customHeight="1">
      <c r="C2" s="20" t="s">
        <v>26</v>
      </c>
    </row>
    <row r="3" ht="25.5" customHeight="1">
      <c r="C3" s="19" t="s">
        <v>27</v>
      </c>
    </row>
    <row r="4" spans="1:9" ht="12.75">
      <c r="A4" s="126" t="s">
        <v>25</v>
      </c>
      <c r="B4" s="126" t="s">
        <v>0</v>
      </c>
      <c r="C4" s="134" t="s">
        <v>1</v>
      </c>
      <c r="D4" s="126" t="s">
        <v>2</v>
      </c>
      <c r="E4" s="126" t="s">
        <v>3</v>
      </c>
      <c r="F4" s="126" t="s">
        <v>13</v>
      </c>
      <c r="G4" s="126" t="s">
        <v>14</v>
      </c>
      <c r="H4" s="126" t="s">
        <v>15</v>
      </c>
      <c r="I4" s="126" t="s">
        <v>16</v>
      </c>
    </row>
    <row r="5" spans="1:9" ht="12.75">
      <c r="A5" s="133"/>
      <c r="B5" s="133"/>
      <c r="C5" s="133"/>
      <c r="D5" s="133"/>
      <c r="E5" s="133"/>
      <c r="F5" s="133"/>
      <c r="G5" s="133"/>
      <c r="H5" s="133"/>
      <c r="I5" s="133"/>
    </row>
    <row r="6" spans="1:9" ht="12.75">
      <c r="A6" s="132"/>
      <c r="B6" s="137">
        <v>6</v>
      </c>
      <c r="C6" s="128" t="str">
        <f>VLOOKUP(B6,'пр.взвешивания'!B6:C35,2,FALSE)</f>
        <v>АЛИЕВА Марианна Владиславовна</v>
      </c>
      <c r="D6" s="135" t="str">
        <f>VLOOKUP(C6,'пр.взвешивания'!C6:D35,2,FALSE)</f>
        <v>02.11.89 мс</v>
      </c>
      <c r="E6" s="135" t="str">
        <f>VLOOKUP(D6,'пр.взвешивания'!D6:E35,2,FALSE)</f>
        <v>ПФО Нижегородская Выкса ПР</v>
      </c>
      <c r="F6" s="129"/>
      <c r="G6" s="130"/>
      <c r="H6" s="131"/>
      <c r="I6" s="126"/>
    </row>
    <row r="7" spans="1:9" ht="12.75">
      <c r="A7" s="132"/>
      <c r="B7" s="126"/>
      <c r="C7" s="128"/>
      <c r="D7" s="135"/>
      <c r="E7" s="135"/>
      <c r="F7" s="129"/>
      <c r="G7" s="129"/>
      <c r="H7" s="131"/>
      <c r="I7" s="126"/>
    </row>
    <row r="8" spans="1:9" ht="12.75">
      <c r="A8" s="127"/>
      <c r="B8" s="136">
        <v>10</v>
      </c>
      <c r="C8" s="128" t="str">
        <f>VLOOKUP(B8,'пр.взвешивания'!B8:C37,2,FALSE)</f>
        <v>КАРЕЛИНА Евгения Викторовна</v>
      </c>
      <c r="D8" s="135" t="str">
        <f>VLOOKUP(C8,'пр.взвешивания'!C8:D37,2,FALSE)</f>
        <v>09.09.90 кмс</v>
      </c>
      <c r="E8" s="135" t="str">
        <f>VLOOKUP(D8,'пр.взвешивания'!D8:E37,2,FALSE)</f>
        <v>ПФО Пермский Пермь МО</v>
      </c>
      <c r="F8" s="129"/>
      <c r="G8" s="129"/>
      <c r="H8" s="126"/>
      <c r="I8" s="126"/>
    </row>
    <row r="9" spans="1:9" ht="12.75">
      <c r="A9" s="127"/>
      <c r="B9" s="126"/>
      <c r="C9" s="128"/>
      <c r="D9" s="135"/>
      <c r="E9" s="135"/>
      <c r="F9" s="129"/>
      <c r="G9" s="129"/>
      <c r="H9" s="126"/>
      <c r="I9" s="126"/>
    </row>
    <row r="10" ht="28.5" customHeight="1">
      <c r="E10" s="21" t="s">
        <v>28</v>
      </c>
    </row>
    <row r="11" spans="5:9" ht="19.5" customHeight="1">
      <c r="E11" s="21" t="s">
        <v>7</v>
      </c>
      <c r="F11" s="22"/>
      <c r="G11" s="22"/>
      <c r="H11" s="22"/>
      <c r="I11" s="22"/>
    </row>
    <row r="12" ht="19.5" customHeight="1">
      <c r="E12" s="21" t="s">
        <v>8</v>
      </c>
    </row>
    <row r="13" spans="5:9" ht="19.5" customHeight="1">
      <c r="E13" s="21"/>
      <c r="F13" s="1"/>
      <c r="G13" s="1"/>
      <c r="H13" s="1"/>
      <c r="I13" s="1"/>
    </row>
    <row r="14" spans="3:9" ht="19.5" customHeight="1">
      <c r="C14" s="20" t="s">
        <v>26</v>
      </c>
      <c r="E14" s="2"/>
      <c r="F14" s="2"/>
      <c r="G14" s="2"/>
      <c r="H14" s="2"/>
      <c r="I14" s="2"/>
    </row>
    <row r="15" spans="3:5" ht="21" customHeight="1">
      <c r="C15" s="19" t="s">
        <v>34</v>
      </c>
      <c r="E15" s="21" t="s">
        <v>130</v>
      </c>
    </row>
    <row r="16" spans="1:9" ht="12.75">
      <c r="A16" s="126" t="s">
        <v>25</v>
      </c>
      <c r="B16" s="126" t="s">
        <v>0</v>
      </c>
      <c r="C16" s="134" t="s">
        <v>1</v>
      </c>
      <c r="D16" s="126" t="s">
        <v>2</v>
      </c>
      <c r="E16" s="126" t="s">
        <v>3</v>
      </c>
      <c r="F16" s="126" t="s">
        <v>13</v>
      </c>
      <c r="G16" s="126" t="s">
        <v>14</v>
      </c>
      <c r="H16" s="126" t="s">
        <v>15</v>
      </c>
      <c r="I16" s="126" t="s">
        <v>16</v>
      </c>
    </row>
    <row r="17" spans="1:9" ht="12.75">
      <c r="A17" s="133"/>
      <c r="B17" s="133"/>
      <c r="C17" s="133"/>
      <c r="D17" s="133"/>
      <c r="E17" s="133"/>
      <c r="F17" s="133"/>
      <c r="G17" s="133"/>
      <c r="H17" s="133"/>
      <c r="I17" s="133"/>
    </row>
    <row r="18" spans="1:9" ht="12.75">
      <c r="A18" s="132"/>
      <c r="B18" s="137">
        <v>11</v>
      </c>
      <c r="C18" s="128" t="str">
        <f>VLOOKUP(B18,'пр.взвешивания'!B6:C35,2,FALSE)</f>
        <v>АЛИЕВА Диана Владиславовна</v>
      </c>
      <c r="D18" s="135" t="str">
        <f>VLOOKUP(C18,'пр.взвешивания'!C6:D35,2,FALSE)</f>
        <v>02.11.89 мс</v>
      </c>
      <c r="E18" s="135" t="str">
        <f>VLOOKUP(D18,'пр.взвешивания'!D6:E35,2,FALSE)</f>
        <v>ПФО Нижегородская Выкса ПР</v>
      </c>
      <c r="F18" s="129"/>
      <c r="G18" s="130"/>
      <c r="H18" s="131"/>
      <c r="I18" s="126"/>
    </row>
    <row r="19" spans="1:9" ht="12.75">
      <c r="A19" s="132"/>
      <c r="B19" s="126"/>
      <c r="C19" s="128"/>
      <c r="D19" s="135"/>
      <c r="E19" s="135"/>
      <c r="F19" s="129"/>
      <c r="G19" s="129"/>
      <c r="H19" s="131"/>
      <c r="I19" s="126"/>
    </row>
    <row r="20" spans="1:9" ht="12.75">
      <c r="A20" s="127"/>
      <c r="B20" s="136">
        <v>8</v>
      </c>
      <c r="C20" s="128" t="str">
        <f>VLOOKUP(B20,'пр.взвешивания'!B8:C37,2,FALSE)</f>
        <v>БУЗИНА Анна Сергеевна</v>
      </c>
      <c r="D20" s="135" t="str">
        <f>VLOOKUP(C20,'пр.взвешивания'!C8:D37,2,FALSE)</f>
        <v>06.09.89 кмс</v>
      </c>
      <c r="E20" s="135" t="str">
        <f>VLOOKUP(D20,'пр.взвешивания'!D8:E37,2,FALSE)</f>
        <v>ДВФО Камчатский П-Камчатский МО</v>
      </c>
      <c r="F20" s="129"/>
      <c r="G20" s="129"/>
      <c r="H20" s="126"/>
      <c r="I20" s="126"/>
    </row>
    <row r="21" spans="1:9" ht="12.75">
      <c r="A21" s="127"/>
      <c r="B21" s="126"/>
      <c r="C21" s="128"/>
      <c r="D21" s="135"/>
      <c r="E21" s="135"/>
      <c r="F21" s="129"/>
      <c r="G21" s="129"/>
      <c r="H21" s="126"/>
      <c r="I21" s="126"/>
    </row>
    <row r="22" ht="24.75" customHeight="1">
      <c r="E22" s="21" t="s">
        <v>28</v>
      </c>
    </row>
    <row r="23" spans="5:9" ht="24.75" customHeight="1">
      <c r="E23" s="21" t="s">
        <v>7</v>
      </c>
      <c r="F23" s="22"/>
      <c r="G23" s="22"/>
      <c r="H23" s="22"/>
      <c r="I23" s="22"/>
    </row>
    <row r="24" ht="24.75" customHeight="1">
      <c r="E24" s="21" t="s">
        <v>8</v>
      </c>
    </row>
    <row r="25" spans="5:9" ht="24.75" customHeight="1">
      <c r="E25" s="21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23" t="s">
        <v>29</v>
      </c>
      <c r="F28" s="30" t="s">
        <v>130</v>
      </c>
    </row>
    <row r="29" spans="1:9" ht="12.75">
      <c r="A29" s="126" t="s">
        <v>25</v>
      </c>
      <c r="B29" s="126" t="s">
        <v>0</v>
      </c>
      <c r="C29" s="134" t="s">
        <v>1</v>
      </c>
      <c r="D29" s="126" t="s">
        <v>2</v>
      </c>
      <c r="E29" s="126" t="s">
        <v>3</v>
      </c>
      <c r="F29" s="126" t="s">
        <v>13</v>
      </c>
      <c r="G29" s="126" t="s">
        <v>14</v>
      </c>
      <c r="H29" s="126" t="s">
        <v>15</v>
      </c>
      <c r="I29" s="126" t="s">
        <v>16</v>
      </c>
    </row>
    <row r="30" spans="1:9" ht="12.75">
      <c r="A30" s="133"/>
      <c r="B30" s="133"/>
      <c r="C30" s="133"/>
      <c r="D30" s="133"/>
      <c r="E30" s="133"/>
      <c r="F30" s="133"/>
      <c r="G30" s="133"/>
      <c r="H30" s="133"/>
      <c r="I30" s="133"/>
    </row>
    <row r="31" spans="1:9" ht="12.75">
      <c r="A31" s="132"/>
      <c r="B31" s="126">
        <v>6</v>
      </c>
      <c r="C31" s="128" t="str">
        <f>VLOOKUP(B31,'пр.взвешивания'!B6:E35,2,FALSE)</f>
        <v>АЛИЕВА Марианна Владиславовна</v>
      </c>
      <c r="D31" s="128" t="str">
        <f>VLOOKUP(C31,'пр.взвешивания'!C6:F35,2,FALSE)</f>
        <v>02.11.89 мс</v>
      </c>
      <c r="E31" s="128" t="str">
        <f>VLOOKUP(D31,'пр.взвешивания'!D6:G35,2,FALSE)</f>
        <v>ПФО Нижегородская Выкса ПР</v>
      </c>
      <c r="F31" s="129"/>
      <c r="G31" s="130"/>
      <c r="H31" s="131"/>
      <c r="I31" s="126"/>
    </row>
    <row r="32" spans="1:9" ht="12.75">
      <c r="A32" s="132"/>
      <c r="B32" s="126"/>
      <c r="C32" s="128"/>
      <c r="D32" s="128"/>
      <c r="E32" s="128"/>
      <c r="F32" s="129"/>
      <c r="G32" s="129"/>
      <c r="H32" s="131"/>
      <c r="I32" s="126"/>
    </row>
    <row r="33" spans="1:9" ht="12.75">
      <c r="A33" s="127"/>
      <c r="B33" s="126">
        <v>11</v>
      </c>
      <c r="C33" s="128" t="str">
        <f>VLOOKUP(B33,'пр.взвешивания'!B6:E35,2,FALSE)</f>
        <v>АЛИЕВА Диана Владиславовна</v>
      </c>
      <c r="D33" s="128" t="str">
        <f>VLOOKUP(C33,'пр.взвешивания'!C6:F35,2,FALSE)</f>
        <v>02.11.89 мс</v>
      </c>
      <c r="E33" s="128" t="str">
        <f>VLOOKUP(D33,'пр.взвешивания'!D6:G35,2,FALSE)</f>
        <v>ПФО Нижегородская Выкса ПР</v>
      </c>
      <c r="F33" s="129"/>
      <c r="G33" s="129"/>
      <c r="H33" s="126"/>
      <c r="I33" s="126"/>
    </row>
    <row r="34" spans="1:9" ht="12.75">
      <c r="A34" s="127"/>
      <c r="B34" s="126"/>
      <c r="C34" s="128"/>
      <c r="D34" s="128"/>
      <c r="E34" s="128"/>
      <c r="F34" s="129"/>
      <c r="G34" s="129"/>
      <c r="H34" s="126"/>
      <c r="I34" s="126"/>
    </row>
    <row r="35" ht="24.75" customHeight="1">
      <c r="E35" s="21" t="s">
        <v>28</v>
      </c>
    </row>
    <row r="36" spans="5:9" ht="24.75" customHeight="1">
      <c r="E36" s="21" t="s">
        <v>7</v>
      </c>
      <c r="F36" s="22"/>
      <c r="G36" s="22"/>
      <c r="H36" s="22"/>
      <c r="I36" s="22"/>
    </row>
    <row r="37" ht="24.75" customHeight="1">
      <c r="E37" s="21" t="s">
        <v>8</v>
      </c>
    </row>
    <row r="38" spans="5:9" ht="24.75" customHeight="1">
      <c r="E38" s="21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61"/>
  <sheetViews>
    <sheetView workbookViewId="0" topLeftCell="A1">
      <selection activeCell="A1" sqref="A1:T41"/>
    </sheetView>
  </sheetViews>
  <sheetFormatPr defaultColWidth="9.140625" defaultRowHeight="12.75"/>
  <cols>
    <col min="1" max="1" width="4.00390625" style="0" customWidth="1"/>
    <col min="2" max="2" width="20.7109375" style="0" customWidth="1"/>
    <col min="4" max="4" width="9.57421875" style="0" customWidth="1"/>
    <col min="5" max="9" width="4.7109375" style="0" customWidth="1"/>
    <col min="10" max="10" width="5.8515625" style="0" customWidth="1"/>
    <col min="11" max="11" width="5.140625" style="0" customWidth="1"/>
    <col min="12" max="12" width="20.140625" style="0" customWidth="1"/>
    <col min="13" max="13" width="7.421875" style="0" customWidth="1"/>
    <col min="15" max="19" width="4.7109375" style="0" customWidth="1"/>
    <col min="20" max="20" width="5.28125" style="0" customWidth="1"/>
  </cols>
  <sheetData>
    <row r="1" spans="1:20" ht="24" customHeight="1" thickBot="1">
      <c r="A1" s="138" t="s">
        <v>37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ht="28.5" customHeight="1" thickBot="1">
      <c r="A2" s="26"/>
      <c r="B2" s="228" t="s">
        <v>35</v>
      </c>
      <c r="C2" s="228"/>
      <c r="D2" s="228"/>
      <c r="E2" s="228"/>
      <c r="F2" s="228"/>
      <c r="G2" s="228"/>
      <c r="H2" s="228"/>
      <c r="I2" s="228"/>
      <c r="K2" s="229" t="str">
        <f>HYPERLINK('[2]реквизиты'!$A$2)</f>
        <v>Первенство  России по САМБО среди юниорок 1989-90 гг.р.</v>
      </c>
      <c r="L2" s="230"/>
      <c r="M2" s="230"/>
      <c r="N2" s="230"/>
      <c r="O2" s="230"/>
      <c r="P2" s="230"/>
      <c r="Q2" s="230"/>
      <c r="R2" s="230"/>
      <c r="S2" s="230"/>
      <c r="T2" s="231"/>
    </row>
    <row r="3" spans="1:20" ht="18.75" thickBot="1">
      <c r="A3" s="3" t="s">
        <v>9</v>
      </c>
      <c r="B3" s="224" t="str">
        <f>HYPERLINK('[2]реквизиты'!$A$3)</f>
        <v>02-06 марта 2009 г.        г. Кстово</v>
      </c>
      <c r="C3" s="224"/>
      <c r="D3" s="224"/>
      <c r="E3" s="224"/>
      <c r="F3" s="224"/>
      <c r="G3" s="224"/>
      <c r="H3" s="224"/>
      <c r="I3" s="224"/>
      <c r="J3" s="52"/>
      <c r="K3" s="53" t="s">
        <v>11</v>
      </c>
      <c r="L3" s="52"/>
      <c r="N3" s="3"/>
      <c r="P3" s="225" t="s">
        <v>107</v>
      </c>
      <c r="Q3" s="226"/>
      <c r="R3" s="226"/>
      <c r="S3" s="226"/>
      <c r="T3" s="227"/>
    </row>
    <row r="4" spans="1:20" ht="12.75" customHeight="1" thickBot="1">
      <c r="A4" s="155" t="s">
        <v>0</v>
      </c>
      <c r="B4" s="155" t="s">
        <v>1</v>
      </c>
      <c r="C4" s="155" t="s">
        <v>2</v>
      </c>
      <c r="D4" s="155" t="s">
        <v>3</v>
      </c>
      <c r="E4" s="177" t="s">
        <v>4</v>
      </c>
      <c r="F4" s="178"/>
      <c r="G4" s="178"/>
      <c r="H4" s="179"/>
      <c r="I4" s="155" t="s">
        <v>5</v>
      </c>
      <c r="J4" s="155" t="s">
        <v>6</v>
      </c>
      <c r="K4" s="155" t="s">
        <v>0</v>
      </c>
      <c r="L4" s="155" t="s">
        <v>1</v>
      </c>
      <c r="M4" s="155" t="s">
        <v>2</v>
      </c>
      <c r="N4" s="155" t="s">
        <v>3</v>
      </c>
      <c r="O4" s="177" t="s">
        <v>4</v>
      </c>
      <c r="P4" s="178"/>
      <c r="Q4" s="178"/>
      <c r="R4" s="179"/>
      <c r="S4" s="155" t="s">
        <v>5</v>
      </c>
      <c r="T4" s="155" t="s">
        <v>6</v>
      </c>
    </row>
    <row r="5" spans="1:20" ht="12.75" customHeight="1" thickBot="1">
      <c r="A5" s="175"/>
      <c r="B5" s="175"/>
      <c r="C5" s="175"/>
      <c r="D5" s="156"/>
      <c r="E5" s="40">
        <v>1</v>
      </c>
      <c r="F5" s="41">
        <v>2</v>
      </c>
      <c r="G5" s="41">
        <v>3</v>
      </c>
      <c r="H5" s="42">
        <v>4</v>
      </c>
      <c r="I5" s="175"/>
      <c r="J5" s="175"/>
      <c r="K5" s="175"/>
      <c r="L5" s="175"/>
      <c r="M5" s="175"/>
      <c r="N5" s="156"/>
      <c r="O5" s="40">
        <v>1</v>
      </c>
      <c r="P5" s="41">
        <v>2</v>
      </c>
      <c r="Q5" s="41">
        <v>3</v>
      </c>
      <c r="R5" s="41">
        <v>4</v>
      </c>
      <c r="S5" s="198"/>
      <c r="T5" s="175"/>
    </row>
    <row r="6" spans="1:20" ht="12.75" customHeight="1">
      <c r="A6" s="165">
        <v>1</v>
      </c>
      <c r="B6" s="167" t="str">
        <f>VLOOKUP(A6,'пр.взвешивания'!B6:E35,2,FALSE)</f>
        <v>БЕЛОЗЕРОВА Ольга Александровна</v>
      </c>
      <c r="C6" s="168" t="str">
        <f>VLOOKUP(B6,'пр.взвешивания'!C6:F35,2,FALSE)</f>
        <v>11.09.90 кмс</v>
      </c>
      <c r="D6" s="152" t="str">
        <f>VLOOKUP(C6,'пр.взвешивания'!D6:G35,2,FALSE)</f>
        <v>ПФО Самарская Самара МО</v>
      </c>
      <c r="E6" s="104"/>
      <c r="F6" s="105">
        <v>3</v>
      </c>
      <c r="G6" s="106">
        <v>1</v>
      </c>
      <c r="H6" s="107">
        <v>4</v>
      </c>
      <c r="I6" s="153">
        <f>SUM(E6:H6)</f>
        <v>8</v>
      </c>
      <c r="J6" s="180">
        <v>2</v>
      </c>
      <c r="K6" s="165">
        <v>3</v>
      </c>
      <c r="L6" s="206" t="str">
        <f>VLOOKUP(K6,'пр.взвешивания'!B6:C35,2,FALSE)</f>
        <v>МЕЗИНЦЕВА Екатерина Вячеславовна</v>
      </c>
      <c r="M6" s="207" t="str">
        <f>VLOOKUP(L6,'пр.взвешивания'!C6:D35,2,FALSE)</f>
        <v>29.01.91 кмс</v>
      </c>
      <c r="N6" s="208" t="str">
        <f>VLOOKUP(M6,'пр.взвешивания'!D6:E35,2,FALSE)</f>
        <v>ПФО Оренбургская Орск ВС</v>
      </c>
      <c r="O6" s="68"/>
      <c r="P6" s="69">
        <v>0</v>
      </c>
      <c r="Q6" s="69">
        <v>0</v>
      </c>
      <c r="R6" s="70">
        <v>3</v>
      </c>
      <c r="S6" s="209">
        <f>SUM(O6:R6)</f>
        <v>3</v>
      </c>
      <c r="T6" s="180">
        <v>3</v>
      </c>
    </row>
    <row r="7" spans="1:20" ht="12.75" customHeight="1">
      <c r="A7" s="166"/>
      <c r="B7" s="162"/>
      <c r="C7" s="163"/>
      <c r="D7" s="151"/>
      <c r="E7" s="29"/>
      <c r="F7" s="8">
        <f>HYPERLINK(круги!H5)</f>
      </c>
      <c r="G7" s="9">
        <f>HYPERLINK(круги!H14)</f>
      </c>
      <c r="H7" s="64" t="s">
        <v>117</v>
      </c>
      <c r="I7" s="154"/>
      <c r="J7" s="181"/>
      <c r="K7" s="166"/>
      <c r="L7" s="205"/>
      <c r="M7" s="201"/>
      <c r="N7" s="203"/>
      <c r="O7" s="71"/>
      <c r="P7" s="72">
        <f>HYPERLINK(круги!G105)</f>
      </c>
      <c r="Q7" s="72">
        <f>HYPERLINK(круги!H65)</f>
      </c>
      <c r="R7" s="73"/>
      <c r="S7" s="210"/>
      <c r="T7" s="181"/>
    </row>
    <row r="8" spans="1:20" ht="12.75" customHeight="1">
      <c r="A8" s="166">
        <v>2</v>
      </c>
      <c r="B8" s="160" t="str">
        <f>VLOOKUP(A8,'пр.взвешивания'!B8:E37,2,FALSE)</f>
        <v>СИНЕВА Дарья Викторовна</v>
      </c>
      <c r="C8" s="145" t="str">
        <f>VLOOKUP(B8,'пр.взвешивания'!C8:F37,2,FALSE)</f>
        <v>12.08.90 кмс</v>
      </c>
      <c r="D8" s="147" t="str">
        <f>VLOOKUP(C8,'пр.взвешивания'!D8:G37,2,FALSE)</f>
        <v>ПФОПензенская  Пенза ВС</v>
      </c>
      <c r="E8" s="108">
        <v>1</v>
      </c>
      <c r="F8" s="109"/>
      <c r="G8" s="108">
        <v>0</v>
      </c>
      <c r="H8" s="110">
        <v>4</v>
      </c>
      <c r="I8" s="154">
        <f>SUM(E8:H8)</f>
        <v>5</v>
      </c>
      <c r="J8" s="181">
        <v>3</v>
      </c>
      <c r="K8" s="166">
        <v>6</v>
      </c>
      <c r="L8" s="205" t="str">
        <f>VLOOKUP(K8,'пр.взвешивания'!B8:C37,2,FALSE)</f>
        <v>АЛИЕВА Марианна Владиславовна</v>
      </c>
      <c r="M8" s="201" t="str">
        <f>VLOOKUP(L8,'пр.взвешивания'!C8:D37,2,FALSE)</f>
        <v>02.11.89 мс</v>
      </c>
      <c r="N8" s="203" t="str">
        <f>VLOOKUP(M8,'пр.взвешивания'!D8:E37,2,FALSE)</f>
        <v>ПФО Нижегородская Выкса ПР</v>
      </c>
      <c r="O8" s="74">
        <v>4</v>
      </c>
      <c r="P8" s="75"/>
      <c r="Q8" s="76">
        <v>3</v>
      </c>
      <c r="R8" s="77">
        <v>4</v>
      </c>
      <c r="S8" s="210">
        <f>SUM(O8:R8)</f>
        <v>11</v>
      </c>
      <c r="T8" s="181">
        <v>1</v>
      </c>
    </row>
    <row r="9" spans="1:20" ht="13.5" customHeight="1">
      <c r="A9" s="166"/>
      <c r="B9" s="162"/>
      <c r="C9" s="163"/>
      <c r="D9" s="151"/>
      <c r="E9" s="38">
        <f>HYPERLINK(круги!H7)</f>
      </c>
      <c r="F9" s="12"/>
      <c r="G9" s="8">
        <f>HYPERLINK(круги!H29)</f>
      </c>
      <c r="H9" s="64" t="s">
        <v>113</v>
      </c>
      <c r="I9" s="154"/>
      <c r="J9" s="181"/>
      <c r="K9" s="166"/>
      <c r="L9" s="205"/>
      <c r="M9" s="201"/>
      <c r="N9" s="203"/>
      <c r="O9" s="78" t="s">
        <v>127</v>
      </c>
      <c r="P9" s="79"/>
      <c r="Q9" s="80"/>
      <c r="R9" s="73" t="s">
        <v>125</v>
      </c>
      <c r="S9" s="210"/>
      <c r="T9" s="181"/>
    </row>
    <row r="10" spans="1:20" ht="12.75" customHeight="1">
      <c r="A10" s="157">
        <v>3</v>
      </c>
      <c r="B10" s="160" t="str">
        <f>VLOOKUP(A10,'пр.взвешивания'!B10:E39,2,FALSE)</f>
        <v>МЕЗИНЦЕВА Екатерина Вячеславовна</v>
      </c>
      <c r="C10" s="145" t="str">
        <f>VLOOKUP(B10,'пр.взвешивания'!C10:F39,2,FALSE)</f>
        <v>29.01.91 кмс</v>
      </c>
      <c r="D10" s="147" t="str">
        <f>VLOOKUP(C10,'пр.взвешивания'!D10:G39,2,FALSE)</f>
        <v>ПФО Оренбургская Орск ВС</v>
      </c>
      <c r="E10" s="111">
        <v>3</v>
      </c>
      <c r="F10" s="112">
        <v>3</v>
      </c>
      <c r="G10" s="113"/>
      <c r="H10" s="114">
        <v>4</v>
      </c>
      <c r="I10" s="154">
        <f>SUM(E10:H10)</f>
        <v>10</v>
      </c>
      <c r="J10" s="182">
        <v>1</v>
      </c>
      <c r="K10" s="157">
        <v>8</v>
      </c>
      <c r="L10" s="205" t="str">
        <f>VLOOKUP(K10,'пр.взвешивания'!B10:C39,2,FALSE)</f>
        <v>БУЗИНА Анна Сергеевна</v>
      </c>
      <c r="M10" s="201" t="str">
        <f>VLOOKUP(L10,'пр.взвешивания'!C10:D39,2,FALSE)</f>
        <v>06.09.89 кмс</v>
      </c>
      <c r="N10" s="203" t="str">
        <f>VLOOKUP(M10,'пр.взвешивания'!D10:E39,2,FALSE)</f>
        <v>ДВФО Камчатский П-Камчатский МО</v>
      </c>
      <c r="O10" s="74">
        <v>3</v>
      </c>
      <c r="P10" s="81">
        <v>0</v>
      </c>
      <c r="Q10" s="82"/>
      <c r="R10" s="77">
        <v>4</v>
      </c>
      <c r="S10" s="210">
        <f>SUM(O10:R10)</f>
        <v>7</v>
      </c>
      <c r="T10" s="182">
        <v>2</v>
      </c>
    </row>
    <row r="11" spans="1:20" ht="12.75" customHeight="1">
      <c r="A11" s="157"/>
      <c r="B11" s="162"/>
      <c r="C11" s="163"/>
      <c r="D11" s="151"/>
      <c r="E11" s="38">
        <f>HYPERLINK(круги!H16)</f>
      </c>
      <c r="F11" s="8">
        <f>HYPERLINK(круги!H27)</f>
      </c>
      <c r="G11" s="18"/>
      <c r="H11" s="64" t="s">
        <v>108</v>
      </c>
      <c r="I11" s="154"/>
      <c r="J11" s="182"/>
      <c r="K11" s="157"/>
      <c r="L11" s="205"/>
      <c r="M11" s="201"/>
      <c r="N11" s="203"/>
      <c r="O11" s="78">
        <f>HYPERLINK(круги!H67)</f>
      </c>
      <c r="P11" s="72"/>
      <c r="Q11" s="83"/>
      <c r="R11" s="73" t="s">
        <v>128</v>
      </c>
      <c r="S11" s="210"/>
      <c r="T11" s="182"/>
    </row>
    <row r="12" spans="1:20" ht="12.75" customHeight="1">
      <c r="A12" s="157">
        <v>4</v>
      </c>
      <c r="B12" s="160" t="str">
        <f>VLOOKUP(A12,'пр.взвешивания'!B12:E41,2,FALSE)</f>
        <v>ХАСАНОВА Миляуша Айратовна</v>
      </c>
      <c r="C12" s="145" t="str">
        <f>VLOOKUP(B12,'пр.взвешивания'!C12:F41,2,FALSE)</f>
        <v>26.04.89 кмс</v>
      </c>
      <c r="D12" s="147" t="str">
        <f>VLOOKUP(C12,'пр.взвешивания'!D12:G41,2,FALSE)</f>
        <v>ПФО Татарстан Н.Челны ПР</v>
      </c>
      <c r="E12" s="108">
        <v>0</v>
      </c>
      <c r="F12" s="110">
        <v>0</v>
      </c>
      <c r="G12" s="112">
        <v>0</v>
      </c>
      <c r="H12" s="18"/>
      <c r="I12" s="154">
        <f>SUM(E12:H12)</f>
        <v>0</v>
      </c>
      <c r="J12" s="182">
        <v>4</v>
      </c>
      <c r="K12" s="157">
        <v>1</v>
      </c>
      <c r="L12" s="205" t="str">
        <f>VLOOKUP(K12,'пр.взвешивания'!B6:C35,2,FALSE)</f>
        <v>БЕЛОЗЕРОВА Ольга Александровна</v>
      </c>
      <c r="M12" s="201" t="str">
        <f>VLOOKUP(L12,'пр.взвешивания'!C6:D35,2,FALSE)</f>
        <v>11.09.90 кмс</v>
      </c>
      <c r="N12" s="203" t="str">
        <f>VLOOKUP(M12,'пр.взвешивания'!D6:E35,2,FALSE)</f>
        <v>ПФО Самарская Самара МО</v>
      </c>
      <c r="O12" s="74">
        <v>1</v>
      </c>
      <c r="P12" s="81">
        <v>0</v>
      </c>
      <c r="Q12" s="81">
        <v>0</v>
      </c>
      <c r="R12" s="84"/>
      <c r="S12" s="210">
        <f>SUM(O12:R12)</f>
        <v>1</v>
      </c>
      <c r="T12" s="182">
        <v>4</v>
      </c>
    </row>
    <row r="13" spans="1:20" ht="12.75" customHeight="1" thickBot="1">
      <c r="A13" s="184"/>
      <c r="B13" s="161"/>
      <c r="C13" s="146"/>
      <c r="D13" s="148"/>
      <c r="E13" s="39">
        <f>HYPERLINK(круги!H25)</f>
      </c>
      <c r="F13" s="16">
        <f>HYPERLINK(круги!H20)</f>
      </c>
      <c r="G13" s="13">
        <f>HYPERLINK(круги!H9)</f>
      </c>
      <c r="H13" s="65"/>
      <c r="I13" s="176"/>
      <c r="J13" s="183"/>
      <c r="K13" s="184"/>
      <c r="L13" s="211"/>
      <c r="M13" s="202"/>
      <c r="N13" s="204"/>
      <c r="O13" s="85"/>
      <c r="P13" s="86">
        <f>HYPERLINK(круги!H71)</f>
      </c>
      <c r="Q13" s="86">
        <f>HYPERLINK(круги!H80)</f>
      </c>
      <c r="R13" s="87"/>
      <c r="S13" s="212"/>
      <c r="T13" s="183"/>
    </row>
    <row r="14" spans="1:20" ht="12.75" customHeight="1" thickBot="1">
      <c r="A14" s="3" t="s">
        <v>10</v>
      </c>
      <c r="I14" s="67"/>
      <c r="J14" s="67"/>
      <c r="K14" s="3" t="s">
        <v>8</v>
      </c>
      <c r="L14" s="122"/>
      <c r="M14" s="5"/>
      <c r="N14" s="5"/>
      <c r="O14" s="67"/>
      <c r="P14" s="67"/>
      <c r="Q14" s="67"/>
      <c r="R14" s="67"/>
      <c r="S14" s="89"/>
      <c r="T14" s="67"/>
    </row>
    <row r="15" spans="1:20" ht="12.75" customHeight="1">
      <c r="A15" s="165">
        <v>5</v>
      </c>
      <c r="B15" s="167" t="str">
        <f>VLOOKUP(A15,'пр.взвешивания'!B6:E35,2,FALSE)</f>
        <v>ДАНИЛОВА Анна Николаевна</v>
      </c>
      <c r="C15" s="168" t="str">
        <f>VLOOKUP(B15,'пр.взвешивания'!C6:F35,2,FALSE)</f>
        <v>14.04.90 кмс</v>
      </c>
      <c r="D15" s="152" t="str">
        <f>VLOOKUP(C15,'пр.взвешивания'!D6:G35,2,FALSE)</f>
        <v>ПФО Пермский Полазна Д</v>
      </c>
      <c r="E15" s="104"/>
      <c r="F15" s="105">
        <v>0</v>
      </c>
      <c r="G15" s="106">
        <v>4</v>
      </c>
      <c r="H15" s="107">
        <v>0</v>
      </c>
      <c r="I15" s="153">
        <f>SUM(E15:H15)</f>
        <v>4</v>
      </c>
      <c r="J15" s="169">
        <v>3</v>
      </c>
      <c r="K15" s="165">
        <v>11</v>
      </c>
      <c r="L15" s="206" t="str">
        <f>VLOOKUP(K15,'пр.взвешивания'!B6:C35,2,FALSE)</f>
        <v>АЛИЕВА Диана Владиславовна</v>
      </c>
      <c r="M15" s="207" t="str">
        <f>VLOOKUP(L15,'пр.взвешивания'!C6:D35,2,FALSE)</f>
        <v>02.11.89 мс</v>
      </c>
      <c r="N15" s="208" t="str">
        <f>VLOOKUP(M15,'пр.взвешивания'!D6:E35,2,FALSE)</f>
        <v>ПФО Нижегородская Выкса ПР</v>
      </c>
      <c r="O15" s="68"/>
      <c r="P15" s="69">
        <v>4</v>
      </c>
      <c r="Q15" s="69">
        <v>4</v>
      </c>
      <c r="R15" s="90">
        <v>4</v>
      </c>
      <c r="S15" s="209">
        <f>SUM(O15:R15)</f>
        <v>12</v>
      </c>
      <c r="T15" s="169">
        <v>1</v>
      </c>
    </row>
    <row r="16" spans="1:20" ht="12.75" customHeight="1">
      <c r="A16" s="166"/>
      <c r="B16" s="162"/>
      <c r="C16" s="163"/>
      <c r="D16" s="151"/>
      <c r="E16" s="29"/>
      <c r="F16" s="8">
        <f>HYPERLINK(круги!H34)</f>
      </c>
      <c r="G16" s="9" t="s">
        <v>114</v>
      </c>
      <c r="H16" s="64">
        <f>HYPERLINK(круги!H52)</f>
      </c>
      <c r="I16" s="154"/>
      <c r="J16" s="143"/>
      <c r="K16" s="166"/>
      <c r="L16" s="205"/>
      <c r="M16" s="201"/>
      <c r="N16" s="203"/>
      <c r="O16" s="71"/>
      <c r="P16" s="72" t="s">
        <v>136</v>
      </c>
      <c r="Q16" s="72" t="s">
        <v>126</v>
      </c>
      <c r="R16" s="91"/>
      <c r="S16" s="210"/>
      <c r="T16" s="143"/>
    </row>
    <row r="17" spans="1:20" ht="12.75" customHeight="1">
      <c r="A17" s="185">
        <v>6</v>
      </c>
      <c r="B17" s="160" t="str">
        <f>VLOOKUP(A17,'пр.взвешивания'!B8:E37,2,FALSE)</f>
        <v>АЛИЕВА Марианна Владиславовна</v>
      </c>
      <c r="C17" s="145" t="str">
        <f>VLOOKUP(B17,'пр.взвешивания'!C8:F37,2,FALSE)</f>
        <v>02.11.89 мс</v>
      </c>
      <c r="D17" s="147" t="str">
        <f>VLOOKUP(C17,'пр.взвешивания'!D8:G37,2,FALSE)</f>
        <v>ПФО Нижегородская Выкса ПР</v>
      </c>
      <c r="E17" s="108">
        <v>4</v>
      </c>
      <c r="F17" s="109"/>
      <c r="G17" s="108">
        <v>4</v>
      </c>
      <c r="H17" s="110">
        <v>3</v>
      </c>
      <c r="I17" s="154">
        <f>SUM(E17:H17)</f>
        <v>11</v>
      </c>
      <c r="J17" s="143">
        <v>1</v>
      </c>
      <c r="K17" s="166">
        <v>13</v>
      </c>
      <c r="L17" s="205" t="str">
        <f>VLOOKUP(K17,'пр.взвешивания'!B8:C37,2,FALSE)</f>
        <v>КУРДЯЕВА Мария Александровна</v>
      </c>
      <c r="M17" s="201" t="str">
        <f>VLOOKUP(L17,'пр.взвешивания'!C8:D37,2,FALSE)</f>
        <v>04.05.90 кмс </v>
      </c>
      <c r="N17" s="203" t="str">
        <f>VLOOKUP(M17,'пр.взвешивания'!D8:E37,2,FALSE)</f>
        <v>ПФО Саратовская Балаково МО</v>
      </c>
      <c r="O17" s="74">
        <v>0</v>
      </c>
      <c r="P17" s="75"/>
      <c r="Q17" s="76">
        <v>4</v>
      </c>
      <c r="R17" s="92">
        <v>1</v>
      </c>
      <c r="S17" s="210">
        <f>SUM(O17:R17)</f>
        <v>5</v>
      </c>
      <c r="T17" s="143">
        <v>3</v>
      </c>
    </row>
    <row r="18" spans="1:20" ht="12" customHeight="1">
      <c r="A18" s="185"/>
      <c r="B18" s="162"/>
      <c r="C18" s="163"/>
      <c r="D18" s="151"/>
      <c r="E18" s="38" t="s">
        <v>109</v>
      </c>
      <c r="F18" s="12"/>
      <c r="G18" s="8" t="s">
        <v>121</v>
      </c>
      <c r="H18" s="64">
        <f>HYPERLINK(круги!H47)</f>
      </c>
      <c r="I18" s="154"/>
      <c r="J18" s="143"/>
      <c r="K18" s="166"/>
      <c r="L18" s="205"/>
      <c r="M18" s="201"/>
      <c r="N18" s="203"/>
      <c r="O18" s="78">
        <f>HYPERLINK(круги!P76)</f>
      </c>
      <c r="P18" s="79"/>
      <c r="Q18" s="80"/>
      <c r="R18" s="91">
        <f>HYPERLINK(круги!P69)</f>
      </c>
      <c r="S18" s="210"/>
      <c r="T18" s="143"/>
    </row>
    <row r="19" spans="1:21" ht="12.75" customHeight="1">
      <c r="A19" s="157">
        <v>7</v>
      </c>
      <c r="B19" s="160" t="str">
        <f>VLOOKUP(A19,'пр.взвешивания'!B10:E39,2,FALSE)</f>
        <v>СМИРНОВА Олеся Владимировна</v>
      </c>
      <c r="C19" s="145" t="str">
        <f>VLOOKUP(B19,'пр.взвешивания'!C10:F39,2,FALSE)</f>
        <v>12.10.90 кмс</v>
      </c>
      <c r="D19" s="147" t="str">
        <f>VLOOKUP(C19,'пр.взвешивания'!D10:G39,2,FALSE)</f>
        <v>ЦФО Брянская Брянск ЛОК</v>
      </c>
      <c r="E19" s="111">
        <v>0</v>
      </c>
      <c r="F19" s="112">
        <v>0</v>
      </c>
      <c r="G19" s="113"/>
      <c r="H19" s="114">
        <v>0</v>
      </c>
      <c r="I19" s="154">
        <f>SUM(E19:H19)</f>
        <v>0</v>
      </c>
      <c r="J19" s="186">
        <v>4</v>
      </c>
      <c r="K19" s="157">
        <v>14</v>
      </c>
      <c r="L19" s="205" t="str">
        <f>VLOOKUP(K19,'пр.взвешивания'!B10:C39,2,FALSE)</f>
        <v>КОШАРНАЯ Кристина Петровна</v>
      </c>
      <c r="M19" s="201" t="str">
        <f>VLOOKUP(L19,'пр.взвешивания'!C10:D39,2,FALSE)</f>
        <v>08.10.91 КМС</v>
      </c>
      <c r="N19" s="203" t="str">
        <f>VLOOKUP(M19,'пр.взвешивания'!D10:E39,2,FALSE)</f>
        <v>ЦФО Тверская Ржев МО</v>
      </c>
      <c r="O19" s="74">
        <v>0</v>
      </c>
      <c r="P19" s="81">
        <v>0</v>
      </c>
      <c r="Q19" s="82"/>
      <c r="R19" s="93">
        <v>1</v>
      </c>
      <c r="S19" s="210">
        <f>SUM(O19:R19)</f>
        <v>1</v>
      </c>
      <c r="T19" s="186">
        <v>4</v>
      </c>
      <c r="U19" s="37"/>
    </row>
    <row r="20" spans="1:21" ht="12.75" customHeight="1">
      <c r="A20" s="157"/>
      <c r="B20" s="162"/>
      <c r="C20" s="163"/>
      <c r="D20" s="151"/>
      <c r="E20" s="38">
        <f>HYPERLINK(круги!H45)</f>
      </c>
      <c r="F20" s="8">
        <f>HYPERLINK(круги!H56)</f>
      </c>
      <c r="G20" s="18"/>
      <c r="H20" s="64">
        <f>HYPERLINK(круги!H40)</f>
      </c>
      <c r="I20" s="154"/>
      <c r="J20" s="186"/>
      <c r="K20" s="157"/>
      <c r="L20" s="205"/>
      <c r="M20" s="201"/>
      <c r="N20" s="203"/>
      <c r="O20" s="78">
        <f>HYPERLINK(круги!P67)</f>
      </c>
      <c r="P20" s="72"/>
      <c r="Q20" s="83"/>
      <c r="R20" s="91">
        <f>HYPERLINK(круги!P78)</f>
      </c>
      <c r="S20" s="210"/>
      <c r="T20" s="186"/>
      <c r="U20" s="37"/>
    </row>
    <row r="21" spans="1:21" ht="12.75" customHeight="1">
      <c r="A21" s="158">
        <v>8</v>
      </c>
      <c r="B21" s="160" t="str">
        <f>VLOOKUP(A21,'пр.взвешивания'!B12:E41,2,FALSE)</f>
        <v>БУЗИНА Анна Сергеевна</v>
      </c>
      <c r="C21" s="145" t="str">
        <f>VLOOKUP(B21,'пр.взвешивания'!C12:F41,2,FALSE)</f>
        <v>06.09.89 кмс</v>
      </c>
      <c r="D21" s="147" t="str">
        <f>VLOOKUP(C21,'пр.взвешивания'!D12:G41,2,FALSE)</f>
        <v>ДВФО Камчатский П-Камчатский МО</v>
      </c>
      <c r="E21" s="108">
        <v>4</v>
      </c>
      <c r="F21" s="110">
        <v>0</v>
      </c>
      <c r="G21" s="112">
        <v>3</v>
      </c>
      <c r="H21" s="18"/>
      <c r="I21" s="154">
        <f>SUM(E21:H21)</f>
        <v>7</v>
      </c>
      <c r="J21" s="186">
        <v>2</v>
      </c>
      <c r="K21" s="157">
        <v>10</v>
      </c>
      <c r="L21" s="205" t="str">
        <f>VLOOKUP(K21,'пр.взвешивания'!B12:C41,2,FALSE)</f>
        <v>КАРЕЛИНА Евгения Викторовна</v>
      </c>
      <c r="M21" s="205" t="str">
        <f>VLOOKUP(L21,'пр.взвешивания'!C12:D41,2,FALSE)</f>
        <v>09.09.90 кмс</v>
      </c>
      <c r="N21" s="205" t="str">
        <f>VLOOKUP(M21,'пр.взвешивания'!D12:E41,2,FALSE)</f>
        <v>ПФО Пермский Пермь МО</v>
      </c>
      <c r="O21" s="74">
        <v>0</v>
      </c>
      <c r="P21" s="81">
        <v>3</v>
      </c>
      <c r="Q21" s="81">
        <v>3</v>
      </c>
      <c r="R21" s="94"/>
      <c r="S21" s="210">
        <f>SUM(O21:R21)</f>
        <v>6</v>
      </c>
      <c r="T21" s="186">
        <v>2</v>
      </c>
      <c r="U21" s="37"/>
    </row>
    <row r="22" spans="1:21" ht="12.75" customHeight="1" thickBot="1">
      <c r="A22" s="159"/>
      <c r="B22" s="161"/>
      <c r="C22" s="146"/>
      <c r="D22" s="148"/>
      <c r="E22" s="39" t="s">
        <v>120</v>
      </c>
      <c r="F22" s="16">
        <f>HYPERLINK(круги!H49)</f>
      </c>
      <c r="G22" s="13">
        <f>HYPERLINK(круги!H38)</f>
      </c>
      <c r="H22" s="65"/>
      <c r="I22" s="176"/>
      <c r="J22" s="187"/>
      <c r="K22" s="184"/>
      <c r="L22" s="211"/>
      <c r="M22" s="211"/>
      <c r="N22" s="211"/>
      <c r="O22" s="85"/>
      <c r="P22" s="86">
        <f>HYPERLINK(круги!P71)</f>
      </c>
      <c r="Q22" s="86">
        <f>HYPERLINK(круги!P80)</f>
      </c>
      <c r="R22" s="95"/>
      <c r="S22" s="212"/>
      <c r="T22" s="187"/>
      <c r="U22" s="37"/>
    </row>
    <row r="23" spans="1:21" ht="12.75" customHeight="1" thickBot="1">
      <c r="A23" s="3" t="s">
        <v>11</v>
      </c>
      <c r="I23" s="67"/>
      <c r="J23" s="67"/>
      <c r="K23" s="21"/>
      <c r="L23" s="88"/>
      <c r="M23" s="67"/>
      <c r="N23" s="67"/>
      <c r="O23" s="67"/>
      <c r="P23" s="67"/>
      <c r="Q23" s="67"/>
      <c r="R23" s="67"/>
      <c r="S23" s="67"/>
      <c r="T23" s="67"/>
      <c r="U23" s="37"/>
    </row>
    <row r="24" spans="1:21" ht="12.75" customHeight="1" thickBot="1">
      <c r="A24" s="165">
        <v>9</v>
      </c>
      <c r="B24" s="167" t="str">
        <f>VLOOKUP(A24,'пр.взвешивания'!B6:E35,2,FALSE)</f>
        <v>КУРСОВА Ирина Дмитриевна</v>
      </c>
      <c r="C24" s="168" t="str">
        <f>VLOOKUP(B24,'пр.взвешивания'!C6:F35,2,FALSE)</f>
        <v>20.05.91 кмс</v>
      </c>
      <c r="D24" s="152" t="str">
        <f>VLOOKUP(C24,'пр.взвешивания'!D6:G35,2,FALSE)</f>
        <v>ПФО Самарская Самара МО</v>
      </c>
      <c r="E24" s="104"/>
      <c r="F24" s="105">
        <v>0</v>
      </c>
      <c r="G24" s="106">
        <v>0</v>
      </c>
      <c r="H24" s="107">
        <v>4</v>
      </c>
      <c r="I24" s="153">
        <f>SUM(E24:H24)</f>
        <v>4</v>
      </c>
      <c r="J24" s="165">
        <v>3</v>
      </c>
      <c r="K24" s="165">
        <v>6</v>
      </c>
      <c r="L24" s="206" t="str">
        <f>VLOOKUP(K24,'пр.взвешивания'!B6:C35,2,FALSE)</f>
        <v>АЛИЕВА Марианна Владиславовна</v>
      </c>
      <c r="M24" s="218" t="str">
        <f>VLOOKUP(L24,'пр.взвешивания'!C6:D35,2,FALSE)</f>
        <v>02.11.89 мс</v>
      </c>
      <c r="N24" s="219" t="str">
        <f>VLOOKUP(M24,'пр.взвешивания'!D6:E35,2,FALSE)</f>
        <v>ПФО Нижегородская Выкса ПР</v>
      </c>
      <c r="O24" s="96"/>
      <c r="P24" s="89"/>
      <c r="Q24" s="89"/>
      <c r="R24" s="96"/>
      <c r="S24" s="96"/>
      <c r="T24" s="97"/>
      <c r="U24" s="37"/>
    </row>
    <row r="25" spans="1:20" ht="12.75" customHeight="1">
      <c r="A25" s="166"/>
      <c r="B25" s="162"/>
      <c r="C25" s="163"/>
      <c r="D25" s="151"/>
      <c r="E25" s="29"/>
      <c r="F25" s="8">
        <f>HYPERLINK(круги!P5)</f>
      </c>
      <c r="G25" s="9">
        <f>HYPERLINK(круги!P14)</f>
      </c>
      <c r="H25" s="64" t="s">
        <v>117</v>
      </c>
      <c r="I25" s="154"/>
      <c r="J25" s="166"/>
      <c r="K25" s="166"/>
      <c r="L25" s="205"/>
      <c r="M25" s="214"/>
      <c r="N25" s="216"/>
      <c r="O25" s="124">
        <v>6</v>
      </c>
      <c r="P25" s="89"/>
      <c r="Q25" s="89"/>
      <c r="R25" s="98"/>
      <c r="S25" s="96"/>
      <c r="T25" s="97"/>
    </row>
    <row r="26" spans="1:20" ht="12.75" customHeight="1" thickBot="1">
      <c r="A26" s="158">
        <v>10</v>
      </c>
      <c r="B26" s="160" t="str">
        <f>VLOOKUP(A26,'пр.взвешивания'!B8:E37,2,FALSE)</f>
        <v>КАРЕЛИНА Евгения Викторовна</v>
      </c>
      <c r="C26" s="145" t="str">
        <f>VLOOKUP(B26,'пр.взвешивания'!C8:F37,2,FALSE)</f>
        <v>09.09.90 кмс</v>
      </c>
      <c r="D26" s="147" t="str">
        <f>VLOOKUP(C26,'пр.взвешивания'!D8:G37,2,FALSE)</f>
        <v>ПФО Пермский Пермь МО</v>
      </c>
      <c r="E26" s="108">
        <v>4</v>
      </c>
      <c r="F26" s="109"/>
      <c r="G26" s="108">
        <v>0</v>
      </c>
      <c r="H26" s="110">
        <v>4</v>
      </c>
      <c r="I26" s="154">
        <f>SUM(E26:H26)</f>
        <v>8</v>
      </c>
      <c r="J26" s="166">
        <v>2</v>
      </c>
      <c r="K26" s="166">
        <v>10</v>
      </c>
      <c r="L26" s="205" t="str">
        <f>VLOOKUP(K26,'пр.взвешивания'!B8:C37,2,FALSE)</f>
        <v>КАРЕЛИНА Евгения Викторовна</v>
      </c>
      <c r="M26" s="214" t="str">
        <f>VLOOKUP(L26,'пр.взвешивания'!C8:D37,2,FALSE)</f>
        <v>09.09.90 кмс</v>
      </c>
      <c r="N26" s="216" t="str">
        <f>VLOOKUP(M26,'пр.взвешивания'!D8:E37,2,FALSE)</f>
        <v>ПФО Пермский Пермь МО</v>
      </c>
      <c r="O26" s="125">
        <v>0.125</v>
      </c>
      <c r="P26" s="99"/>
      <c r="Q26" s="100"/>
      <c r="R26" s="96"/>
      <c r="S26" s="96"/>
      <c r="T26" s="97"/>
    </row>
    <row r="27" spans="1:20" ht="9.75" customHeight="1" thickBot="1">
      <c r="A27" s="158"/>
      <c r="B27" s="162"/>
      <c r="C27" s="163"/>
      <c r="D27" s="151"/>
      <c r="E27" s="38" t="s">
        <v>110</v>
      </c>
      <c r="F27" s="12"/>
      <c r="G27" s="8">
        <f>HYPERLINK(круги!P27)</f>
      </c>
      <c r="H27" s="64" t="s">
        <v>116</v>
      </c>
      <c r="I27" s="154"/>
      <c r="J27" s="166"/>
      <c r="K27" s="220"/>
      <c r="L27" s="213"/>
      <c r="M27" s="215"/>
      <c r="N27" s="217"/>
      <c r="O27" s="98"/>
      <c r="P27" s="101"/>
      <c r="Q27" s="101"/>
      <c r="R27" s="124">
        <v>6</v>
      </c>
      <c r="S27" s="96"/>
      <c r="T27" s="97"/>
    </row>
    <row r="28" spans="1:20" ht="12.75" customHeight="1" thickBot="1">
      <c r="A28" s="188">
        <v>11</v>
      </c>
      <c r="B28" s="160" t="str">
        <f>VLOOKUP(A28,'пр.взвешивания'!B10:E39,2,FALSE)</f>
        <v>АЛИЕВА Диана Владиславовна</v>
      </c>
      <c r="C28" s="145" t="str">
        <f>VLOOKUP(B28,'пр.взвешивания'!C10:F39,2,FALSE)</f>
        <v>02.11.89 мс</v>
      </c>
      <c r="D28" s="147" t="str">
        <f>VLOOKUP(C28,'пр.взвешивания'!D10:G39,2,FALSE)</f>
        <v>ПФО Нижегородская Выкса ПР</v>
      </c>
      <c r="E28" s="111">
        <v>4</v>
      </c>
      <c r="F28" s="112">
        <v>4</v>
      </c>
      <c r="G28" s="113"/>
      <c r="H28" s="114">
        <v>4</v>
      </c>
      <c r="I28" s="154">
        <f>SUM(E28:H28)</f>
        <v>12</v>
      </c>
      <c r="J28" s="157">
        <v>1</v>
      </c>
      <c r="K28" s="165">
        <v>11</v>
      </c>
      <c r="L28" s="206" t="str">
        <f>VLOOKUP(K28,'пр.взвешивания'!B10:C39,2,FALSE)</f>
        <v>АЛИЕВА Диана Владиславовна</v>
      </c>
      <c r="M28" s="218" t="str">
        <f>VLOOKUP(L28,'пр.взвешивания'!C10:D39,2,FALSE)</f>
        <v>02.11.89 мс</v>
      </c>
      <c r="N28" s="219" t="str">
        <f>VLOOKUP(M28,'пр.взвешивания'!D10:E39,2,FALSE)</f>
        <v>ПФО Нижегородская Выкса ПР</v>
      </c>
      <c r="O28" s="96"/>
      <c r="P28" s="101"/>
      <c r="Q28" s="101"/>
      <c r="R28" s="125">
        <v>0.16666666666666666</v>
      </c>
      <c r="S28" s="96"/>
      <c r="T28" s="97"/>
    </row>
    <row r="29" spans="1:20" ht="12.75" customHeight="1">
      <c r="A29" s="188"/>
      <c r="B29" s="162"/>
      <c r="C29" s="163"/>
      <c r="D29" s="151"/>
      <c r="E29" s="38" t="s">
        <v>115</v>
      </c>
      <c r="F29" s="8" t="s">
        <v>122</v>
      </c>
      <c r="G29" s="18"/>
      <c r="H29" s="64" t="s">
        <v>111</v>
      </c>
      <c r="I29" s="154"/>
      <c r="J29" s="157"/>
      <c r="K29" s="166"/>
      <c r="L29" s="205"/>
      <c r="M29" s="214"/>
      <c r="N29" s="216"/>
      <c r="O29" s="124">
        <v>11</v>
      </c>
      <c r="P29" s="102"/>
      <c r="Q29" s="103"/>
      <c r="R29" s="96"/>
      <c r="S29" s="96"/>
      <c r="T29" s="97"/>
    </row>
    <row r="30" spans="1:20" ht="12.75" customHeight="1" thickBot="1">
      <c r="A30" s="157">
        <v>12</v>
      </c>
      <c r="B30" s="160" t="str">
        <f>VLOOKUP(A30,'пр.взвешивания'!B12:E41,2,FALSE)</f>
        <v>ЕСЬКОВА Карина Игоревна</v>
      </c>
      <c r="C30" s="145" t="str">
        <f>VLOOKUP(B30,'пр.взвешивания'!C12:F41,2,FALSE)</f>
        <v>12.17.91 КМС</v>
      </c>
      <c r="D30" s="147" t="str">
        <f>VLOOKUP(C30,'пр.взвешивания'!D12:G41,2,FALSE)</f>
        <v>ПФО Оренбургская Бузулук ВС</v>
      </c>
      <c r="E30" s="108">
        <v>0</v>
      </c>
      <c r="F30" s="110">
        <v>0</v>
      </c>
      <c r="G30" s="112">
        <v>0</v>
      </c>
      <c r="H30" s="18"/>
      <c r="I30" s="154">
        <f>SUM(E30:H30)</f>
        <v>0</v>
      </c>
      <c r="J30" s="157">
        <v>4</v>
      </c>
      <c r="K30" s="166">
        <v>8</v>
      </c>
      <c r="L30" s="205" t="str">
        <f>VLOOKUP(K30,'пр.взвешивания'!B6:C35,2,FALSE)</f>
        <v>БУЗИНА Анна Сергеевна</v>
      </c>
      <c r="M30" s="214" t="str">
        <f>VLOOKUP(L30,'пр.взвешивания'!C6:D35,2,FALSE)</f>
        <v>06.09.89 кмс</v>
      </c>
      <c r="N30" s="216" t="str">
        <f>VLOOKUP(M30,'пр.взвешивания'!D6:E35,2,FALSE)</f>
        <v>ДВФО Камчатский П-Камчатский МО</v>
      </c>
      <c r="O30" s="123">
        <v>0.16666666666666666</v>
      </c>
      <c r="P30" s="89"/>
      <c r="Q30" s="89"/>
      <c r="R30" s="89"/>
      <c r="S30" s="89"/>
      <c r="T30" s="67"/>
    </row>
    <row r="31" spans="1:20" ht="12.75" customHeight="1" thickBot="1">
      <c r="A31" s="184"/>
      <c r="B31" s="161"/>
      <c r="C31" s="146"/>
      <c r="D31" s="148"/>
      <c r="E31" s="39">
        <f>HYPERLINK(круги!P25)</f>
      </c>
      <c r="F31" s="16">
        <f>HYPERLINK(круги!P20)</f>
      </c>
      <c r="G31" s="13">
        <f>HYPERLINK(круги!P9)</f>
      </c>
      <c r="H31" s="65"/>
      <c r="I31" s="176"/>
      <c r="J31" s="184"/>
      <c r="K31" s="221"/>
      <c r="L31" s="211"/>
      <c r="M31" s="222"/>
      <c r="N31" s="223"/>
      <c r="O31" s="89"/>
      <c r="P31" s="89"/>
      <c r="Q31" s="89"/>
      <c r="R31" s="89"/>
      <c r="S31" s="89"/>
      <c r="T31" s="67"/>
    </row>
    <row r="32" spans="1:20" ht="12.75" customHeight="1" thickBot="1">
      <c r="A32" s="3" t="s">
        <v>12</v>
      </c>
      <c r="E32" s="28"/>
      <c r="F32" s="28"/>
      <c r="G32" s="28"/>
      <c r="H32" s="2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10" ht="12.75" customHeight="1" thickBot="1">
      <c r="A33" s="149" t="s">
        <v>0</v>
      </c>
      <c r="B33" s="149" t="s">
        <v>1</v>
      </c>
      <c r="C33" s="149" t="s">
        <v>2</v>
      </c>
      <c r="D33" s="149" t="s">
        <v>3</v>
      </c>
      <c r="E33" s="139" t="s">
        <v>4</v>
      </c>
      <c r="F33" s="140"/>
      <c r="G33" s="141"/>
      <c r="H33" s="31"/>
      <c r="I33" s="149" t="s">
        <v>5</v>
      </c>
      <c r="J33" s="149" t="s">
        <v>6</v>
      </c>
    </row>
    <row r="34" spans="1:21" ht="12.75" customHeight="1" thickBot="1">
      <c r="A34" s="150"/>
      <c r="B34" s="150"/>
      <c r="C34" s="150"/>
      <c r="D34" s="164"/>
      <c r="E34" s="34">
        <v>1</v>
      </c>
      <c r="F34" s="35">
        <v>2</v>
      </c>
      <c r="G34" s="36">
        <v>3</v>
      </c>
      <c r="H34" s="32"/>
      <c r="I34" s="150"/>
      <c r="J34" s="150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18" ht="12.75" customHeight="1">
      <c r="A35" s="169">
        <v>13</v>
      </c>
      <c r="B35" s="167" t="str">
        <f>VLOOKUP(A35,'пр.взвешивания'!B6:E35,2,FALSE)</f>
        <v>КУРДЯЕВА Мария Александровна</v>
      </c>
      <c r="C35" s="171" t="str">
        <f>VLOOKUP(B35,'пр.взвешивания'!C6:F35,2,FALSE)</f>
        <v>04.05.90 кмс </v>
      </c>
      <c r="D35" s="173" t="str">
        <f>VLOOKUP(C35,'пр.взвешивания'!D6:G35,2,FALSE)</f>
        <v>ПФО Саратовская Балаково МО</v>
      </c>
      <c r="E35" s="115"/>
      <c r="F35" s="105">
        <v>4</v>
      </c>
      <c r="G35" s="116">
        <v>3</v>
      </c>
      <c r="H35" s="11"/>
      <c r="I35" s="153">
        <f>SUM(E35:H35)</f>
        <v>7</v>
      </c>
      <c r="J35" s="142" t="s">
        <v>123</v>
      </c>
      <c r="L35" s="55" t="str">
        <f>HYPERLINK('[2]реквизиты'!$A$6)</f>
        <v>Гл. судья, судья МК</v>
      </c>
      <c r="M35" s="56"/>
      <c r="N35" s="56"/>
      <c r="O35" s="26"/>
      <c r="P35" s="25"/>
      <c r="Q35" s="57" t="str">
        <f>HYPERLINK('[2]реквизиты'!$G$6)</f>
        <v>Е.В.Чичваркин</v>
      </c>
      <c r="R35" s="26"/>
    </row>
    <row r="36" spans="1:18" ht="12.75" customHeight="1">
      <c r="A36" s="143"/>
      <c r="B36" s="170"/>
      <c r="C36" s="172"/>
      <c r="D36" s="174"/>
      <c r="E36" s="7"/>
      <c r="F36" s="8" t="s">
        <v>112</v>
      </c>
      <c r="G36" s="117">
        <f>HYPERLINK(круги!P36)</f>
      </c>
      <c r="H36" s="11"/>
      <c r="I36" s="154"/>
      <c r="J36" s="143"/>
      <c r="L36" s="56"/>
      <c r="M36" s="56"/>
      <c r="N36" s="58"/>
      <c r="O36" s="59"/>
      <c r="P36" s="48"/>
      <c r="Q36" s="49" t="str">
        <f>HYPERLINK('[2]реквизиты'!$G$7)</f>
        <v>/г.Владимир/</v>
      </c>
      <c r="R36" s="26"/>
    </row>
    <row r="37" spans="1:17" ht="12.75" customHeight="1">
      <c r="A37" s="143">
        <v>14</v>
      </c>
      <c r="B37" s="160" t="str">
        <f>VLOOKUP(A37,'пр.взвешивания'!B8:E37,2,FALSE)</f>
        <v>КОШАРНАЯ Кристина Петровна</v>
      </c>
      <c r="C37" s="189" t="str">
        <f>VLOOKUP(B37,'пр.взвешивания'!C8:F37,2,FALSE)</f>
        <v>08.10.91 КМС</v>
      </c>
      <c r="D37" s="191" t="str">
        <f>VLOOKUP(C37,'пр.взвешивания'!D8:G37,2,FALSE)</f>
        <v>ЦФО Тверская Ржев МО</v>
      </c>
      <c r="E37" s="118">
        <v>0</v>
      </c>
      <c r="F37" s="109"/>
      <c r="G37" s="119">
        <v>3</v>
      </c>
      <c r="H37" s="11"/>
      <c r="I37" s="154">
        <f>SUM(E37:H37)</f>
        <v>3</v>
      </c>
      <c r="J37" s="144" t="s">
        <v>124</v>
      </c>
      <c r="K37" s="43"/>
      <c r="L37" s="21"/>
      <c r="M37" s="21"/>
      <c r="N37" s="51"/>
      <c r="O37" s="2"/>
      <c r="P37" s="47"/>
      <c r="Q37" s="26"/>
    </row>
    <row r="38" spans="1:18" ht="12.75" customHeight="1">
      <c r="A38" s="143"/>
      <c r="B38" s="162"/>
      <c r="C38" s="190"/>
      <c r="D38" s="192"/>
      <c r="E38" s="14">
        <f>HYPERLINK(круги!P36)</f>
      </c>
      <c r="F38" s="12"/>
      <c r="G38" s="10">
        <f>HYPERLINK(круги!P54)</f>
      </c>
      <c r="H38" s="11"/>
      <c r="I38" s="154"/>
      <c r="J38" s="143"/>
      <c r="K38" s="44"/>
      <c r="L38" s="55" t="str">
        <f>HYPERLINK('[3]реквизиты'!$A$22)</f>
        <v>Гл. секретарь, судья МК</v>
      </c>
      <c r="M38" s="56"/>
      <c r="N38" s="60"/>
      <c r="O38" s="61"/>
      <c r="P38" s="50"/>
      <c r="Q38" s="57" t="str">
        <f>HYPERLINK('[2]реквизиты'!$G$8)</f>
        <v>Н.Ю.Глушкова</v>
      </c>
      <c r="R38" s="26"/>
    </row>
    <row r="39" spans="1:18" ht="12.75" customHeight="1">
      <c r="A39" s="186">
        <v>15</v>
      </c>
      <c r="B39" s="193" t="str">
        <f>VLOOKUP(A39,'пр.взвешивания'!B10:E39,2,FALSE)</f>
        <v>АФОНИНА Юлия Алексеевна</v>
      </c>
      <c r="C39" s="194" t="str">
        <f>VLOOKUP(B39,'пр.взвешивания'!C10:F39,2,FALSE)</f>
        <v>11.12.90 кмс</v>
      </c>
      <c r="D39" s="196" t="str">
        <f>VLOOKUP(C39,'пр.взвешивания'!D10:G39,2,FALSE)</f>
        <v>Москва ЮР</v>
      </c>
      <c r="E39" s="120">
        <v>0</v>
      </c>
      <c r="F39" s="112">
        <v>1</v>
      </c>
      <c r="G39" s="121"/>
      <c r="H39" s="33"/>
      <c r="I39" s="154">
        <f>SUM(E39:H39)</f>
        <v>1</v>
      </c>
      <c r="J39" s="199">
        <v>3</v>
      </c>
      <c r="K39" s="44"/>
      <c r="L39" s="62"/>
      <c r="M39" s="62"/>
      <c r="N39" s="62"/>
      <c r="O39" s="26"/>
      <c r="P39" s="26"/>
      <c r="Q39" s="49" t="str">
        <f>HYPERLINK('[2]реквизиты'!$G$9)</f>
        <v>/г.Рязань/</v>
      </c>
      <c r="R39" s="26"/>
    </row>
    <row r="40" spans="1:19" ht="12.75" customHeight="1" thickBot="1">
      <c r="A40" s="187"/>
      <c r="B40" s="161"/>
      <c r="C40" s="195"/>
      <c r="D40" s="197"/>
      <c r="E40" s="15">
        <f>HYPERLINK(круги!P45)</f>
      </c>
      <c r="F40" s="13">
        <f>HYPERLINK(круги!P52)</f>
      </c>
      <c r="G40" s="17"/>
      <c r="H40" s="11"/>
      <c r="I40" s="176"/>
      <c r="J40" s="200"/>
      <c r="K40" s="43"/>
      <c r="L40" s="44"/>
      <c r="M40" s="44"/>
      <c r="N40" s="44"/>
      <c r="O40" s="44"/>
      <c r="P40" s="45"/>
      <c r="Q40" s="44"/>
      <c r="R40" s="46"/>
      <c r="S40" s="2"/>
    </row>
    <row r="41" spans="11:19" ht="12.75" customHeight="1">
      <c r="K41" s="44"/>
      <c r="L41" s="44"/>
      <c r="M41" s="44"/>
      <c r="N41" s="44"/>
      <c r="O41" s="44"/>
      <c r="P41" s="43"/>
      <c r="Q41" s="44"/>
      <c r="R41" s="47"/>
      <c r="S41" s="2"/>
    </row>
    <row r="42" spans="11:19" ht="12.75" customHeight="1">
      <c r="K42" s="2"/>
      <c r="L42" s="2"/>
      <c r="M42" s="2"/>
      <c r="N42" s="2"/>
      <c r="O42" s="2"/>
      <c r="P42" s="2"/>
      <c r="Q42" s="2"/>
      <c r="R42" s="2"/>
      <c r="S42" s="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>
      <c r="X61" s="5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80">
    <mergeCell ref="B3:I3"/>
    <mergeCell ref="P3:T3"/>
    <mergeCell ref="B2:I2"/>
    <mergeCell ref="K2:T2"/>
    <mergeCell ref="L28:L29"/>
    <mergeCell ref="M28:M29"/>
    <mergeCell ref="N28:N29"/>
    <mergeCell ref="K30:K31"/>
    <mergeCell ref="L30:L31"/>
    <mergeCell ref="M30:M31"/>
    <mergeCell ref="N30:N31"/>
    <mergeCell ref="J28:J29"/>
    <mergeCell ref="I30:I31"/>
    <mergeCell ref="J30:J31"/>
    <mergeCell ref="K26:K27"/>
    <mergeCell ref="K28:K29"/>
    <mergeCell ref="I26:I27"/>
    <mergeCell ref="L26:L27"/>
    <mergeCell ref="M26:M27"/>
    <mergeCell ref="N26:N27"/>
    <mergeCell ref="K24:K25"/>
    <mergeCell ref="L24:L25"/>
    <mergeCell ref="M24:M25"/>
    <mergeCell ref="N24:N25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S15:S16"/>
    <mergeCell ref="T15:T16"/>
    <mergeCell ref="S17:S18"/>
    <mergeCell ref="T17:T18"/>
    <mergeCell ref="S19:S20"/>
    <mergeCell ref="T19:T20"/>
    <mergeCell ref="K17:K18"/>
    <mergeCell ref="L17:L18"/>
    <mergeCell ref="M17:M18"/>
    <mergeCell ref="N17:N18"/>
    <mergeCell ref="K15:K16"/>
    <mergeCell ref="L15:L16"/>
    <mergeCell ref="M15:M16"/>
    <mergeCell ref="N15:N16"/>
    <mergeCell ref="K12:K13"/>
    <mergeCell ref="L12:L13"/>
    <mergeCell ref="S8:S9"/>
    <mergeCell ref="N8:N9"/>
    <mergeCell ref="S12:S13"/>
    <mergeCell ref="K10:K11"/>
    <mergeCell ref="L10:L11"/>
    <mergeCell ref="M10:M11"/>
    <mergeCell ref="N10:N11"/>
    <mergeCell ref="K8:K9"/>
    <mergeCell ref="T12:T13"/>
    <mergeCell ref="T8:T9"/>
    <mergeCell ref="S10:S11"/>
    <mergeCell ref="T10:T11"/>
    <mergeCell ref="L8:L9"/>
    <mergeCell ref="M8:M9"/>
    <mergeCell ref="T4:T5"/>
    <mergeCell ref="K6:K7"/>
    <mergeCell ref="L6:L7"/>
    <mergeCell ref="M6:M7"/>
    <mergeCell ref="N6:N7"/>
    <mergeCell ref="S6:S7"/>
    <mergeCell ref="T6:T7"/>
    <mergeCell ref="K4:K5"/>
    <mergeCell ref="L4:L5"/>
    <mergeCell ref="M4:M5"/>
    <mergeCell ref="N4:N5"/>
    <mergeCell ref="O4:R4"/>
    <mergeCell ref="S4:S5"/>
    <mergeCell ref="I39:I40"/>
    <mergeCell ref="J39:J40"/>
    <mergeCell ref="I35:I36"/>
    <mergeCell ref="I37:I38"/>
    <mergeCell ref="I28:I29"/>
    <mergeCell ref="M12:M13"/>
    <mergeCell ref="N12:N13"/>
    <mergeCell ref="J24:J25"/>
    <mergeCell ref="J26:J27"/>
    <mergeCell ref="A39:A40"/>
    <mergeCell ref="B39:B40"/>
    <mergeCell ref="C39:C40"/>
    <mergeCell ref="D39:D40"/>
    <mergeCell ref="A37:A38"/>
    <mergeCell ref="B37:B38"/>
    <mergeCell ref="C37:C38"/>
    <mergeCell ref="D37:D38"/>
    <mergeCell ref="A26:A27"/>
    <mergeCell ref="B26:B27"/>
    <mergeCell ref="A30:A31"/>
    <mergeCell ref="B30:B31"/>
    <mergeCell ref="A28:A29"/>
    <mergeCell ref="B28:B29"/>
    <mergeCell ref="D30:D31"/>
    <mergeCell ref="C26:C27"/>
    <mergeCell ref="D26:D27"/>
    <mergeCell ref="C28:C29"/>
    <mergeCell ref="J19:J20"/>
    <mergeCell ref="J21:J22"/>
    <mergeCell ref="I19:I20"/>
    <mergeCell ref="I21:I22"/>
    <mergeCell ref="J15:J16"/>
    <mergeCell ref="A17:A18"/>
    <mergeCell ref="B17:B18"/>
    <mergeCell ref="C17:C18"/>
    <mergeCell ref="D17:D18"/>
    <mergeCell ref="I17:I18"/>
    <mergeCell ref="J17:J18"/>
    <mergeCell ref="A15:A16"/>
    <mergeCell ref="B15:B16"/>
    <mergeCell ref="C15:C16"/>
    <mergeCell ref="J12:J13"/>
    <mergeCell ref="A12:A13"/>
    <mergeCell ref="C12:C13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J4:J5"/>
    <mergeCell ref="A6:A7"/>
    <mergeCell ref="B6:B7"/>
    <mergeCell ref="C6:C7"/>
    <mergeCell ref="D6:D7"/>
    <mergeCell ref="I6:I7"/>
    <mergeCell ref="J6:J7"/>
    <mergeCell ref="A4:A5"/>
    <mergeCell ref="B4:B5"/>
    <mergeCell ref="C4:C5"/>
    <mergeCell ref="E4:H4"/>
    <mergeCell ref="I8:I9"/>
    <mergeCell ref="I15:I16"/>
    <mergeCell ref="I4:I5"/>
    <mergeCell ref="I12:I13"/>
    <mergeCell ref="A35:A36"/>
    <mergeCell ref="B35:B36"/>
    <mergeCell ref="C35:C36"/>
    <mergeCell ref="D35:D36"/>
    <mergeCell ref="D12:D13"/>
    <mergeCell ref="A33:A34"/>
    <mergeCell ref="B33:B34"/>
    <mergeCell ref="C33:C34"/>
    <mergeCell ref="D33:D34"/>
    <mergeCell ref="D15:D16"/>
    <mergeCell ref="A24:A25"/>
    <mergeCell ref="B24:B25"/>
    <mergeCell ref="C24:C25"/>
    <mergeCell ref="C30:C31"/>
    <mergeCell ref="I24:I25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A1:T1"/>
    <mergeCell ref="E33:G33"/>
    <mergeCell ref="J35:J36"/>
    <mergeCell ref="J37:J38"/>
    <mergeCell ref="C21:C22"/>
    <mergeCell ref="D21:D22"/>
    <mergeCell ref="I33:I34"/>
    <mergeCell ref="J33:J34"/>
    <mergeCell ref="D28:D29"/>
    <mergeCell ref="D24:D2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E58">
      <selection activeCell="I73" sqref="I73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46" t="s">
        <v>31</v>
      </c>
      <c r="B1" s="246"/>
      <c r="C1" s="246"/>
      <c r="D1" s="246"/>
      <c r="E1" s="246"/>
      <c r="F1" s="246"/>
      <c r="G1" s="246"/>
      <c r="H1" s="246"/>
      <c r="I1" s="246" t="s">
        <v>31</v>
      </c>
      <c r="J1" s="246"/>
      <c r="K1" s="246"/>
      <c r="L1" s="246"/>
      <c r="M1" s="246"/>
      <c r="N1" s="246"/>
      <c r="O1" s="246"/>
      <c r="P1" s="246"/>
      <c r="Q1" s="5"/>
    </row>
    <row r="2" spans="1:17" ht="18" customHeight="1">
      <c r="A2" s="4" t="s">
        <v>9</v>
      </c>
      <c r="B2" s="4" t="s">
        <v>17</v>
      </c>
      <c r="C2" s="4"/>
      <c r="D2" s="4"/>
      <c r="E2" s="27" t="s">
        <v>106</v>
      </c>
      <c r="F2" s="4"/>
      <c r="G2" s="4"/>
      <c r="H2" s="4"/>
      <c r="I2" s="4" t="s">
        <v>11</v>
      </c>
      <c r="J2" s="4" t="s">
        <v>17</v>
      </c>
      <c r="K2" s="4"/>
      <c r="L2" s="4"/>
      <c r="M2" s="27" t="s">
        <v>106</v>
      </c>
      <c r="N2" s="4"/>
      <c r="O2" s="4"/>
      <c r="P2" s="4"/>
      <c r="Q2" s="5"/>
    </row>
    <row r="3" spans="1:17" ht="12.75" customHeight="1">
      <c r="A3" s="126" t="s">
        <v>0</v>
      </c>
      <c r="B3" s="126" t="s">
        <v>1</v>
      </c>
      <c r="C3" s="126" t="s">
        <v>2</v>
      </c>
      <c r="D3" s="126" t="s">
        <v>3</v>
      </c>
      <c r="E3" s="126" t="s">
        <v>13</v>
      </c>
      <c r="F3" s="126" t="s">
        <v>14</v>
      </c>
      <c r="G3" s="126" t="s">
        <v>15</v>
      </c>
      <c r="H3" s="126" t="s">
        <v>16</v>
      </c>
      <c r="I3" s="126" t="s">
        <v>0</v>
      </c>
      <c r="J3" s="126" t="s">
        <v>1</v>
      </c>
      <c r="K3" s="126" t="s">
        <v>2</v>
      </c>
      <c r="L3" s="126" t="s">
        <v>3</v>
      </c>
      <c r="M3" s="126" t="s">
        <v>13</v>
      </c>
      <c r="N3" s="126" t="s">
        <v>14</v>
      </c>
      <c r="O3" s="126" t="s">
        <v>15</v>
      </c>
      <c r="P3" s="126" t="s">
        <v>16</v>
      </c>
      <c r="Q3" s="5"/>
    </row>
    <row r="4" spans="1:17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5"/>
    </row>
    <row r="5" spans="1:18" ht="12.75" customHeight="1">
      <c r="A5" s="126">
        <v>1</v>
      </c>
      <c r="B5" s="128" t="str">
        <f>VLOOKUP(A5,'пр.взвешивания'!B6:E35,2,FALSE)</f>
        <v>БЕЛОЗЕРОВА Ольга Александровна</v>
      </c>
      <c r="C5" s="128" t="str">
        <f>VLOOKUP(B5,'пр.взвешивания'!C6:F35,2,FALSE)</f>
        <v>11.09.90 кмс</v>
      </c>
      <c r="D5" s="128" t="str">
        <f>VLOOKUP(C5,'пр.взвешивания'!D6:G35,2,FALSE)</f>
        <v>ПФО Самарская Самара МО</v>
      </c>
      <c r="E5" s="129"/>
      <c r="F5" s="130"/>
      <c r="G5" s="131"/>
      <c r="H5" s="126"/>
      <c r="I5" s="126">
        <v>9</v>
      </c>
      <c r="J5" s="242" t="str">
        <f>VLOOKUP(I5,'пр.взвешивания'!B6:E35,2,FALSE)</f>
        <v>КУРСОВА Ирина Дмитриевна</v>
      </c>
      <c r="K5" s="242" t="str">
        <f>VLOOKUP(J5,'пр.взвешивания'!C6:F35,2,FALSE)</f>
        <v>20.05.91 кмс</v>
      </c>
      <c r="L5" s="242" t="str">
        <f>VLOOKUP(K5,'пр.взвешивания'!D6:G35,2,FALSE)</f>
        <v>ПФО Самарская Самара МО</v>
      </c>
      <c r="M5" s="126"/>
      <c r="N5" s="126"/>
      <c r="O5" s="126"/>
      <c r="P5" s="126"/>
      <c r="Q5" s="5"/>
      <c r="R5" s="6"/>
    </row>
    <row r="6" spans="1:18" ht="12.75">
      <c r="A6" s="126"/>
      <c r="B6" s="128"/>
      <c r="C6" s="128"/>
      <c r="D6" s="128"/>
      <c r="E6" s="129"/>
      <c r="F6" s="129"/>
      <c r="G6" s="131"/>
      <c r="H6" s="126"/>
      <c r="I6" s="126"/>
      <c r="J6" s="238"/>
      <c r="K6" s="238"/>
      <c r="L6" s="238"/>
      <c r="M6" s="126"/>
      <c r="N6" s="126"/>
      <c r="O6" s="126"/>
      <c r="P6" s="126"/>
      <c r="Q6" s="5"/>
      <c r="R6" s="6"/>
    </row>
    <row r="7" spans="1:18" ht="12.75" customHeight="1">
      <c r="A7" s="133">
        <v>2</v>
      </c>
      <c r="B7" s="128" t="str">
        <f>VLOOKUP(A7,'пр.взвешивания'!B8:E37,2,FALSE)</f>
        <v>СИНЕВА Дарья Викторовна</v>
      </c>
      <c r="C7" s="128" t="str">
        <f>VLOOKUP(B7,'пр.взвешивания'!C8:F37,2,FALSE)</f>
        <v>12.08.90 кмс</v>
      </c>
      <c r="D7" s="128" t="str">
        <f>VLOOKUP(C7,'пр.взвешивания'!D8:G37,2,FALSE)</f>
        <v>ПФОПензенская  Пенза ВС</v>
      </c>
      <c r="E7" s="235"/>
      <c r="F7" s="235"/>
      <c r="G7" s="133"/>
      <c r="H7" s="133"/>
      <c r="I7" s="133">
        <v>10</v>
      </c>
      <c r="J7" s="242" t="str">
        <f>VLOOKUP(I7,'пр.взвешивания'!B8:E37,2,FALSE)</f>
        <v>КАРЕЛИНА Евгения Викторовна</v>
      </c>
      <c r="K7" s="242" t="str">
        <f>VLOOKUP(J7,'пр.взвешивания'!C8:F37,2,FALSE)</f>
        <v>09.09.90 кмс</v>
      </c>
      <c r="L7" s="242" t="str">
        <f>VLOOKUP(K7,'пр.взвешивания'!D8:G37,2,FALSE)</f>
        <v>ПФО Пермский Пермь МО</v>
      </c>
      <c r="M7" s="133"/>
      <c r="N7" s="133"/>
      <c r="O7" s="133"/>
      <c r="P7" s="133"/>
      <c r="Q7" s="5"/>
      <c r="R7" s="6"/>
    </row>
    <row r="8" spans="1:18" ht="13.5" thickBot="1">
      <c r="A8" s="241"/>
      <c r="B8" s="245"/>
      <c r="C8" s="245"/>
      <c r="D8" s="245"/>
      <c r="E8" s="244"/>
      <c r="F8" s="244"/>
      <c r="G8" s="241"/>
      <c r="H8" s="241"/>
      <c r="I8" s="241"/>
      <c r="J8" s="243"/>
      <c r="K8" s="243"/>
      <c r="L8" s="243"/>
      <c r="M8" s="241"/>
      <c r="N8" s="241"/>
      <c r="O8" s="241"/>
      <c r="P8" s="241"/>
      <c r="Q8" s="5"/>
      <c r="R8" s="6"/>
    </row>
    <row r="9" spans="1:18" ht="12.75" customHeight="1">
      <c r="A9" s="234">
        <v>4</v>
      </c>
      <c r="B9" s="240" t="str">
        <f>VLOOKUP(A9,'пр.взвешивания'!B10:E39,2,FALSE)</f>
        <v>ХАСАНОВА Миляуша Айратовна</v>
      </c>
      <c r="C9" s="240" t="str">
        <f>VLOOKUP(B9,'пр.взвешивания'!C10:F39,2,FALSE)</f>
        <v>26.04.89 кмс</v>
      </c>
      <c r="D9" s="240" t="str">
        <f>VLOOKUP(C9,'пр.взвешивания'!D10:G39,2,FALSE)</f>
        <v>ПФО Татарстан Н.Челны ПР</v>
      </c>
      <c r="E9" s="239"/>
      <c r="F9" s="232"/>
      <c r="G9" s="233"/>
      <c r="H9" s="234"/>
      <c r="I9" s="234">
        <v>12</v>
      </c>
      <c r="J9" s="237" t="str">
        <f>VLOOKUP(I9,'пр.взвешивания'!B10:E39,2,FALSE)</f>
        <v>ЕСЬКОВА Карина Игоревна</v>
      </c>
      <c r="K9" s="237" t="str">
        <f>VLOOKUP(J9,'пр.взвешивания'!C10:F39,2,FALSE)</f>
        <v>12.17.91 КМС</v>
      </c>
      <c r="L9" s="237" t="str">
        <f>VLOOKUP(K9,'пр.взвешивания'!D10:G39,2,FALSE)</f>
        <v>ПФО Оренбургская Бузулук ВС</v>
      </c>
      <c r="M9" s="239"/>
      <c r="N9" s="232"/>
      <c r="O9" s="233"/>
      <c r="P9" s="234"/>
      <c r="Q9" s="5"/>
      <c r="R9" s="6"/>
    </row>
    <row r="10" spans="1:18" ht="12.75">
      <c r="A10" s="126"/>
      <c r="B10" s="128"/>
      <c r="C10" s="128"/>
      <c r="D10" s="128"/>
      <c r="E10" s="129"/>
      <c r="F10" s="129"/>
      <c r="G10" s="131"/>
      <c r="H10" s="126"/>
      <c r="I10" s="126"/>
      <c r="J10" s="238"/>
      <c r="K10" s="238"/>
      <c r="L10" s="238"/>
      <c r="M10" s="129"/>
      <c r="N10" s="129"/>
      <c r="O10" s="131"/>
      <c r="P10" s="126"/>
      <c r="Q10" s="5"/>
      <c r="R10" s="6"/>
    </row>
    <row r="11" spans="1:16" ht="12.75" customHeight="1">
      <c r="A11" s="133">
        <v>3</v>
      </c>
      <c r="B11" s="128" t="str">
        <f>VLOOKUP(A11,'пр.взвешивания'!B6:E35,2,FALSE)</f>
        <v>МЕЗИНЦЕВА Екатерина Вячеславовна</v>
      </c>
      <c r="C11" s="128" t="str">
        <f>VLOOKUP(B11,'пр.взвешивания'!C6:F35,2,FALSE)</f>
        <v>29.01.91 кмс</v>
      </c>
      <c r="D11" s="128" t="str">
        <f>VLOOKUP(C11,'пр.взвешивания'!D6:G35,2,FALSE)</f>
        <v>ПФО Оренбургская Орск ВС</v>
      </c>
      <c r="E11" s="235"/>
      <c r="F11" s="235"/>
      <c r="G11" s="133"/>
      <c r="H11" s="133"/>
      <c r="I11" s="133">
        <v>11</v>
      </c>
      <c r="J11" s="242" t="str">
        <f>VLOOKUP(I11,'пр.взвешивания'!B12:E41,2,FALSE)</f>
        <v>АЛИЕВА Диана Владиславовна</v>
      </c>
      <c r="K11" s="242" t="str">
        <f>VLOOKUP(J11,'пр.взвешивания'!C12:F41,2,FALSE)</f>
        <v>02.11.89 мс</v>
      </c>
      <c r="L11" s="242" t="str">
        <f>VLOOKUP(K11,'пр.взвешивания'!D12:G41,2,FALSE)</f>
        <v>ПФО Нижегородская Выкса ПР</v>
      </c>
      <c r="M11" s="235"/>
      <c r="N11" s="235"/>
      <c r="O11" s="133"/>
      <c r="P11" s="133"/>
    </row>
    <row r="12" spans="1:16" ht="12.75" customHeight="1">
      <c r="A12" s="134"/>
      <c r="B12" s="128"/>
      <c r="C12" s="128"/>
      <c r="D12" s="128"/>
      <c r="E12" s="236"/>
      <c r="F12" s="236"/>
      <c r="G12" s="134"/>
      <c r="H12" s="134"/>
      <c r="I12" s="134"/>
      <c r="J12" s="238"/>
      <c r="K12" s="238"/>
      <c r="L12" s="238"/>
      <c r="M12" s="236"/>
      <c r="N12" s="236"/>
      <c r="O12" s="134"/>
      <c r="P12" s="134"/>
    </row>
    <row r="13" spans="2:13" ht="18.75" customHeight="1">
      <c r="B13" s="4" t="s">
        <v>18</v>
      </c>
      <c r="E13" s="27" t="s">
        <v>106</v>
      </c>
      <c r="J13" s="4" t="s">
        <v>18</v>
      </c>
      <c r="K13" s="5"/>
      <c r="L13" s="5"/>
      <c r="M13" s="27" t="s">
        <v>106</v>
      </c>
    </row>
    <row r="14" spans="1:16" ht="12.75" customHeight="1">
      <c r="A14" s="126">
        <v>1</v>
      </c>
      <c r="B14" s="128" t="str">
        <f>VLOOKUP(A14,'пр.взвешивания'!B6:E35,2,FALSE)</f>
        <v>БЕЛОЗЕРОВА Ольга Александровна</v>
      </c>
      <c r="C14" s="128" t="str">
        <f>VLOOKUP(B14,'пр.взвешивания'!C6:F35,2,FALSE)</f>
        <v>11.09.90 кмс</v>
      </c>
      <c r="D14" s="128" t="str">
        <f>VLOOKUP(C14,'пр.взвешивания'!D6:G35,2,FALSE)</f>
        <v>ПФО Самарская Самара МО</v>
      </c>
      <c r="E14" s="129"/>
      <c r="F14" s="130"/>
      <c r="G14" s="131"/>
      <c r="H14" s="126"/>
      <c r="I14" s="126">
        <v>9</v>
      </c>
      <c r="J14" s="242" t="str">
        <f>VLOOKUP(I14,'пр.взвешивания'!B6:E35,2,FALSE)</f>
        <v>КУРСОВА Ирина Дмитриевна</v>
      </c>
      <c r="K14" s="242" t="str">
        <f>VLOOKUP(J14,'пр.взвешивания'!C6:F35,2,FALSE)</f>
        <v>20.05.91 кмс</v>
      </c>
      <c r="L14" s="242" t="str">
        <f>VLOOKUP(K14,'пр.взвешивания'!D6:G35,2,FALSE)</f>
        <v>ПФО Самарская Самара МО</v>
      </c>
      <c r="M14" s="126"/>
      <c r="N14" s="126"/>
      <c r="O14" s="126"/>
      <c r="P14" s="126"/>
    </row>
    <row r="15" spans="1:16" ht="12.75">
      <c r="A15" s="126"/>
      <c r="B15" s="128"/>
      <c r="C15" s="128"/>
      <c r="D15" s="128"/>
      <c r="E15" s="129"/>
      <c r="F15" s="129"/>
      <c r="G15" s="131"/>
      <c r="H15" s="126"/>
      <c r="I15" s="126"/>
      <c r="J15" s="238"/>
      <c r="K15" s="238"/>
      <c r="L15" s="238"/>
      <c r="M15" s="126"/>
      <c r="N15" s="126"/>
      <c r="O15" s="126"/>
      <c r="P15" s="126"/>
    </row>
    <row r="16" spans="1:16" ht="12.75" customHeight="1">
      <c r="A16" s="133">
        <v>3</v>
      </c>
      <c r="B16" s="128" t="str">
        <f>VLOOKUP(A16,'пр.взвешивания'!B8:E37,2,FALSE)</f>
        <v>МЕЗИНЦЕВА Екатерина Вячеславовна</v>
      </c>
      <c r="C16" s="128" t="str">
        <f>VLOOKUP(B16,'пр.взвешивания'!C8:F37,2,FALSE)</f>
        <v>29.01.91 кмс</v>
      </c>
      <c r="D16" s="128" t="str">
        <f>VLOOKUP(C16,'пр.взвешивания'!D8:G37,2,FALSE)</f>
        <v>ПФО Оренбургская Орск ВС</v>
      </c>
      <c r="E16" s="235"/>
      <c r="F16" s="235"/>
      <c r="G16" s="133"/>
      <c r="H16" s="133"/>
      <c r="I16" s="133">
        <v>11</v>
      </c>
      <c r="J16" s="242" t="str">
        <f>VLOOKUP(I16,'пр.взвешивания'!B8:E37,2,FALSE)</f>
        <v>АЛИЕВА Диана Владиславовна</v>
      </c>
      <c r="K16" s="242" t="str">
        <f>VLOOKUP(J16,'пр.взвешивания'!C8:F37,2,FALSE)</f>
        <v>02.11.89 мс</v>
      </c>
      <c r="L16" s="242" t="str">
        <f>VLOOKUP(K16,'пр.взвешивания'!D8:G37,2,FALSE)</f>
        <v>ПФО Нижегородская Выкса ПР</v>
      </c>
      <c r="M16" s="133"/>
      <c r="N16" s="133"/>
      <c r="O16" s="133"/>
      <c r="P16" s="133"/>
    </row>
    <row r="17" spans="1:16" ht="13.5" thickBot="1">
      <c r="A17" s="241"/>
      <c r="B17" s="245"/>
      <c r="C17" s="245"/>
      <c r="D17" s="245"/>
      <c r="E17" s="244"/>
      <c r="F17" s="244"/>
      <c r="G17" s="241"/>
      <c r="H17" s="241"/>
      <c r="I17" s="241"/>
      <c r="J17" s="243"/>
      <c r="K17" s="243"/>
      <c r="L17" s="243"/>
      <c r="M17" s="241"/>
      <c r="N17" s="241"/>
      <c r="O17" s="241"/>
      <c r="P17" s="241"/>
    </row>
    <row r="18" spans="1:16" ht="12.75" customHeight="1">
      <c r="A18" s="234">
        <v>2</v>
      </c>
      <c r="B18" s="240" t="str">
        <f>VLOOKUP(A18,'пр.взвешивания'!B6:E35,2,FALSE)</f>
        <v>СИНЕВА Дарья Викторовна</v>
      </c>
      <c r="C18" s="240" t="str">
        <f>VLOOKUP(B18,'пр.взвешивания'!C6:F35,2,FALSE)</f>
        <v>12.08.90 кмс</v>
      </c>
      <c r="D18" s="240" t="str">
        <f>VLOOKUP(C18,'пр.взвешивания'!D6:G35,2,FALSE)</f>
        <v>ПФОПензенская  Пенза ВС</v>
      </c>
      <c r="E18" s="239"/>
      <c r="F18" s="232"/>
      <c r="G18" s="233"/>
      <c r="H18" s="234"/>
      <c r="I18" s="234">
        <v>10</v>
      </c>
      <c r="J18" s="237" t="str">
        <f>VLOOKUP(I18,'пр.взвешивания'!B10:E39,2,FALSE)</f>
        <v>КАРЕЛИНА Евгения Викторовна</v>
      </c>
      <c r="K18" s="237" t="str">
        <f>VLOOKUP(J18,'пр.взвешивания'!C10:F39,2,FALSE)</f>
        <v>09.09.90 кмс</v>
      </c>
      <c r="L18" s="237" t="str">
        <f>VLOOKUP(K18,'пр.взвешивания'!D10:G39,2,FALSE)</f>
        <v>ПФО Пермский Пермь МО</v>
      </c>
      <c r="M18" s="239"/>
      <c r="N18" s="232"/>
      <c r="O18" s="233"/>
      <c r="P18" s="234"/>
    </row>
    <row r="19" spans="1:16" ht="12.75" customHeight="1">
      <c r="A19" s="126"/>
      <c r="B19" s="128"/>
      <c r="C19" s="128"/>
      <c r="D19" s="128"/>
      <c r="E19" s="129"/>
      <c r="F19" s="129"/>
      <c r="G19" s="131"/>
      <c r="H19" s="126"/>
      <c r="I19" s="126"/>
      <c r="J19" s="238"/>
      <c r="K19" s="238"/>
      <c r="L19" s="238"/>
      <c r="M19" s="129"/>
      <c r="N19" s="129"/>
      <c r="O19" s="131"/>
      <c r="P19" s="126"/>
    </row>
    <row r="20" spans="1:16" ht="12.75" customHeight="1">
      <c r="A20" s="133">
        <v>4</v>
      </c>
      <c r="B20" s="128" t="str">
        <f>VLOOKUP(A20,'пр.взвешивания'!B12:E41,2,FALSE)</f>
        <v>ХАСАНОВА Миляуша Айратовна</v>
      </c>
      <c r="C20" s="128" t="str">
        <f>VLOOKUP(B20,'пр.взвешивания'!C12:F41,2,FALSE)</f>
        <v>26.04.89 кмс</v>
      </c>
      <c r="D20" s="128" t="str">
        <f>VLOOKUP(C20,'пр.взвешивания'!D12:G41,2,FALSE)</f>
        <v>ПФО Татарстан Н.Челны ПР</v>
      </c>
      <c r="E20" s="235"/>
      <c r="F20" s="235"/>
      <c r="G20" s="133"/>
      <c r="H20" s="133"/>
      <c r="I20" s="133">
        <v>12</v>
      </c>
      <c r="J20" s="242" t="str">
        <f>VLOOKUP(I20,'пр.взвешивания'!B12:E41,2,FALSE)</f>
        <v>ЕСЬКОВА Карина Игоревна</v>
      </c>
      <c r="K20" s="242" t="str">
        <f>VLOOKUP(J20,'пр.взвешивания'!C12:F41,2,FALSE)</f>
        <v>12.17.91 КМС</v>
      </c>
      <c r="L20" s="242" t="str">
        <f>VLOOKUP(K20,'пр.взвешивания'!D12:G41,2,FALSE)</f>
        <v>ПФО Оренбургская Бузулук ВС</v>
      </c>
      <c r="M20" s="235"/>
      <c r="N20" s="235"/>
      <c r="O20" s="133"/>
      <c r="P20" s="133"/>
    </row>
    <row r="21" spans="1:16" ht="12.75">
      <c r="A21" s="134"/>
      <c r="B21" s="128"/>
      <c r="C21" s="128"/>
      <c r="D21" s="128"/>
      <c r="E21" s="236"/>
      <c r="F21" s="236"/>
      <c r="G21" s="134"/>
      <c r="H21" s="134"/>
      <c r="I21" s="134"/>
      <c r="J21" s="238"/>
      <c r="K21" s="238"/>
      <c r="L21" s="238"/>
      <c r="M21" s="236"/>
      <c r="N21" s="236"/>
      <c r="O21" s="134"/>
      <c r="P21" s="134"/>
    </row>
    <row r="22" spans="2:13" ht="21" customHeight="1">
      <c r="B22" s="4" t="s">
        <v>19</v>
      </c>
      <c r="E22" s="27" t="s">
        <v>106</v>
      </c>
      <c r="J22" s="4" t="s">
        <v>32</v>
      </c>
      <c r="K22" s="5"/>
      <c r="L22" s="5"/>
      <c r="M22" s="27" t="s">
        <v>106</v>
      </c>
    </row>
    <row r="23" spans="1:16" ht="12.75" customHeight="1">
      <c r="A23" s="126">
        <v>1</v>
      </c>
      <c r="B23" s="128" t="str">
        <f>VLOOKUP(A23,'пр.взвешивания'!B6:E35,2,FALSE)</f>
        <v>БЕЛОЗЕРОВА Ольга Александровна</v>
      </c>
      <c r="C23" s="128" t="str">
        <f>VLOOKUP(B23,'пр.взвешивания'!C6:F35,2,FALSE)</f>
        <v>11.09.90 кмс</v>
      </c>
      <c r="D23" s="128" t="str">
        <f>VLOOKUP(C23,'пр.взвешивания'!D6:G35,2,FALSE)</f>
        <v>ПФО Самарская Самара МО</v>
      </c>
      <c r="E23" s="129"/>
      <c r="F23" s="130"/>
      <c r="G23" s="131"/>
      <c r="H23" s="126"/>
      <c r="I23" s="126">
        <v>9</v>
      </c>
      <c r="J23" s="242" t="str">
        <f>VLOOKUP(I23,'пр.взвешивания'!B6:E35,2,FALSE)</f>
        <v>КУРСОВА Ирина Дмитриевна</v>
      </c>
      <c r="K23" s="242" t="str">
        <f>VLOOKUP(J23,'пр.взвешивания'!C6:F35,2,FALSE)</f>
        <v>20.05.91 кмс</v>
      </c>
      <c r="L23" s="242" t="str">
        <f>VLOOKUP(K23,'пр.взвешивания'!D6:G35,2,FALSE)</f>
        <v>ПФО Самарская Самара МО</v>
      </c>
      <c r="M23" s="126"/>
      <c r="N23" s="126"/>
      <c r="O23" s="126"/>
      <c r="P23" s="126"/>
    </row>
    <row r="24" spans="1:16" ht="12.75">
      <c r="A24" s="126"/>
      <c r="B24" s="128"/>
      <c r="C24" s="128"/>
      <c r="D24" s="128"/>
      <c r="E24" s="129"/>
      <c r="F24" s="129"/>
      <c r="G24" s="131"/>
      <c r="H24" s="126"/>
      <c r="I24" s="126"/>
      <c r="J24" s="238"/>
      <c r="K24" s="238"/>
      <c r="L24" s="238"/>
      <c r="M24" s="126"/>
      <c r="N24" s="126"/>
      <c r="O24" s="126"/>
      <c r="P24" s="126"/>
    </row>
    <row r="25" spans="1:16" ht="12.75" customHeight="1">
      <c r="A25" s="133">
        <v>4</v>
      </c>
      <c r="B25" s="128" t="str">
        <f>VLOOKUP(A25,'пр.взвешивания'!B8:E37,2,FALSE)</f>
        <v>ХАСАНОВА Миляуша Айратовна</v>
      </c>
      <c r="C25" s="128" t="str">
        <f>VLOOKUP(B25,'пр.взвешивания'!C8:F37,2,FALSE)</f>
        <v>26.04.89 кмс</v>
      </c>
      <c r="D25" s="128" t="str">
        <f>VLOOKUP(C25,'пр.взвешивания'!D8:G37,2,FALSE)</f>
        <v>ПФО Татарстан Н.Челны ПР</v>
      </c>
      <c r="E25" s="235"/>
      <c r="F25" s="235"/>
      <c r="G25" s="133"/>
      <c r="H25" s="133"/>
      <c r="I25" s="133">
        <v>12</v>
      </c>
      <c r="J25" s="242" t="str">
        <f>VLOOKUP(I25,'пр.взвешивания'!B8:E37,2,FALSE)</f>
        <v>ЕСЬКОВА Карина Игоревна</v>
      </c>
      <c r="K25" s="242" t="str">
        <f>VLOOKUP(J25,'пр.взвешивания'!C8:F37,2,FALSE)</f>
        <v>12.17.91 КМС</v>
      </c>
      <c r="L25" s="242" t="str">
        <f>VLOOKUP(K25,'пр.взвешивания'!D8:G37,2,FALSE)</f>
        <v>ПФО Оренбургская Бузулук ВС</v>
      </c>
      <c r="M25" s="133"/>
      <c r="N25" s="133"/>
      <c r="O25" s="133"/>
      <c r="P25" s="133"/>
    </row>
    <row r="26" spans="1:16" ht="12.75" customHeight="1" thickBot="1">
      <c r="A26" s="241"/>
      <c r="B26" s="245"/>
      <c r="C26" s="245"/>
      <c r="D26" s="245"/>
      <c r="E26" s="244"/>
      <c r="F26" s="244"/>
      <c r="G26" s="241"/>
      <c r="H26" s="241"/>
      <c r="I26" s="241"/>
      <c r="J26" s="243"/>
      <c r="K26" s="243"/>
      <c r="L26" s="243"/>
      <c r="M26" s="241"/>
      <c r="N26" s="241"/>
      <c r="O26" s="241"/>
      <c r="P26" s="241"/>
    </row>
    <row r="27" spans="1:16" ht="12.75" customHeight="1">
      <c r="A27" s="234">
        <v>3</v>
      </c>
      <c r="B27" s="240" t="str">
        <f>VLOOKUP(A27,'пр.взвешивания'!B10:E39,2,FALSE)</f>
        <v>МЕЗИНЦЕВА Екатерина Вячеславовна</v>
      </c>
      <c r="C27" s="240" t="str">
        <f>VLOOKUP(B27,'пр.взвешивания'!C10:F39,2,FALSE)</f>
        <v>29.01.91 кмс</v>
      </c>
      <c r="D27" s="240" t="str">
        <f>VLOOKUP(C27,'пр.взвешивания'!D10:G39,2,FALSE)</f>
        <v>ПФО Оренбургская Орск ВС</v>
      </c>
      <c r="E27" s="239"/>
      <c r="F27" s="232"/>
      <c r="G27" s="233"/>
      <c r="H27" s="234"/>
      <c r="I27" s="234">
        <v>11</v>
      </c>
      <c r="J27" s="237" t="str">
        <f>VLOOKUP(I27,'пр.взвешивания'!B10:E39,2,FALSE)</f>
        <v>АЛИЕВА Диана Владиславовна</v>
      </c>
      <c r="K27" s="237" t="str">
        <f>VLOOKUP(J27,'пр.взвешивания'!C10:F39,2,FALSE)</f>
        <v>02.11.89 мс</v>
      </c>
      <c r="L27" s="237" t="str">
        <f>VLOOKUP(K27,'пр.взвешивания'!D10:G39,2,FALSE)</f>
        <v>ПФО Нижегородская Выкса ПР</v>
      </c>
      <c r="M27" s="239"/>
      <c r="N27" s="232"/>
      <c r="O27" s="233"/>
      <c r="P27" s="234"/>
    </row>
    <row r="28" spans="1:16" ht="12.75">
      <c r="A28" s="126"/>
      <c r="B28" s="128"/>
      <c r="C28" s="128"/>
      <c r="D28" s="128"/>
      <c r="E28" s="129"/>
      <c r="F28" s="129"/>
      <c r="G28" s="131"/>
      <c r="H28" s="126"/>
      <c r="I28" s="126"/>
      <c r="J28" s="238"/>
      <c r="K28" s="238"/>
      <c r="L28" s="238"/>
      <c r="M28" s="129"/>
      <c r="N28" s="129"/>
      <c r="O28" s="131"/>
      <c r="P28" s="126"/>
    </row>
    <row r="29" spans="1:16" ht="12.75" customHeight="1">
      <c r="A29" s="133">
        <v>2</v>
      </c>
      <c r="B29" s="128" t="str">
        <f>VLOOKUP(A29,'пр.взвешивания'!B6:E35,2,FALSE)</f>
        <v>СИНЕВА Дарья Викторовна</v>
      </c>
      <c r="C29" s="128" t="str">
        <f>VLOOKUP(B29,'пр.взвешивания'!C6:F35,2,FALSE)</f>
        <v>12.08.90 кмс</v>
      </c>
      <c r="D29" s="128" t="str">
        <f>VLOOKUP(C29,'пр.взвешивания'!D6:G35,2,FALSE)</f>
        <v>ПФОПензенская  Пенза ВС</v>
      </c>
      <c r="E29" s="235"/>
      <c r="F29" s="235"/>
      <c r="G29" s="133"/>
      <c r="H29" s="133"/>
      <c r="I29" s="133">
        <v>10</v>
      </c>
      <c r="J29" s="242" t="str">
        <f>VLOOKUP(I29,'пр.взвешивания'!B12:E41,2,FALSE)</f>
        <v>КАРЕЛИНА Евгения Викторовна</v>
      </c>
      <c r="K29" s="242" t="str">
        <f>VLOOKUP(J29,'пр.взвешивания'!C12:F41,2,FALSE)</f>
        <v>09.09.90 кмс</v>
      </c>
      <c r="L29" s="242" t="str">
        <f>VLOOKUP(K29,'пр.взвешивания'!D12:G41,2,FALSE)</f>
        <v>ПФО Пермский Пермь МО</v>
      </c>
      <c r="M29" s="235"/>
      <c r="N29" s="235"/>
      <c r="O29" s="133"/>
      <c r="P29" s="133"/>
    </row>
    <row r="30" spans="1:16" ht="12.75">
      <c r="A30" s="134"/>
      <c r="B30" s="128"/>
      <c r="C30" s="128"/>
      <c r="D30" s="128"/>
      <c r="E30" s="236"/>
      <c r="F30" s="236"/>
      <c r="G30" s="134"/>
      <c r="H30" s="134"/>
      <c r="I30" s="134"/>
      <c r="J30" s="238"/>
      <c r="K30" s="238"/>
      <c r="L30" s="238"/>
      <c r="M30" s="236"/>
      <c r="N30" s="236"/>
      <c r="O30" s="134"/>
      <c r="P30" s="134"/>
    </row>
    <row r="31" spans="1:16" ht="21" customHeight="1">
      <c r="A31" s="4" t="s">
        <v>10</v>
      </c>
      <c r="B31" s="4" t="s">
        <v>17</v>
      </c>
      <c r="C31" s="4"/>
      <c r="D31" s="4"/>
      <c r="E31" s="27" t="s">
        <v>106</v>
      </c>
      <c r="F31" s="4"/>
      <c r="G31" s="4"/>
      <c r="H31" s="4"/>
      <c r="I31" s="4" t="s">
        <v>12</v>
      </c>
      <c r="J31" s="4" t="s">
        <v>17</v>
      </c>
      <c r="K31" s="4"/>
      <c r="L31" s="4"/>
      <c r="M31" s="27" t="s">
        <v>106</v>
      </c>
      <c r="N31" s="4"/>
      <c r="O31" s="4"/>
      <c r="P31" s="4"/>
    </row>
    <row r="32" spans="1:16" ht="12.75">
      <c r="A32" s="126" t="s">
        <v>0</v>
      </c>
      <c r="B32" s="126" t="s">
        <v>1</v>
      </c>
      <c r="C32" s="126" t="s">
        <v>2</v>
      </c>
      <c r="D32" s="126" t="s">
        <v>3</v>
      </c>
      <c r="E32" s="126" t="s">
        <v>13</v>
      </c>
      <c r="F32" s="126" t="s">
        <v>14</v>
      </c>
      <c r="G32" s="126" t="s">
        <v>15</v>
      </c>
      <c r="H32" s="126" t="s">
        <v>16</v>
      </c>
      <c r="I32" s="126" t="s">
        <v>0</v>
      </c>
      <c r="J32" s="126" t="s">
        <v>1</v>
      </c>
      <c r="K32" s="126" t="s">
        <v>2</v>
      </c>
      <c r="L32" s="126" t="s">
        <v>3</v>
      </c>
      <c r="M32" s="126" t="s">
        <v>13</v>
      </c>
      <c r="N32" s="126" t="s">
        <v>14</v>
      </c>
      <c r="O32" s="126" t="s">
        <v>15</v>
      </c>
      <c r="P32" s="126" t="s">
        <v>16</v>
      </c>
    </row>
    <row r="33" spans="1:16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</row>
    <row r="34" spans="1:16" ht="12.75" customHeight="1">
      <c r="A34" s="126">
        <v>5</v>
      </c>
      <c r="B34" s="128" t="str">
        <f>VLOOKUP(A34,'пр.взвешивания'!B6:E35,2,FALSE)</f>
        <v>ДАНИЛОВА Анна Николаевна</v>
      </c>
      <c r="C34" s="128" t="str">
        <f>VLOOKUP(B34,'пр.взвешивания'!C6:F35,2,FALSE)</f>
        <v>14.04.90 кмс</v>
      </c>
      <c r="D34" s="128" t="str">
        <f>VLOOKUP(C34,'пр.взвешивания'!D6:G35,2,FALSE)</f>
        <v>ПФО Пермский Полазна Д</v>
      </c>
      <c r="E34" s="129"/>
      <c r="F34" s="130"/>
      <c r="G34" s="131"/>
      <c r="H34" s="126"/>
      <c r="I34" s="126">
        <v>13</v>
      </c>
      <c r="J34" s="242" t="str">
        <f>VLOOKUP(I34,'пр.взвешивания'!B6:E35,2,FALSE)</f>
        <v>КУРДЯЕВА Мария Александровна</v>
      </c>
      <c r="K34" s="242" t="str">
        <f>VLOOKUP(J34,'пр.взвешивания'!C6:F35,2,FALSE)</f>
        <v>04.05.90 кмс </v>
      </c>
      <c r="L34" s="242" t="str">
        <f>VLOOKUP(K34,'пр.взвешивания'!D6:G35,2,FALSE)</f>
        <v>ПФО Саратовская Балаково МО</v>
      </c>
      <c r="M34" s="126"/>
      <c r="N34" s="126"/>
      <c r="O34" s="126"/>
      <c r="P34" s="126"/>
    </row>
    <row r="35" spans="1:16" ht="12.75" customHeight="1">
      <c r="A35" s="126"/>
      <c r="B35" s="128"/>
      <c r="C35" s="128"/>
      <c r="D35" s="128"/>
      <c r="E35" s="129"/>
      <c r="F35" s="129"/>
      <c r="G35" s="131"/>
      <c r="H35" s="126"/>
      <c r="I35" s="126"/>
      <c r="J35" s="238"/>
      <c r="K35" s="238"/>
      <c r="L35" s="238"/>
      <c r="M35" s="126"/>
      <c r="N35" s="126"/>
      <c r="O35" s="126"/>
      <c r="P35" s="126"/>
    </row>
    <row r="36" spans="1:16" ht="12.75" customHeight="1">
      <c r="A36" s="133">
        <v>6</v>
      </c>
      <c r="B36" s="128" t="str">
        <f>VLOOKUP(A36,'пр.взвешивания'!B8:E37,2,FALSE)</f>
        <v>АЛИЕВА Марианна Владиславовна</v>
      </c>
      <c r="C36" s="128" t="str">
        <f>VLOOKUP(B36,'пр.взвешивания'!C8:F37,2,FALSE)</f>
        <v>02.11.89 мс</v>
      </c>
      <c r="D36" s="128" t="str">
        <f>VLOOKUP(C36,'пр.взвешивания'!D8:G37,2,FALSE)</f>
        <v>ПФО Нижегородская Выкса ПР</v>
      </c>
      <c r="E36" s="235"/>
      <c r="F36" s="235"/>
      <c r="G36" s="133"/>
      <c r="H36" s="133"/>
      <c r="I36" s="133">
        <v>14</v>
      </c>
      <c r="J36" s="242" t="str">
        <f>VLOOKUP(I36,'пр.взвешивания'!B8:E37,2,FALSE)</f>
        <v>КОШАРНАЯ Кристина Петровна</v>
      </c>
      <c r="K36" s="242" t="str">
        <f>VLOOKUP(J36,'пр.взвешивания'!C8:F37,2,FALSE)</f>
        <v>08.10.91 КМС</v>
      </c>
      <c r="L36" s="242" t="str">
        <f>VLOOKUP(K36,'пр.взвешивания'!D8:G37,2,FALSE)</f>
        <v>ЦФО Тверская Ржев МО</v>
      </c>
      <c r="M36" s="133"/>
      <c r="N36" s="133"/>
      <c r="O36" s="133"/>
      <c r="P36" s="133"/>
    </row>
    <row r="37" spans="1:16" ht="13.5" thickBot="1">
      <c r="A37" s="241"/>
      <c r="B37" s="245"/>
      <c r="C37" s="245"/>
      <c r="D37" s="245"/>
      <c r="E37" s="244"/>
      <c r="F37" s="244"/>
      <c r="G37" s="241"/>
      <c r="H37" s="241"/>
      <c r="I37" s="241"/>
      <c r="J37" s="243"/>
      <c r="K37" s="243"/>
      <c r="L37" s="243"/>
      <c r="M37" s="241"/>
      <c r="N37" s="241"/>
      <c r="O37" s="241"/>
      <c r="P37" s="241"/>
    </row>
    <row r="38" spans="1:16" ht="12.75" customHeight="1">
      <c r="A38" s="234">
        <v>8</v>
      </c>
      <c r="B38" s="240" t="str">
        <f>VLOOKUP(A38,'пр.взвешивания'!B10:E39,2,FALSE)</f>
        <v>БУЗИНА Анна Сергеевна</v>
      </c>
      <c r="C38" s="240" t="str">
        <f>VLOOKUP(B38,'пр.взвешивания'!C10:F39,2,FALSE)</f>
        <v>06.09.89 кмс</v>
      </c>
      <c r="D38" s="240" t="str">
        <f>VLOOKUP(C38,'пр.взвешивания'!D10:G39,2,FALSE)</f>
        <v>ДВФО Камчатский П-Камчатский МО</v>
      </c>
      <c r="E38" s="239"/>
      <c r="F38" s="232"/>
      <c r="G38" s="233"/>
      <c r="H38" s="234"/>
      <c r="I38" s="234">
        <v>15</v>
      </c>
      <c r="J38" s="237" t="str">
        <f>VLOOKUP(I38,'пр.взвешивания'!B10:E39,2,FALSE)</f>
        <v>АФОНИНА Юлия Алексеевна</v>
      </c>
      <c r="K38" s="237" t="str">
        <f>VLOOKUP(J38,'пр.взвешивания'!C10:F39,2,FALSE)</f>
        <v>11.12.90 кмс</v>
      </c>
      <c r="L38" s="237" t="str">
        <f>VLOOKUP(K38,'пр.взвешивания'!D10:G39,2,FALSE)</f>
        <v>Москва ЮР</v>
      </c>
      <c r="M38" s="239"/>
      <c r="N38" s="232"/>
      <c r="O38" s="233"/>
      <c r="P38" s="234"/>
    </row>
    <row r="39" spans="1:16" ht="12.75">
      <c r="A39" s="126"/>
      <c r="B39" s="128"/>
      <c r="C39" s="128"/>
      <c r="D39" s="128"/>
      <c r="E39" s="129"/>
      <c r="F39" s="129"/>
      <c r="G39" s="131"/>
      <c r="H39" s="126"/>
      <c r="I39" s="126"/>
      <c r="J39" s="238"/>
      <c r="K39" s="238"/>
      <c r="L39" s="238"/>
      <c r="M39" s="129"/>
      <c r="N39" s="129"/>
      <c r="O39" s="131"/>
      <c r="P39" s="126"/>
    </row>
    <row r="40" spans="1:12" ht="12.75" customHeight="1">
      <c r="A40" s="133">
        <v>7</v>
      </c>
      <c r="B40" s="128" t="str">
        <f>VLOOKUP(A40,'пр.взвешивания'!B12:E41,2,FALSE)</f>
        <v>СМИРНОВА Олеся Владимировна</v>
      </c>
      <c r="C40" s="128" t="str">
        <f>VLOOKUP(B40,'пр.взвешивания'!C12:F41,2,FALSE)</f>
        <v>12.10.90 кмс</v>
      </c>
      <c r="D40" s="128" t="str">
        <f>VLOOKUP(C40,'пр.взвешивания'!D12:G41,2,FALSE)</f>
        <v>ЦФО Брянская Брянск ЛОК</v>
      </c>
      <c r="E40" s="235"/>
      <c r="F40" s="235"/>
      <c r="G40" s="133"/>
      <c r="H40" s="133"/>
      <c r="J40" s="5"/>
      <c r="K40" s="5"/>
      <c r="L40" s="5"/>
    </row>
    <row r="41" spans="1:12" ht="12.75" customHeight="1">
      <c r="A41" s="134"/>
      <c r="B41" s="128"/>
      <c r="C41" s="128"/>
      <c r="D41" s="128"/>
      <c r="E41" s="236"/>
      <c r="F41" s="236"/>
      <c r="G41" s="134"/>
      <c r="H41" s="134"/>
      <c r="J41" s="5"/>
      <c r="K41" s="5"/>
      <c r="L41" s="5"/>
    </row>
    <row r="42" spans="2:13" ht="18" customHeight="1">
      <c r="B42" s="4" t="s">
        <v>18</v>
      </c>
      <c r="E42" s="27" t="s">
        <v>106</v>
      </c>
      <c r="J42" s="4" t="s">
        <v>18</v>
      </c>
      <c r="K42" s="5"/>
      <c r="L42" s="5"/>
      <c r="M42" s="27" t="s">
        <v>106</v>
      </c>
    </row>
    <row r="43" spans="1:16" ht="12.75" customHeight="1">
      <c r="A43" s="126">
        <v>5</v>
      </c>
      <c r="B43" s="128" t="str">
        <f>VLOOKUP(A43,'пр.взвешивания'!B6:E35,2,FALSE)</f>
        <v>ДАНИЛОВА Анна Николаевна</v>
      </c>
      <c r="C43" s="128" t="str">
        <f>VLOOKUP(B43,'пр.взвешивания'!C6:F35,2,FALSE)</f>
        <v>14.04.90 кмс</v>
      </c>
      <c r="D43" s="128" t="str">
        <f>VLOOKUP(C43,'пр.взвешивания'!D6:G35,2,FALSE)</f>
        <v>ПФО Пермский Полазна Д</v>
      </c>
      <c r="E43" s="129"/>
      <c r="F43" s="130"/>
      <c r="G43" s="131"/>
      <c r="H43" s="126"/>
      <c r="I43" s="126">
        <v>13</v>
      </c>
      <c r="J43" s="242" t="str">
        <f>VLOOKUP(I43,'пр.взвешивания'!B6:E35,2,FALSE)</f>
        <v>КУРДЯЕВА Мария Александровна</v>
      </c>
      <c r="K43" s="242" t="str">
        <f>VLOOKUP(J43,'пр.взвешивания'!C6:F35,2,FALSE)</f>
        <v>04.05.90 кмс </v>
      </c>
      <c r="L43" s="242" t="str">
        <f>VLOOKUP(K43,'пр.взвешивания'!D6:G35,2,FALSE)</f>
        <v>ПФО Саратовская Балаково МО</v>
      </c>
      <c r="M43" s="126"/>
      <c r="N43" s="126"/>
      <c r="O43" s="126"/>
      <c r="P43" s="126"/>
    </row>
    <row r="44" spans="1:16" ht="12.75">
      <c r="A44" s="126"/>
      <c r="B44" s="128"/>
      <c r="C44" s="128"/>
      <c r="D44" s="128"/>
      <c r="E44" s="129"/>
      <c r="F44" s="129"/>
      <c r="G44" s="131"/>
      <c r="H44" s="126"/>
      <c r="I44" s="126"/>
      <c r="J44" s="238"/>
      <c r="K44" s="238"/>
      <c r="L44" s="238"/>
      <c r="M44" s="126"/>
      <c r="N44" s="126"/>
      <c r="O44" s="126"/>
      <c r="P44" s="126"/>
    </row>
    <row r="45" spans="1:16" ht="12.75" customHeight="1">
      <c r="A45" s="133">
        <v>7</v>
      </c>
      <c r="B45" s="128" t="str">
        <f>VLOOKUP(A45,'пр.взвешивания'!B8:E37,2,FALSE)</f>
        <v>СМИРНОВА Олеся Владимировна</v>
      </c>
      <c r="C45" s="128" t="str">
        <f>VLOOKUP(B45,'пр.взвешивания'!C8:F37,2,FALSE)</f>
        <v>12.10.90 кмс</v>
      </c>
      <c r="D45" s="128" t="str">
        <f>VLOOKUP(C45,'пр.взвешивания'!D8:G37,2,FALSE)</f>
        <v>ЦФО Брянская Брянск ЛОК</v>
      </c>
      <c r="E45" s="235"/>
      <c r="F45" s="235"/>
      <c r="G45" s="133"/>
      <c r="H45" s="133"/>
      <c r="I45" s="133">
        <v>15</v>
      </c>
      <c r="J45" s="242" t="str">
        <f>VLOOKUP(I45,'пр.взвешивания'!B8:E37,2,FALSE)</f>
        <v>АФОНИНА Юлия Алексеевна</v>
      </c>
      <c r="K45" s="242" t="str">
        <f>VLOOKUP(J45,'пр.взвешивания'!C8:F37,2,FALSE)</f>
        <v>11.12.90 кмс</v>
      </c>
      <c r="L45" s="242" t="str">
        <f>VLOOKUP(K45,'пр.взвешивания'!D8:G37,2,FALSE)</f>
        <v>Москва ЮР</v>
      </c>
      <c r="M45" s="133"/>
      <c r="N45" s="133"/>
      <c r="O45" s="133"/>
      <c r="P45" s="133"/>
    </row>
    <row r="46" spans="1:16" ht="13.5" thickBot="1">
      <c r="A46" s="241"/>
      <c r="B46" s="245"/>
      <c r="C46" s="245"/>
      <c r="D46" s="245"/>
      <c r="E46" s="244"/>
      <c r="F46" s="244"/>
      <c r="G46" s="241"/>
      <c r="H46" s="241"/>
      <c r="I46" s="241"/>
      <c r="J46" s="243"/>
      <c r="K46" s="243"/>
      <c r="L46" s="243"/>
      <c r="M46" s="241"/>
      <c r="N46" s="241"/>
      <c r="O46" s="241"/>
      <c r="P46" s="241"/>
    </row>
    <row r="47" spans="1:16" ht="12.75" customHeight="1">
      <c r="A47" s="234">
        <v>6</v>
      </c>
      <c r="B47" s="240" t="str">
        <f>VLOOKUP(A47,'пр.взвешивания'!B10:E39,2,FALSE)</f>
        <v>АЛИЕВА Марианна Владиславовна</v>
      </c>
      <c r="C47" s="240" t="str">
        <f>VLOOKUP(B47,'пр.взвешивания'!C10:F39,2,FALSE)</f>
        <v>02.11.89 мс</v>
      </c>
      <c r="D47" s="240" t="str">
        <f>VLOOKUP(C47,'пр.взвешивания'!D10:G39,2,FALSE)</f>
        <v>ПФО Нижегородская Выкса ПР</v>
      </c>
      <c r="E47" s="239"/>
      <c r="F47" s="232"/>
      <c r="G47" s="233"/>
      <c r="H47" s="234"/>
      <c r="I47" s="234">
        <v>14</v>
      </c>
      <c r="J47" s="237" t="str">
        <f>VLOOKUP(I47,'пр.взвешивания'!B10:E39,2,FALSE)</f>
        <v>КОШАРНАЯ Кристина Петровна</v>
      </c>
      <c r="K47" s="237" t="str">
        <f>VLOOKUP(J47,'пр.взвешивания'!C10:F39,2,FALSE)</f>
        <v>08.10.91 КМС</v>
      </c>
      <c r="L47" s="237" t="str">
        <f>VLOOKUP(K47,'пр.взвешивания'!D10:G39,2,FALSE)</f>
        <v>ЦФО Тверская Ржев МО</v>
      </c>
      <c r="M47" s="239"/>
      <c r="N47" s="232"/>
      <c r="O47" s="233"/>
      <c r="P47" s="234"/>
    </row>
    <row r="48" spans="1:16" ht="12.75">
      <c r="A48" s="126"/>
      <c r="B48" s="128"/>
      <c r="C48" s="128"/>
      <c r="D48" s="128"/>
      <c r="E48" s="129"/>
      <c r="F48" s="129"/>
      <c r="G48" s="131"/>
      <c r="H48" s="126"/>
      <c r="I48" s="126"/>
      <c r="J48" s="238"/>
      <c r="K48" s="238"/>
      <c r="L48" s="238"/>
      <c r="M48" s="129"/>
      <c r="N48" s="129"/>
      <c r="O48" s="131"/>
      <c r="P48" s="126"/>
    </row>
    <row r="49" spans="1:12" ht="12.75" customHeight="1">
      <c r="A49" s="133">
        <v>8</v>
      </c>
      <c r="B49" s="128" t="str">
        <f>VLOOKUP(A49,'пр.взвешивания'!B12:E41,2,FALSE)</f>
        <v>БУЗИНА Анна Сергеевна</v>
      </c>
      <c r="C49" s="128" t="str">
        <f>VLOOKUP(B49,'пр.взвешивания'!C12:F41,2,FALSE)</f>
        <v>06.09.89 кмс</v>
      </c>
      <c r="D49" s="128" t="str">
        <f>VLOOKUP(C49,'пр.взвешивания'!D12:G41,2,FALSE)</f>
        <v>ДВФО Камчатский П-Камчатский МО</v>
      </c>
      <c r="E49" s="235"/>
      <c r="F49" s="235"/>
      <c r="G49" s="133"/>
      <c r="H49" s="133"/>
      <c r="J49" s="5"/>
      <c r="K49" s="5"/>
      <c r="L49" s="5"/>
    </row>
    <row r="50" spans="1:12" ht="12.75">
      <c r="A50" s="134"/>
      <c r="B50" s="128"/>
      <c r="C50" s="128"/>
      <c r="D50" s="128"/>
      <c r="E50" s="236"/>
      <c r="F50" s="236"/>
      <c r="G50" s="134"/>
      <c r="H50" s="134"/>
      <c r="J50" s="5"/>
      <c r="K50" s="5"/>
      <c r="L50" s="5"/>
    </row>
    <row r="51" spans="2:13" ht="17.25" customHeight="1">
      <c r="B51" s="4" t="s">
        <v>19</v>
      </c>
      <c r="J51" s="4" t="s">
        <v>32</v>
      </c>
      <c r="K51" s="5"/>
      <c r="L51" s="5"/>
      <c r="M51" s="27" t="s">
        <v>106</v>
      </c>
    </row>
    <row r="52" spans="1:16" ht="12.75" customHeight="1">
      <c r="A52" s="126">
        <v>5</v>
      </c>
      <c r="B52" s="128" t="str">
        <f>VLOOKUP(A52,'пр.взвешивания'!B6:E35,2,FALSE)</f>
        <v>ДАНИЛОВА Анна Николаевна</v>
      </c>
      <c r="C52" s="128" t="str">
        <f>VLOOKUP(B52,'пр.взвешивания'!C6:F35,2,FALSE)</f>
        <v>14.04.90 кмс</v>
      </c>
      <c r="D52" s="128" t="str">
        <f>VLOOKUP(C52,'пр.взвешивания'!D6:G35,2,FALSE)</f>
        <v>ПФО Пермский Полазна Д</v>
      </c>
      <c r="E52" s="129"/>
      <c r="F52" s="130"/>
      <c r="G52" s="131"/>
      <c r="H52" s="126"/>
      <c r="I52" s="126">
        <v>15</v>
      </c>
      <c r="J52" s="242" t="str">
        <f>VLOOKUP(I52,'пр.взвешивания'!B6:E35,2,FALSE)</f>
        <v>АФОНИНА Юлия Алексеевна</v>
      </c>
      <c r="K52" s="242" t="str">
        <f>VLOOKUP(J52,'пр.взвешивания'!C6:F35,2,FALSE)</f>
        <v>11.12.90 кмс</v>
      </c>
      <c r="L52" s="242" t="str">
        <f>VLOOKUP(K52,'пр.взвешивания'!D6:G35,2,FALSE)</f>
        <v>Москва ЮР</v>
      </c>
      <c r="M52" s="126"/>
      <c r="N52" s="126"/>
      <c r="O52" s="126"/>
      <c r="P52" s="126"/>
    </row>
    <row r="53" spans="1:16" ht="12.75">
      <c r="A53" s="126"/>
      <c r="B53" s="128"/>
      <c r="C53" s="128"/>
      <c r="D53" s="128"/>
      <c r="E53" s="129"/>
      <c r="F53" s="129"/>
      <c r="G53" s="131"/>
      <c r="H53" s="126"/>
      <c r="I53" s="126"/>
      <c r="J53" s="238"/>
      <c r="K53" s="238"/>
      <c r="L53" s="238"/>
      <c r="M53" s="126"/>
      <c r="N53" s="126"/>
      <c r="O53" s="126"/>
      <c r="P53" s="126"/>
    </row>
    <row r="54" spans="1:16" ht="12.75" customHeight="1">
      <c r="A54" s="133">
        <v>8</v>
      </c>
      <c r="B54" s="128" t="str">
        <f>VLOOKUP(A54,'пр.взвешивания'!B8:E37,2,FALSE)</f>
        <v>БУЗИНА Анна Сергеевна</v>
      </c>
      <c r="C54" s="128" t="str">
        <f>VLOOKUP(B54,'пр.взвешивания'!C8:F37,2,FALSE)</f>
        <v>06.09.89 кмс</v>
      </c>
      <c r="D54" s="128" t="str">
        <f>VLOOKUP(C54,'пр.взвешивания'!D8:G37,2,FALSE)</f>
        <v>ДВФО Камчатский П-Камчатский МО</v>
      </c>
      <c r="E54" s="235"/>
      <c r="F54" s="235"/>
      <c r="G54" s="133"/>
      <c r="H54" s="133"/>
      <c r="I54" s="133">
        <v>14</v>
      </c>
      <c r="J54" s="242" t="str">
        <f>VLOOKUP(I54,'пр.взвешивания'!B8:E37,2,FALSE)</f>
        <v>КОШАРНАЯ Кристина Петровна</v>
      </c>
      <c r="K54" s="242" t="str">
        <f>VLOOKUP(J54,'пр.взвешивания'!C8:F37,2,FALSE)</f>
        <v>08.10.91 КМС</v>
      </c>
      <c r="L54" s="242" t="str">
        <f>VLOOKUP(K54,'пр.взвешивания'!D8:G37,2,FALSE)</f>
        <v>ЦФО Тверская Ржев МО</v>
      </c>
      <c r="M54" s="133"/>
      <c r="N54" s="133"/>
      <c r="O54" s="133"/>
      <c r="P54" s="133"/>
    </row>
    <row r="55" spans="1:16" ht="13.5" thickBot="1">
      <c r="A55" s="241"/>
      <c r="B55" s="245"/>
      <c r="C55" s="245"/>
      <c r="D55" s="245"/>
      <c r="E55" s="244"/>
      <c r="F55" s="244"/>
      <c r="G55" s="241"/>
      <c r="H55" s="241"/>
      <c r="I55" s="241"/>
      <c r="J55" s="243"/>
      <c r="K55" s="243"/>
      <c r="L55" s="243"/>
      <c r="M55" s="241"/>
      <c r="N55" s="241"/>
      <c r="O55" s="241"/>
      <c r="P55" s="241"/>
    </row>
    <row r="56" spans="1:16" ht="12.75" customHeight="1">
      <c r="A56" s="234">
        <v>7</v>
      </c>
      <c r="B56" s="240" t="str">
        <f>VLOOKUP(A56,'пр.взвешивания'!B10:E39,2,FALSE)</f>
        <v>СМИРНОВА Олеся Владимировна</v>
      </c>
      <c r="C56" s="240" t="str">
        <f>VLOOKUP(B56,'пр.взвешивания'!C10:F39,2,FALSE)</f>
        <v>12.10.90 кмс</v>
      </c>
      <c r="D56" s="240" t="str">
        <f>VLOOKUP(C56,'пр.взвешивания'!D10:G39,2,FALSE)</f>
        <v>ЦФО Брянская Брянск ЛОК</v>
      </c>
      <c r="E56" s="239"/>
      <c r="F56" s="232"/>
      <c r="G56" s="233"/>
      <c r="H56" s="234"/>
      <c r="I56" s="234">
        <v>13</v>
      </c>
      <c r="J56" s="237" t="str">
        <f>VLOOKUP(I56,'пр.взвешивания'!B10:E39,2,FALSE)</f>
        <v>КУРДЯЕВА Мария Александровна</v>
      </c>
      <c r="K56" s="237" t="str">
        <f>VLOOKUP(J56,'пр.взвешивания'!C10:F39,2,FALSE)</f>
        <v>04.05.90 кмс </v>
      </c>
      <c r="L56" s="237" t="str">
        <f>VLOOKUP(K56,'пр.взвешивания'!D10:G39,2,FALSE)</f>
        <v>ПФО Саратовская Балаково МО</v>
      </c>
      <c r="M56" s="239"/>
      <c r="N56" s="232"/>
      <c r="O56" s="233"/>
      <c r="P56" s="234"/>
    </row>
    <row r="57" spans="1:16" ht="12.75" customHeight="1">
      <c r="A57" s="126"/>
      <c r="B57" s="128"/>
      <c r="C57" s="128"/>
      <c r="D57" s="128"/>
      <c r="E57" s="129"/>
      <c r="F57" s="129"/>
      <c r="G57" s="131"/>
      <c r="H57" s="126"/>
      <c r="I57" s="126"/>
      <c r="J57" s="238"/>
      <c r="K57" s="238"/>
      <c r="L57" s="238"/>
      <c r="M57" s="129"/>
      <c r="N57" s="129"/>
      <c r="O57" s="131"/>
      <c r="P57" s="126"/>
    </row>
    <row r="58" spans="1:8" ht="12.75" customHeight="1">
      <c r="A58" s="133">
        <v>6</v>
      </c>
      <c r="B58" s="128" t="str">
        <f>VLOOKUP(A58,'пр.взвешивания'!B12:E41,2,FALSE)</f>
        <v>АЛИЕВА Марианна Владиславовна</v>
      </c>
      <c r="C58" s="128" t="str">
        <f>VLOOKUP(B58,'пр.взвешивания'!C12:F41,2,FALSE)</f>
        <v>02.11.89 мс</v>
      </c>
      <c r="D58" s="128" t="str">
        <f>VLOOKUP(C58,'пр.взвешивания'!D12:G41,2,FALSE)</f>
        <v>ПФО Нижегородская Выкса ПР</v>
      </c>
      <c r="E58" s="235"/>
      <c r="F58" s="235"/>
      <c r="G58" s="133"/>
      <c r="H58" s="133"/>
    </row>
    <row r="59" spans="1:8" ht="12.75" customHeight="1">
      <c r="A59" s="134"/>
      <c r="B59" s="128"/>
      <c r="C59" s="128"/>
      <c r="D59" s="128"/>
      <c r="E59" s="236"/>
      <c r="F59" s="236"/>
      <c r="G59" s="134"/>
      <c r="H59" s="134"/>
    </row>
    <row r="61" spans="1:16" ht="28.5" customHeight="1">
      <c r="A61" s="246" t="s">
        <v>31</v>
      </c>
      <c r="B61" s="246"/>
      <c r="C61" s="246"/>
      <c r="D61" s="246"/>
      <c r="E61" s="246"/>
      <c r="F61" s="246"/>
      <c r="G61" s="246"/>
      <c r="H61" s="246"/>
      <c r="I61" s="246" t="s">
        <v>31</v>
      </c>
      <c r="J61" s="246"/>
      <c r="K61" s="246"/>
      <c r="L61" s="246"/>
      <c r="M61" s="246"/>
      <c r="N61" s="246"/>
      <c r="O61" s="246"/>
      <c r="P61" s="246"/>
    </row>
    <row r="62" spans="1:16" ht="29.25" customHeight="1">
      <c r="A62" s="4" t="s">
        <v>7</v>
      </c>
      <c r="B62" s="4" t="s">
        <v>118</v>
      </c>
      <c r="C62" s="4"/>
      <c r="D62" s="4"/>
      <c r="E62" s="27" t="s">
        <v>106</v>
      </c>
      <c r="F62" s="4"/>
      <c r="G62" s="4"/>
      <c r="H62" s="4"/>
      <c r="I62" s="4" t="s">
        <v>8</v>
      </c>
      <c r="J62" s="4" t="s">
        <v>118</v>
      </c>
      <c r="K62" s="4"/>
      <c r="L62" s="4"/>
      <c r="M62" s="27" t="s">
        <v>106</v>
      </c>
      <c r="N62" s="4"/>
      <c r="O62" s="4"/>
      <c r="P62" s="4"/>
    </row>
    <row r="63" spans="1:16" ht="12.75">
      <c r="A63" s="126" t="s">
        <v>0</v>
      </c>
      <c r="B63" s="126" t="s">
        <v>1</v>
      </c>
      <c r="C63" s="126" t="s">
        <v>2</v>
      </c>
      <c r="D63" s="126" t="s">
        <v>3</v>
      </c>
      <c r="E63" s="126" t="s">
        <v>13</v>
      </c>
      <c r="F63" s="126" t="s">
        <v>14</v>
      </c>
      <c r="G63" s="126" t="s">
        <v>15</v>
      </c>
      <c r="H63" s="126" t="s">
        <v>16</v>
      </c>
      <c r="I63" s="126" t="s">
        <v>0</v>
      </c>
      <c r="J63" s="126" t="s">
        <v>1</v>
      </c>
      <c r="K63" s="126" t="s">
        <v>2</v>
      </c>
      <c r="L63" s="126" t="s">
        <v>3</v>
      </c>
      <c r="M63" s="126" t="s">
        <v>13</v>
      </c>
      <c r="N63" s="126" t="s">
        <v>14</v>
      </c>
      <c r="O63" s="126" t="s">
        <v>15</v>
      </c>
      <c r="P63" s="126" t="s">
        <v>16</v>
      </c>
    </row>
    <row r="64" spans="1:16" ht="12.7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</row>
    <row r="65" spans="1:16" ht="12.75" customHeight="1">
      <c r="A65" s="247">
        <v>3</v>
      </c>
      <c r="B65" s="128" t="str">
        <f>VLOOKUP(A65,'пр.взвешивания'!B6:C35,2,FALSE)</f>
        <v>МЕЗИНЦЕВА Екатерина Вячеславовна</v>
      </c>
      <c r="C65" s="128" t="str">
        <f>VLOOKUP(B65,'пр.взвешивания'!C6:D35,2,FALSE)</f>
        <v>29.01.91 кмс</v>
      </c>
      <c r="D65" s="128" t="str">
        <f>VLOOKUP(C65,'пр.взвешивания'!D6:E35,2,FALSE)</f>
        <v>ПФО Оренбургская Орск ВС</v>
      </c>
      <c r="E65" s="129"/>
      <c r="F65" s="130"/>
      <c r="G65" s="131"/>
      <c r="H65" s="126"/>
      <c r="I65" s="247">
        <v>11</v>
      </c>
      <c r="J65" s="128" t="str">
        <f>VLOOKUP(I65,'пр.взвешивания'!B6:C35,2,FALSE)</f>
        <v>АЛИЕВА Диана Владиславовна</v>
      </c>
      <c r="K65" s="128" t="str">
        <f>VLOOKUP(J65,'пр.взвешивания'!C6:D35,2,FALSE)</f>
        <v>02.11.89 мс</v>
      </c>
      <c r="L65" s="128" t="str">
        <f>VLOOKUP(K65,'пр.взвешивания'!D6:E35,2,FALSE)</f>
        <v>ПФО Нижегородская Выкса ПР</v>
      </c>
      <c r="M65" s="129"/>
      <c r="N65" s="130"/>
      <c r="O65" s="131"/>
      <c r="P65" s="126"/>
    </row>
    <row r="66" spans="1:16" ht="12.75" customHeight="1">
      <c r="A66" s="248"/>
      <c r="B66" s="128"/>
      <c r="C66" s="128"/>
      <c r="D66" s="128"/>
      <c r="E66" s="129"/>
      <c r="F66" s="129"/>
      <c r="G66" s="131"/>
      <c r="H66" s="126"/>
      <c r="I66" s="248"/>
      <c r="J66" s="128"/>
      <c r="K66" s="128"/>
      <c r="L66" s="128"/>
      <c r="M66" s="129"/>
      <c r="N66" s="129"/>
      <c r="O66" s="131"/>
      <c r="P66" s="126"/>
    </row>
    <row r="67" spans="1:16" ht="12.75" customHeight="1">
      <c r="A67" s="133">
        <v>8</v>
      </c>
      <c r="B67" s="128" t="str">
        <f>VLOOKUP(A67,'пр.взвешивания'!B8:C37,2,FALSE)</f>
        <v>БУЗИНА Анна Сергеевна</v>
      </c>
      <c r="C67" s="128" t="str">
        <f>VLOOKUP(B67,'пр.взвешивания'!C8:D37,2,FALSE)</f>
        <v>06.09.89 кмс</v>
      </c>
      <c r="D67" s="128" t="str">
        <f>VLOOKUP(C67,'пр.взвешивания'!D8:E37,2,FALSE)</f>
        <v>ДВФО Камчатский П-Камчатский МО</v>
      </c>
      <c r="E67" s="235"/>
      <c r="F67" s="235"/>
      <c r="G67" s="133"/>
      <c r="H67" s="133"/>
      <c r="I67" s="133">
        <v>14</v>
      </c>
      <c r="J67" s="128" t="str">
        <f>VLOOKUP(I67,'пр.взвешивания'!B8:C37,2,FALSE)</f>
        <v>КОШАРНАЯ Кристина Петровна</v>
      </c>
      <c r="K67" s="128" t="str">
        <f>VLOOKUP(J67,'пр.взвешивания'!C8:D37,2,FALSE)</f>
        <v>08.10.91 КМС</v>
      </c>
      <c r="L67" s="128" t="str">
        <f>VLOOKUP(K67,'пр.взвешивания'!D8:E37,2,FALSE)</f>
        <v>ЦФО Тверская Ржев МО</v>
      </c>
      <c r="M67" s="235"/>
      <c r="N67" s="235"/>
      <c r="O67" s="133"/>
      <c r="P67" s="133"/>
    </row>
    <row r="68" spans="1:16" ht="12.75" customHeight="1" thickBot="1">
      <c r="A68" s="241"/>
      <c r="B68" s="245"/>
      <c r="C68" s="245"/>
      <c r="D68" s="245"/>
      <c r="E68" s="244"/>
      <c r="F68" s="244"/>
      <c r="G68" s="241"/>
      <c r="H68" s="241"/>
      <c r="I68" s="241"/>
      <c r="J68" s="245"/>
      <c r="K68" s="245"/>
      <c r="L68" s="245"/>
      <c r="M68" s="244"/>
      <c r="N68" s="244"/>
      <c r="O68" s="241"/>
      <c r="P68" s="241"/>
    </row>
    <row r="69" spans="1:16" ht="12.75" customHeight="1">
      <c r="A69" s="249">
        <v>6</v>
      </c>
      <c r="B69" s="240" t="str">
        <f>VLOOKUP(A69,'пр.взвешивания'!B10:C39,2,FALSE)</f>
        <v>АЛИЕВА Марианна Владиславовна</v>
      </c>
      <c r="C69" s="240" t="str">
        <f>VLOOKUP(B69,'пр.взвешивания'!C10:D39,2,FALSE)</f>
        <v>02.11.89 мс</v>
      </c>
      <c r="D69" s="240" t="str">
        <f>VLOOKUP(C69,'пр.взвешивания'!D10:E39,2,FALSE)</f>
        <v>ПФО Нижегородская Выкса ПР</v>
      </c>
      <c r="E69" s="239"/>
      <c r="F69" s="232"/>
      <c r="G69" s="233"/>
      <c r="H69" s="234"/>
      <c r="I69" s="249">
        <v>13</v>
      </c>
      <c r="J69" s="240" t="str">
        <f>VLOOKUP(I69,'пр.взвешивания'!B10:C39,2,FALSE)</f>
        <v>КУРДЯЕВА Мария Александровна</v>
      </c>
      <c r="K69" s="240" t="str">
        <f>VLOOKUP(J69,'пр.взвешивания'!C10:D39,2,FALSE)</f>
        <v>04.05.90 кмс </v>
      </c>
      <c r="L69" s="240" t="str">
        <f>VLOOKUP(K69,'пр.взвешивания'!D10:E39,2,FALSE)</f>
        <v>ПФО Саратовская Балаково МО</v>
      </c>
      <c r="M69" s="239"/>
      <c r="N69" s="232"/>
      <c r="O69" s="233"/>
      <c r="P69" s="234"/>
    </row>
    <row r="70" spans="1:16" ht="12.75" customHeight="1">
      <c r="A70" s="134"/>
      <c r="B70" s="128"/>
      <c r="C70" s="128"/>
      <c r="D70" s="128"/>
      <c r="E70" s="129"/>
      <c r="F70" s="129"/>
      <c r="G70" s="131"/>
      <c r="H70" s="126"/>
      <c r="I70" s="134"/>
      <c r="J70" s="128"/>
      <c r="K70" s="128"/>
      <c r="L70" s="128"/>
      <c r="M70" s="129"/>
      <c r="N70" s="129"/>
      <c r="O70" s="131"/>
      <c r="P70" s="126"/>
    </row>
    <row r="71" spans="1:16" ht="12.75" customHeight="1">
      <c r="A71" s="133">
        <v>1</v>
      </c>
      <c r="B71" s="128" t="str">
        <f>VLOOKUP(A71,'пр.взвешивания'!B6:C35,2,FALSE)</f>
        <v>БЕЛОЗЕРОВА Ольга Александровна</v>
      </c>
      <c r="C71" s="128" t="str">
        <f>VLOOKUP(B71,'пр.взвешивания'!C6:D35,2,FALSE)</f>
        <v>11.09.90 кмс</v>
      </c>
      <c r="D71" s="128" t="str">
        <f>VLOOKUP(C71,'пр.взвешивания'!D6:E35,2,FALSE)</f>
        <v>ПФО Самарская Самара МО</v>
      </c>
      <c r="E71" s="235"/>
      <c r="F71" s="235"/>
      <c r="G71" s="133"/>
      <c r="H71" s="133"/>
      <c r="I71" s="133">
        <v>10</v>
      </c>
      <c r="J71" s="128" t="str">
        <f>VLOOKUP(I71,'пр.взвешивания'!B12:C41,2,FALSE)</f>
        <v>КАРЕЛИНА Евгения Викторовна</v>
      </c>
      <c r="K71" s="128" t="str">
        <f>VLOOKUP(J71,'пр.взвешивания'!C12:D41,2,FALSE)</f>
        <v>09.09.90 кмс</v>
      </c>
      <c r="L71" s="128" t="str">
        <f>VLOOKUP(K71,'пр.взвешивания'!D12:E41,2,FALSE)</f>
        <v>ПФО Пермский Пермь МО</v>
      </c>
      <c r="M71" s="235"/>
      <c r="N71" s="235"/>
      <c r="O71" s="133"/>
      <c r="P71" s="133"/>
    </row>
    <row r="72" spans="1:16" ht="12.75" customHeight="1" thickBot="1">
      <c r="A72" s="241"/>
      <c r="B72" s="128"/>
      <c r="C72" s="128"/>
      <c r="D72" s="128"/>
      <c r="E72" s="236"/>
      <c r="F72" s="236"/>
      <c r="G72" s="134"/>
      <c r="H72" s="134"/>
      <c r="I72" s="241"/>
      <c r="J72" s="128"/>
      <c r="K72" s="128"/>
      <c r="L72" s="128"/>
      <c r="M72" s="236"/>
      <c r="N72" s="236"/>
      <c r="O72" s="134"/>
      <c r="P72" s="134"/>
    </row>
    <row r="73" spans="1:13" ht="33.75" customHeight="1">
      <c r="A73" s="5"/>
      <c r="B73" s="4" t="s">
        <v>119</v>
      </c>
      <c r="E73" s="27" t="s">
        <v>106</v>
      </c>
      <c r="I73" s="5"/>
      <c r="J73" s="4" t="s">
        <v>119</v>
      </c>
      <c r="M73" s="27" t="s">
        <v>106</v>
      </c>
    </row>
    <row r="74" spans="1:16" ht="12.75" customHeight="1">
      <c r="A74" s="247">
        <v>3</v>
      </c>
      <c r="B74" s="128" t="str">
        <f>VLOOKUP(A74,'пр.взвешивания'!B6:C35,2,FALSE)</f>
        <v>МЕЗИНЦЕВА Екатерина Вячеславовна</v>
      </c>
      <c r="C74" s="128" t="str">
        <f>VLOOKUP(B74,'пр.взвешивания'!C6:D35,2,FALSE)</f>
        <v>29.01.91 кмс</v>
      </c>
      <c r="D74" s="128" t="str">
        <f>VLOOKUP(C74,'пр.взвешивания'!D6:E35,2,FALSE)</f>
        <v>ПФО Оренбургская Орск ВС</v>
      </c>
      <c r="E74" s="129"/>
      <c r="F74" s="130"/>
      <c r="G74" s="131"/>
      <c r="H74" s="126"/>
      <c r="I74" s="247">
        <v>11</v>
      </c>
      <c r="J74" s="128" t="str">
        <f>VLOOKUP(I74,'пр.взвешивания'!B6:C35,2,FALSE)</f>
        <v>АЛИЕВА Диана Владиславовна</v>
      </c>
      <c r="K74" s="128" t="str">
        <f>VLOOKUP(J74,'пр.взвешивания'!C6:D35,2,FALSE)</f>
        <v>02.11.89 мс</v>
      </c>
      <c r="L74" s="128" t="str">
        <f>VLOOKUP(K74,'пр.взвешивания'!D6:E35,2,FALSE)</f>
        <v>ПФО Нижегородская Выкса ПР</v>
      </c>
      <c r="M74" s="129"/>
      <c r="N74" s="130"/>
      <c r="O74" s="131"/>
      <c r="P74" s="126"/>
    </row>
    <row r="75" spans="1:16" ht="12.75" customHeight="1">
      <c r="A75" s="248"/>
      <c r="B75" s="128"/>
      <c r="C75" s="128"/>
      <c r="D75" s="128"/>
      <c r="E75" s="129"/>
      <c r="F75" s="129"/>
      <c r="G75" s="131"/>
      <c r="H75" s="126"/>
      <c r="I75" s="248"/>
      <c r="J75" s="128"/>
      <c r="K75" s="128"/>
      <c r="L75" s="128"/>
      <c r="M75" s="129"/>
      <c r="N75" s="129"/>
      <c r="O75" s="131"/>
      <c r="P75" s="126"/>
    </row>
    <row r="76" spans="1:16" ht="12.75" customHeight="1">
      <c r="A76" s="133">
        <v>6</v>
      </c>
      <c r="B76" s="128" t="str">
        <f>VLOOKUP(A76,'пр.взвешивания'!B8:C37,2,FALSE)</f>
        <v>АЛИЕВА Марианна Владиславовна</v>
      </c>
      <c r="C76" s="128" t="str">
        <f>VLOOKUP(B76,'пр.взвешивания'!C8:D37,2,FALSE)</f>
        <v>02.11.89 мс</v>
      </c>
      <c r="D76" s="128" t="str">
        <f>VLOOKUP(C76,'пр.взвешивания'!D8:E37,2,FALSE)</f>
        <v>ПФО Нижегородская Выкса ПР</v>
      </c>
      <c r="E76" s="235"/>
      <c r="F76" s="235"/>
      <c r="G76" s="133"/>
      <c r="H76" s="133"/>
      <c r="I76" s="133">
        <v>13</v>
      </c>
      <c r="J76" s="128" t="str">
        <f>VLOOKUP(I76,'пр.взвешивания'!B8:C37,2,FALSE)</f>
        <v>КУРДЯЕВА Мария Александровна</v>
      </c>
      <c r="K76" s="128" t="str">
        <f>VLOOKUP(J76,'пр.взвешивания'!C8:D37,2,FALSE)</f>
        <v>04.05.90 кмс </v>
      </c>
      <c r="L76" s="128" t="str">
        <f>VLOOKUP(K76,'пр.взвешивания'!D8:E37,2,FALSE)</f>
        <v>ПФО Саратовская Балаково МО</v>
      </c>
      <c r="M76" s="235"/>
      <c r="N76" s="235"/>
      <c r="O76" s="133"/>
      <c r="P76" s="133"/>
    </row>
    <row r="77" spans="1:16" ht="12.75" customHeight="1" thickBot="1">
      <c r="A77" s="241"/>
      <c r="B77" s="245"/>
      <c r="C77" s="245"/>
      <c r="D77" s="245"/>
      <c r="E77" s="244"/>
      <c r="F77" s="244"/>
      <c r="G77" s="241"/>
      <c r="H77" s="241"/>
      <c r="I77" s="241"/>
      <c r="J77" s="245"/>
      <c r="K77" s="245"/>
      <c r="L77" s="245"/>
      <c r="M77" s="244"/>
      <c r="N77" s="244"/>
      <c r="O77" s="241"/>
      <c r="P77" s="241"/>
    </row>
    <row r="78" spans="1:16" ht="12.75" customHeight="1">
      <c r="A78" s="249">
        <v>1</v>
      </c>
      <c r="B78" s="240" t="str">
        <f>VLOOKUP(A78,'пр.взвешивания'!B6:C35,2,FALSE)</f>
        <v>БЕЛОЗЕРОВА Ольга Александровна</v>
      </c>
      <c r="C78" s="240" t="str">
        <f>VLOOKUP(B78,'пр.взвешивания'!C6:D35,2,FALSE)</f>
        <v>11.09.90 кмс</v>
      </c>
      <c r="D78" s="240" t="str">
        <f>VLOOKUP(C78,'пр.взвешивания'!D6:E35,2,FALSE)</f>
        <v>ПФО Самарская Самара МО</v>
      </c>
      <c r="E78" s="239"/>
      <c r="F78" s="232"/>
      <c r="G78" s="233"/>
      <c r="H78" s="234"/>
      <c r="I78" s="249">
        <v>10</v>
      </c>
      <c r="J78" s="240" t="str">
        <f>VLOOKUP(I78,'пр.взвешивания'!B10:C39,2,FALSE)</f>
        <v>КАРЕЛИНА Евгения Викторовна</v>
      </c>
      <c r="K78" s="240" t="str">
        <f>VLOOKUP(J78,'пр.взвешивания'!C10:D39,2,FALSE)</f>
        <v>09.09.90 кмс</v>
      </c>
      <c r="L78" s="240" t="str">
        <f>VLOOKUP(K78,'пр.взвешивания'!D10:E39,2,FALSE)</f>
        <v>ПФО Пермский Пермь МО</v>
      </c>
      <c r="M78" s="239"/>
      <c r="N78" s="232"/>
      <c r="O78" s="233"/>
      <c r="P78" s="234"/>
    </row>
    <row r="79" spans="1:16" ht="12.75" customHeight="1">
      <c r="A79" s="134"/>
      <c r="B79" s="128"/>
      <c r="C79" s="128"/>
      <c r="D79" s="128"/>
      <c r="E79" s="129"/>
      <c r="F79" s="129"/>
      <c r="G79" s="131"/>
      <c r="H79" s="126"/>
      <c r="I79" s="134"/>
      <c r="J79" s="128"/>
      <c r="K79" s="128"/>
      <c r="L79" s="128"/>
      <c r="M79" s="129"/>
      <c r="N79" s="129"/>
      <c r="O79" s="131"/>
      <c r="P79" s="126"/>
    </row>
    <row r="80" spans="1:16" ht="12.75" customHeight="1">
      <c r="A80" s="133">
        <v>8</v>
      </c>
      <c r="B80" s="128" t="str">
        <f>VLOOKUP(A80,'пр.взвешивания'!B6:E35,2,FALSE)</f>
        <v>БУЗИНА Анна Сергеевна</v>
      </c>
      <c r="C80" s="128" t="str">
        <f>VLOOKUP(B80,'пр.взвешивания'!C6:F35,2,FALSE)</f>
        <v>06.09.89 кмс</v>
      </c>
      <c r="D80" s="128" t="str">
        <f>VLOOKUP(C80,'пр.взвешивания'!D6:G35,2,FALSE)</f>
        <v>ДВФО Камчатский П-Камчатский МО</v>
      </c>
      <c r="E80" s="235"/>
      <c r="F80" s="235"/>
      <c r="G80" s="133"/>
      <c r="H80" s="133"/>
      <c r="I80" s="133">
        <v>14</v>
      </c>
      <c r="J80" s="128" t="str">
        <f>VLOOKUP(I80,'пр.взвешивания'!B12:C41,2,FALSE)</f>
        <v>КОШАРНАЯ Кристина Петровна</v>
      </c>
      <c r="K80" s="128" t="str">
        <f>VLOOKUP(J80,'пр.взвешивания'!C12:D41,2,FALSE)</f>
        <v>08.10.91 КМС</v>
      </c>
      <c r="L80" s="128" t="str">
        <f>VLOOKUP(K80,'пр.взвешивания'!D12:E41,2,FALSE)</f>
        <v>ЦФО Тверская Ржев МО</v>
      </c>
      <c r="M80" s="235"/>
      <c r="N80" s="235"/>
      <c r="O80" s="133"/>
      <c r="P80" s="133"/>
    </row>
    <row r="81" spans="1:16" ht="12.75" customHeight="1" thickBot="1">
      <c r="A81" s="241"/>
      <c r="B81" s="128"/>
      <c r="C81" s="128"/>
      <c r="D81" s="128"/>
      <c r="E81" s="236"/>
      <c r="F81" s="236"/>
      <c r="G81" s="134"/>
      <c r="H81" s="134"/>
      <c r="I81" s="241"/>
      <c r="J81" s="128"/>
      <c r="K81" s="128"/>
      <c r="L81" s="128"/>
      <c r="M81" s="236"/>
      <c r="N81" s="236"/>
      <c r="O81" s="134"/>
      <c r="P81" s="134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540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38:M39"/>
    <mergeCell ref="N38:N39"/>
    <mergeCell ref="O38:O39"/>
    <mergeCell ref="P38:P39"/>
    <mergeCell ref="I38:I39"/>
    <mergeCell ref="J38:J39"/>
    <mergeCell ref="K38:K39"/>
    <mergeCell ref="L38:L39"/>
    <mergeCell ref="O34:O35"/>
    <mergeCell ref="P34:P35"/>
    <mergeCell ref="M36:M37"/>
    <mergeCell ref="N36:N37"/>
    <mergeCell ref="O36:O37"/>
    <mergeCell ref="P36:P37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O18:O19"/>
    <mergeCell ref="P18:P19"/>
    <mergeCell ref="M20:M21"/>
    <mergeCell ref="N20:N21"/>
    <mergeCell ref="O20:O21"/>
    <mergeCell ref="P20:P21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3"/>
  <sheetViews>
    <sheetView tabSelected="1" workbookViewId="0" topLeftCell="A5">
      <selection activeCell="A1" sqref="A1:G43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2.57421875" style="0" customWidth="1"/>
    <col min="5" max="5" width="18.57421875" style="0" customWidth="1"/>
    <col min="7" max="7" width="23.140625" style="0" customWidth="1"/>
  </cols>
  <sheetData>
    <row r="1" spans="1:7" ht="24" customHeight="1" thickBot="1">
      <c r="A1" s="138" t="s">
        <v>37</v>
      </c>
      <c r="B1" s="138"/>
      <c r="C1" s="138"/>
      <c r="D1" s="138"/>
      <c r="E1" s="138"/>
      <c r="F1" s="138"/>
      <c r="G1" s="138"/>
    </row>
    <row r="2" spans="1:7" ht="30.75" customHeight="1" thickBot="1">
      <c r="A2" s="228" t="s">
        <v>36</v>
      </c>
      <c r="B2" s="228"/>
      <c r="C2" s="250"/>
      <c r="D2" s="251" t="str">
        <f>HYPERLINK('[2]реквизиты'!$A$2)</f>
        <v>Первенство  России по САМБО среди юниорок 1989-90 гг.р.</v>
      </c>
      <c r="E2" s="252"/>
      <c r="F2" s="252"/>
      <c r="G2" s="253"/>
    </row>
    <row r="3" spans="2:7" ht="25.5" customHeight="1" thickBot="1">
      <c r="B3" s="256" t="str">
        <f>HYPERLINK('[2]реквизиты'!$A$3)</f>
        <v>02-06 марта 2009 г.        г. Кстово</v>
      </c>
      <c r="C3" s="256"/>
      <c r="D3" s="256"/>
      <c r="E3" s="257"/>
      <c r="F3" s="254" t="s">
        <v>131</v>
      </c>
      <c r="G3" s="255"/>
    </row>
    <row r="4" spans="1:7" ht="13.5" customHeight="1">
      <c r="A4" s="133" t="s">
        <v>30</v>
      </c>
      <c r="B4" s="133" t="s">
        <v>0</v>
      </c>
      <c r="C4" s="133" t="s">
        <v>1</v>
      </c>
      <c r="D4" s="133" t="s">
        <v>21</v>
      </c>
      <c r="E4" s="133" t="s">
        <v>22</v>
      </c>
      <c r="F4" s="133" t="s">
        <v>23</v>
      </c>
      <c r="G4" s="133" t="s">
        <v>24</v>
      </c>
    </row>
    <row r="5" spans="1:7" ht="13.5" customHeight="1">
      <c r="A5" s="134"/>
      <c r="B5" s="134"/>
      <c r="C5" s="134"/>
      <c r="D5" s="134"/>
      <c r="E5" s="134"/>
      <c r="F5" s="134"/>
      <c r="G5" s="134"/>
    </row>
    <row r="6" spans="1:7" ht="13.5" customHeight="1">
      <c r="A6" s="258" t="s">
        <v>123</v>
      </c>
      <c r="B6" s="259">
        <v>6</v>
      </c>
      <c r="C6" s="260" t="str">
        <f>VLOOKUP(B6,'пр.взвешивания'!B6:G35,2,FALSE)</f>
        <v>АЛИЕВА Марианна Владиславовна</v>
      </c>
      <c r="D6" s="260" t="str">
        <f>VLOOKUP(C6,'пр.взвешивания'!C6:H35,2,FALSE)</f>
        <v>02.11.89 мс</v>
      </c>
      <c r="E6" s="260" t="str">
        <f>VLOOKUP(D6,'пр.взвешивания'!D6:I35,2,FALSE)</f>
        <v>ПФО Нижегородская Выкса ПР</v>
      </c>
      <c r="F6" s="260" t="str">
        <f>VLOOKUP(E6,'пр.взвешивания'!E6:J35,2,FALSE)</f>
        <v>000738</v>
      </c>
      <c r="G6" s="260" t="str">
        <f>VLOOKUP(F6,'пр.взвешивания'!F6:K35,2,FALSE)</f>
        <v>Садковский ЕА Гордеев МА</v>
      </c>
    </row>
    <row r="7" spans="1:7" ht="13.5" customHeight="1">
      <c r="A7" s="258"/>
      <c r="B7" s="259"/>
      <c r="C7" s="260"/>
      <c r="D7" s="260"/>
      <c r="E7" s="260"/>
      <c r="F7" s="260"/>
      <c r="G7" s="260"/>
    </row>
    <row r="8" spans="1:7" ht="13.5" customHeight="1">
      <c r="A8" s="261" t="s">
        <v>124</v>
      </c>
      <c r="B8" s="262">
        <v>11</v>
      </c>
      <c r="C8" s="263" t="str">
        <f>VLOOKUP(B8,'пр.взвешивания'!B6:G35,2,FALSE)</f>
        <v>АЛИЕВА Диана Владиславовна</v>
      </c>
      <c r="D8" s="263" t="str">
        <f>VLOOKUP(C8,'пр.взвешивания'!C6:H35,2,FALSE)</f>
        <v>02.11.89 мс</v>
      </c>
      <c r="E8" s="263" t="str">
        <f>VLOOKUP(D8,'пр.взвешивания'!D6:I35,2,FALSE)</f>
        <v>ПФО Нижегородская Выкса ПР</v>
      </c>
      <c r="F8" s="263" t="str">
        <f>VLOOKUP(E8,'пр.взвешивания'!E6:J35,2,FALSE)</f>
        <v>000738</v>
      </c>
      <c r="G8" s="263" t="str">
        <f>VLOOKUP(F8,'пр.взвешивания'!F6:K35,2,FALSE)</f>
        <v>Садковский ЕА Гордеев МА</v>
      </c>
    </row>
    <row r="9" spans="1:7" ht="13.5" customHeight="1">
      <c r="A9" s="261"/>
      <c r="B9" s="262"/>
      <c r="C9" s="263"/>
      <c r="D9" s="263"/>
      <c r="E9" s="263"/>
      <c r="F9" s="263"/>
      <c r="G9" s="263"/>
    </row>
    <row r="10" spans="1:7" ht="13.5" customHeight="1">
      <c r="A10" s="264" t="s">
        <v>33</v>
      </c>
      <c r="B10" s="265">
        <v>8</v>
      </c>
      <c r="C10" s="266" t="str">
        <f>VLOOKUP(B10,'пр.взвешивания'!B6:G35,2,FALSE)</f>
        <v>БУЗИНА Анна Сергеевна</v>
      </c>
      <c r="D10" s="266" t="str">
        <f>VLOOKUP(C10,'пр.взвешивания'!C6:H35,2,FALSE)</f>
        <v>06.09.89 кмс</v>
      </c>
      <c r="E10" s="266" t="str">
        <f>VLOOKUP(D10,'пр.взвешивания'!D6:I35,2,FALSE)</f>
        <v>ДВФО Камчатский П-Камчатский МО</v>
      </c>
      <c r="F10" s="266" t="str">
        <f>VLOOKUP(E10,'пр.взвешивания'!E6:J35,2,FALSE)</f>
        <v>000858</v>
      </c>
      <c r="G10" s="266" t="str">
        <f>VLOOKUP(F10,'пр.взвешивания'!F6:K35,2,FALSE)</f>
        <v>Бузин ГА</v>
      </c>
    </row>
    <row r="11" spans="1:7" ht="13.5" customHeight="1">
      <c r="A11" s="264"/>
      <c r="B11" s="265"/>
      <c r="C11" s="266"/>
      <c r="D11" s="266"/>
      <c r="E11" s="266"/>
      <c r="F11" s="266"/>
      <c r="G11" s="266"/>
    </row>
    <row r="12" spans="1:7" ht="13.5" customHeight="1">
      <c r="A12" s="264" t="s">
        <v>33</v>
      </c>
      <c r="B12" s="265">
        <v>10</v>
      </c>
      <c r="C12" s="266" t="str">
        <f>VLOOKUP(B12,'пр.взвешивания'!B6:G35,2,FALSE)</f>
        <v>КАРЕЛИНА Евгения Викторовна</v>
      </c>
      <c r="D12" s="266" t="str">
        <f>VLOOKUP(C12,'пр.взвешивания'!C6:H35,2,FALSE)</f>
        <v>09.09.90 кмс</v>
      </c>
      <c r="E12" s="266" t="str">
        <f>VLOOKUP(D12,'пр.взвешивания'!D6:I35,2,FALSE)</f>
        <v>ПФО Пермский Пермь МО</v>
      </c>
      <c r="F12" s="266" t="str">
        <f>VLOOKUP(E12,'пр.взвешивания'!E6:J35,2,FALSE)</f>
        <v>000947</v>
      </c>
      <c r="G12" s="266" t="str">
        <f>VLOOKUP(F12,'пр.взвешивания'!F6:K35,2,FALSE)</f>
        <v>Бибарцева ЛВ</v>
      </c>
    </row>
    <row r="13" spans="1:7" ht="13.5" customHeight="1">
      <c r="A13" s="264"/>
      <c r="B13" s="265"/>
      <c r="C13" s="266"/>
      <c r="D13" s="266"/>
      <c r="E13" s="266"/>
      <c r="F13" s="266"/>
      <c r="G13" s="266"/>
    </row>
    <row r="14" spans="1:7" ht="13.5" customHeight="1">
      <c r="A14" s="267" t="s">
        <v>132</v>
      </c>
      <c r="B14" s="268">
        <v>3</v>
      </c>
      <c r="C14" s="269" t="str">
        <f>VLOOKUP(B14,'пр.взвешивания'!B6:G35,2,FALSE)</f>
        <v>МЕЗИНЦЕВА Екатерина Вячеславовна</v>
      </c>
      <c r="D14" s="269" t="str">
        <f>VLOOKUP(C14,'пр.взвешивания'!C6:H35,2,FALSE)</f>
        <v>29.01.91 кмс</v>
      </c>
      <c r="E14" s="269" t="str">
        <f>VLOOKUP(D14,'пр.взвешивания'!D6:I35,2,FALSE)</f>
        <v>ПФО Оренбургская Орск ВС</v>
      </c>
      <c r="F14" s="269" t="str">
        <f>VLOOKUP(E14,'пр.взвешивания'!E6:J35,2,FALSE)</f>
        <v>003295</v>
      </c>
      <c r="G14" s="269" t="str">
        <f>VLOOKUP(F14,'пр.взвешивания'!F6:K35,2,FALSE)</f>
        <v>Задворнов ВС</v>
      </c>
    </row>
    <row r="15" spans="1:7" ht="13.5" customHeight="1">
      <c r="A15" s="267"/>
      <c r="B15" s="268"/>
      <c r="C15" s="269"/>
      <c r="D15" s="269"/>
      <c r="E15" s="269"/>
      <c r="F15" s="269"/>
      <c r="G15" s="269"/>
    </row>
    <row r="16" spans="1:7" ht="13.5" customHeight="1">
      <c r="A16" s="267" t="s">
        <v>132</v>
      </c>
      <c r="B16" s="268">
        <v>13</v>
      </c>
      <c r="C16" s="269" t="str">
        <f>VLOOKUP(B16,'пр.взвешивания'!B6:G35,2,FALSE)</f>
        <v>КУРДЯЕВА Мария Александровна</v>
      </c>
      <c r="D16" s="269" t="str">
        <f>VLOOKUP(C16,'пр.взвешивания'!C6:H35,2,FALSE)</f>
        <v>04.05.90 кмс </v>
      </c>
      <c r="E16" s="269" t="str">
        <f>VLOOKUP(D16,'пр.взвешивания'!D6:I35,2,FALSE)</f>
        <v>ПФО Саратовская Балаково МО</v>
      </c>
      <c r="F16" s="269" t="str">
        <f>VLOOKUP(E16,'пр.взвешивания'!E6:J35,2,FALSE)</f>
        <v>000911</v>
      </c>
      <c r="G16" s="269" t="str">
        <f>VLOOKUP(F16,'пр.взвешивания'!F6:K35,2,FALSE)</f>
        <v>Сучков АА Мартынов АТ</v>
      </c>
    </row>
    <row r="17" spans="1:7" ht="13.5" customHeight="1">
      <c r="A17" s="267"/>
      <c r="B17" s="268"/>
      <c r="C17" s="269"/>
      <c r="D17" s="269"/>
      <c r="E17" s="269"/>
      <c r="F17" s="269"/>
      <c r="G17" s="269"/>
    </row>
    <row r="18" spans="1:7" ht="13.5" customHeight="1">
      <c r="A18" s="130" t="s">
        <v>133</v>
      </c>
      <c r="B18" s="268">
        <v>1</v>
      </c>
      <c r="C18" s="269" t="str">
        <f>VLOOKUP(B18,'пр.взвешивания'!B6:G35,2,FALSE)</f>
        <v>БЕЛОЗЕРОВА Ольга Александровна</v>
      </c>
      <c r="D18" s="269" t="str">
        <f>VLOOKUP(C18,'пр.взвешивания'!C6:H35,2,FALSE)</f>
        <v>11.09.90 кмс</v>
      </c>
      <c r="E18" s="269" t="str">
        <f>VLOOKUP(D18,'пр.взвешивания'!D6:I35,2,FALSE)</f>
        <v>ПФО Самарская Самара МО</v>
      </c>
      <c r="F18" s="269" t="str">
        <f>VLOOKUP(E18,'пр.взвешивания'!E6:J35,2,FALSE)</f>
        <v>009818</v>
      </c>
      <c r="G18" s="269" t="str">
        <f>VLOOKUP(F18,'пр.взвешивания'!F6:K35,2,FALSE)</f>
        <v>Гасанова ЕВ Герасимов СВ</v>
      </c>
    </row>
    <row r="19" spans="1:7" ht="13.5" customHeight="1">
      <c r="A19" s="130"/>
      <c r="B19" s="268"/>
      <c r="C19" s="269"/>
      <c r="D19" s="269"/>
      <c r="E19" s="269"/>
      <c r="F19" s="269"/>
      <c r="G19" s="269"/>
    </row>
    <row r="20" spans="1:7" ht="13.5" customHeight="1">
      <c r="A20" s="130" t="s">
        <v>133</v>
      </c>
      <c r="B20" s="268">
        <v>14</v>
      </c>
      <c r="C20" s="269" t="str">
        <f>VLOOKUP(B20,'пр.взвешивания'!B6:G35,2,FALSE)</f>
        <v>КОШАРНАЯ Кристина Петровна</v>
      </c>
      <c r="D20" s="269" t="str">
        <f>VLOOKUP(C20,'пр.взвешивания'!C6:H35,2,FALSE)</f>
        <v>08.10.91 КМС</v>
      </c>
      <c r="E20" s="269" t="str">
        <f>VLOOKUP(D20,'пр.взвешивания'!D6:I35,2,FALSE)</f>
        <v>ЦФО Тверская Ржев МО</v>
      </c>
      <c r="F20" s="269" t="str">
        <f>VLOOKUP(E20,'пр.взвешивания'!E6:J35,2,FALSE)</f>
        <v>000880</v>
      </c>
      <c r="G20" s="269" t="str">
        <f>VLOOKUP(F20,'пр.взвешивания'!F6:K35,2,FALSE)</f>
        <v>Образцов А.Н.</v>
      </c>
    </row>
    <row r="21" spans="1:7" ht="13.5" customHeight="1">
      <c r="A21" s="130"/>
      <c r="B21" s="268"/>
      <c r="C21" s="269"/>
      <c r="D21" s="269"/>
      <c r="E21" s="269"/>
      <c r="F21" s="269"/>
      <c r="G21" s="269"/>
    </row>
    <row r="22" spans="1:7" ht="13.5" customHeight="1">
      <c r="A22" s="130" t="s">
        <v>134</v>
      </c>
      <c r="B22" s="268">
        <v>2</v>
      </c>
      <c r="C22" s="269" t="str">
        <f>VLOOKUP(B22,'пр.взвешивания'!B6:G35,2,FALSE)</f>
        <v>СИНЕВА Дарья Викторовна</v>
      </c>
      <c r="D22" s="269" t="str">
        <f>VLOOKUP(C22,'пр.взвешивания'!C6:H35,2,FALSE)</f>
        <v>12.08.90 кмс</v>
      </c>
      <c r="E22" s="269" t="str">
        <f>VLOOKUP(D22,'пр.взвешивания'!D6:I35,2,FALSE)</f>
        <v>ПФОПензенская  Пенза ВС</v>
      </c>
      <c r="F22" s="269" t="str">
        <f>VLOOKUP(E22,'пр.взвешивания'!E6:J35,2,FALSE)</f>
        <v>000910</v>
      </c>
      <c r="G22" s="269" t="str">
        <f>VLOOKUP(F22,'пр.взвешивания'!F6:K35,2,FALSE)</f>
        <v>Голованов ОИ Бурментьев ВН</v>
      </c>
    </row>
    <row r="23" spans="1:7" ht="13.5" customHeight="1">
      <c r="A23" s="130"/>
      <c r="B23" s="268"/>
      <c r="C23" s="269"/>
      <c r="D23" s="269"/>
      <c r="E23" s="269"/>
      <c r="F23" s="269"/>
      <c r="G23" s="269"/>
    </row>
    <row r="24" spans="1:7" ht="13.5" customHeight="1">
      <c r="A24" s="130" t="s">
        <v>134</v>
      </c>
      <c r="B24" s="268">
        <v>5</v>
      </c>
      <c r="C24" s="269" t="str">
        <f>VLOOKUP(B24,'пр.взвешивания'!B6:G35,2,FALSE)</f>
        <v>ДАНИЛОВА Анна Николаевна</v>
      </c>
      <c r="D24" s="269" t="str">
        <f>VLOOKUP(C24,'пр.взвешивания'!C6:H35,2,FALSE)</f>
        <v>14.04.90 кмс</v>
      </c>
      <c r="E24" s="269" t="str">
        <f>VLOOKUP(D24,'пр.взвешивания'!D6:I35,2,FALSE)</f>
        <v>ПФО Пермский Полазна Д</v>
      </c>
      <c r="F24" s="269" t="str">
        <f>VLOOKUP(E24,'пр.взвешивания'!E6:J35,2,FALSE)</f>
        <v>000776</v>
      </c>
      <c r="G24" s="269" t="str">
        <f>VLOOKUP(F24,'пр.взвешивания'!F6:K35,2,FALSE)</f>
        <v>Ахметзянов АЗ Хасанов </v>
      </c>
    </row>
    <row r="25" spans="1:7" ht="13.5" customHeight="1">
      <c r="A25" s="130"/>
      <c r="B25" s="268"/>
      <c r="C25" s="269"/>
      <c r="D25" s="269"/>
      <c r="E25" s="269"/>
      <c r="F25" s="269"/>
      <c r="G25" s="269"/>
    </row>
    <row r="26" spans="1:7" ht="13.5" customHeight="1">
      <c r="A26" s="130" t="s">
        <v>134</v>
      </c>
      <c r="B26" s="268">
        <v>9</v>
      </c>
      <c r="C26" s="269" t="str">
        <f>VLOOKUP(B26,'пр.взвешивания'!B8:G37,2,FALSE)</f>
        <v>КУРСОВА Ирина Дмитриевна</v>
      </c>
      <c r="D26" s="269" t="str">
        <f>VLOOKUP(C26,'пр.взвешивания'!C8:H37,2,FALSE)</f>
        <v>20.05.91 кмс</v>
      </c>
      <c r="E26" s="269" t="str">
        <f>VLOOKUP(D26,'пр.взвешивания'!D8:I37,2,FALSE)</f>
        <v>ПФО Самарская Самара МО</v>
      </c>
      <c r="F26" s="269" t="str">
        <f>VLOOKUP(E26,'пр.взвешивания'!E8:J37,2,FALSE)</f>
        <v>00917</v>
      </c>
      <c r="G26" s="269" t="str">
        <f>VLOOKUP(F26,'пр.взвешивания'!F8:K37,2,FALSE)</f>
        <v>Гасанова ЕВ Герасимов СВ</v>
      </c>
    </row>
    <row r="27" spans="1:7" ht="13.5" customHeight="1">
      <c r="A27" s="130"/>
      <c r="B27" s="268"/>
      <c r="C27" s="269"/>
      <c r="D27" s="269"/>
      <c r="E27" s="269"/>
      <c r="F27" s="269"/>
      <c r="G27" s="269"/>
    </row>
    <row r="28" spans="1:7" ht="13.5" customHeight="1">
      <c r="A28" s="130" t="s">
        <v>134</v>
      </c>
      <c r="B28" s="268">
        <v>15</v>
      </c>
      <c r="C28" s="269" t="str">
        <f>VLOOKUP(B28,'пр.взвешивания'!B6:G35,2,FALSE)</f>
        <v>АФОНИНА Юлия Алексеевна</v>
      </c>
      <c r="D28" s="269" t="str">
        <f>VLOOKUP(C28,'пр.взвешивания'!C6:H35,2,FALSE)</f>
        <v>11.12.90 кмс</v>
      </c>
      <c r="E28" s="269" t="str">
        <f>VLOOKUP(D28,'пр.взвешивания'!D6:I35,2,FALSE)</f>
        <v>Москва ЮР</v>
      </c>
      <c r="F28" s="269" t="str">
        <f>VLOOKUP(E28,'пр.взвешивания'!E6:J35,2,FALSE)</f>
        <v>000782</v>
      </c>
      <c r="G28" s="269" t="str">
        <f>VLOOKUP(F28,'пр.взвешивания'!F6:K35,2,FALSE)</f>
        <v>Лукьянов НС</v>
      </c>
    </row>
    <row r="29" spans="1:7" ht="13.5" customHeight="1">
      <c r="A29" s="130"/>
      <c r="B29" s="268"/>
      <c r="C29" s="269"/>
      <c r="D29" s="269"/>
      <c r="E29" s="269"/>
      <c r="F29" s="269"/>
      <c r="G29" s="269"/>
    </row>
    <row r="30" spans="1:7" ht="13.5" customHeight="1">
      <c r="A30" s="130" t="s">
        <v>135</v>
      </c>
      <c r="B30" s="268">
        <v>4</v>
      </c>
      <c r="C30" s="269" t="str">
        <f>VLOOKUP(B30,'пр.взвешивания'!B6:G35,2,FALSE)</f>
        <v>ХАСАНОВА Миляуша Айратовна</v>
      </c>
      <c r="D30" s="269" t="str">
        <f>VLOOKUP(C30,'пр.взвешивания'!C6:H35,2,FALSE)</f>
        <v>26.04.89 кмс</v>
      </c>
      <c r="E30" s="269" t="str">
        <f>VLOOKUP(D30,'пр.взвешивания'!D6:I35,2,FALSE)</f>
        <v>ПФО Татарстан Н.Челны ПР</v>
      </c>
      <c r="F30" s="269"/>
      <c r="G30" s="269" t="str">
        <f>VLOOKUP(B30,'пр.взвешивания'!B6:G35,6,FALSE)</f>
        <v>Загрутдинов АТ</v>
      </c>
    </row>
    <row r="31" spans="1:7" ht="12.75" customHeight="1">
      <c r="A31" s="130"/>
      <c r="B31" s="268"/>
      <c r="C31" s="269"/>
      <c r="D31" s="269"/>
      <c r="E31" s="269"/>
      <c r="F31" s="269"/>
      <c r="G31" s="269"/>
    </row>
    <row r="32" spans="1:7" ht="12.75" customHeight="1">
      <c r="A32" s="130" t="s">
        <v>135</v>
      </c>
      <c r="B32" s="268">
        <v>7</v>
      </c>
      <c r="C32" s="269" t="str">
        <f>VLOOKUP(B32,'пр.взвешивания'!B6:G35,2,FALSE)</f>
        <v>СМИРНОВА Олеся Владимировна</v>
      </c>
      <c r="D32" s="269" t="str">
        <f>VLOOKUP(C32,'пр.взвешивания'!C6:H35,2,FALSE)</f>
        <v>12.10.90 кмс</v>
      </c>
      <c r="E32" s="269" t="str">
        <f>VLOOKUP(D32,'пр.взвешивания'!D6:I35,2,FALSE)</f>
        <v>ЦФО Брянская Брянск ЛОК</v>
      </c>
      <c r="F32" s="269" t="str">
        <f>VLOOKUP(E32,'пр.взвешивания'!E6:J35,2,FALSE)</f>
        <v>000755</v>
      </c>
      <c r="G32" s="269" t="str">
        <f>VLOOKUP(F32,'пр.взвешивания'!F6:K35,2,FALSE)</f>
        <v>Северюхина ОМ Исаева ЕВ</v>
      </c>
    </row>
    <row r="33" spans="1:7" ht="12.75">
      <c r="A33" s="130"/>
      <c r="B33" s="268"/>
      <c r="C33" s="269"/>
      <c r="D33" s="269"/>
      <c r="E33" s="269"/>
      <c r="F33" s="269"/>
      <c r="G33" s="269"/>
    </row>
    <row r="34" spans="1:7" ht="12.75" customHeight="1">
      <c r="A34" s="130" t="s">
        <v>135</v>
      </c>
      <c r="B34" s="268">
        <v>12</v>
      </c>
      <c r="C34" s="269" t="str">
        <f>VLOOKUP(B34,'пр.взвешивания'!B6:G35,2,FALSE)</f>
        <v>ЕСЬКОВА Карина Игоревна</v>
      </c>
      <c r="D34" s="269" t="str">
        <f>VLOOKUP(C34,'пр.взвешивания'!C6:H35,2,FALSE)</f>
        <v>12.17.91 КМС</v>
      </c>
      <c r="E34" s="269" t="str">
        <f>VLOOKUP(D34,'пр.взвешивания'!D6:I35,2,FALSE)</f>
        <v>ПФО Оренбургская Бузулук ВС</v>
      </c>
      <c r="F34" s="269" t="str">
        <f>VLOOKUP(E34,'пр.взвешивания'!E6:J35,2,FALSE)</f>
        <v>000792</v>
      </c>
      <c r="G34" s="269" t="str">
        <f>VLOOKUP(F34,'пр.взвешивания'!F6:K35,2,FALSE)</f>
        <v>Плотников ПД</v>
      </c>
    </row>
    <row r="35" spans="1:7" ht="12.75">
      <c r="A35" s="130"/>
      <c r="B35" s="268"/>
      <c r="C35" s="269"/>
      <c r="D35" s="269"/>
      <c r="E35" s="269"/>
      <c r="F35" s="269"/>
      <c r="G35" s="269"/>
    </row>
    <row r="38" ht="12.75">
      <c r="A38" s="63"/>
    </row>
    <row r="39" spans="1:7" ht="15.75">
      <c r="A39" s="55" t="str">
        <f>HYPERLINK('[2]реквизиты'!$A$6)</f>
        <v>Гл. судья, судья МК</v>
      </c>
      <c r="B39" s="56"/>
      <c r="C39" s="56"/>
      <c r="D39" s="26"/>
      <c r="E39" s="25"/>
      <c r="F39" s="25"/>
      <c r="G39" s="57" t="str">
        <f>HYPERLINK('[2]реквизиты'!$G$6)</f>
        <v>Е.В.Чичваркин</v>
      </c>
    </row>
    <row r="40" spans="1:7" ht="15.75">
      <c r="A40" s="56"/>
      <c r="B40" s="56"/>
      <c r="C40" s="56"/>
      <c r="D40" s="59"/>
      <c r="E40" s="48"/>
      <c r="F40" s="48"/>
      <c r="G40" s="49" t="str">
        <f>HYPERLINK('[2]реквизиты'!$G$7)</f>
        <v>/г.Владимир/</v>
      </c>
    </row>
    <row r="41" spans="1:7" ht="12.75">
      <c r="A41" s="62"/>
      <c r="B41" s="62"/>
      <c r="C41" s="62"/>
      <c r="D41" s="47"/>
      <c r="E41" s="47"/>
      <c r="F41" s="47"/>
      <c r="G41" s="26"/>
    </row>
    <row r="42" spans="1:7" ht="15.75">
      <c r="A42" s="55" t="str">
        <f>HYPERLINK('[3]реквизиты'!$A$22)</f>
        <v>Гл. секретарь, судья МК</v>
      </c>
      <c r="B42" s="56"/>
      <c r="C42" s="56"/>
      <c r="D42" s="61"/>
      <c r="E42" s="50"/>
      <c r="F42" s="50"/>
      <c r="G42" s="57" t="str">
        <f>HYPERLINK('[2]реквизиты'!$G$8)</f>
        <v>Н.Ю.Глушкова</v>
      </c>
    </row>
    <row r="43" spans="1:7" ht="12.75">
      <c r="A43" s="62"/>
      <c r="B43" s="62"/>
      <c r="C43" s="62"/>
      <c r="D43" s="26"/>
      <c r="E43" s="26"/>
      <c r="F43" s="26"/>
      <c r="G43" s="49" t="str">
        <f>HYPERLINK('[2]реквизиты'!$G$9)</f>
        <v>/г.Рязань/</v>
      </c>
    </row>
  </sheetData>
  <mergeCells count="117">
    <mergeCell ref="E34:E35"/>
    <mergeCell ref="F34:F35"/>
    <mergeCell ref="G34:G35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4:E5"/>
    <mergeCell ref="F4:F5"/>
    <mergeCell ref="G4:G5"/>
    <mergeCell ref="A4:A5"/>
    <mergeCell ref="B4:B5"/>
    <mergeCell ref="C4:C5"/>
    <mergeCell ref="D4:D5"/>
    <mergeCell ref="A1:G1"/>
    <mergeCell ref="A2:C2"/>
    <mergeCell ref="D2:G2"/>
    <mergeCell ref="F3:G3"/>
    <mergeCell ref="B3:E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1">
      <selection activeCell="C24" sqref="C24:G2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276" t="str">
        <f>HYPERLINK('[2]реквизиты'!$A$2)</f>
        <v>Первенство  России по САМБО среди юниорок 1989-90 гг.р.</v>
      </c>
      <c r="B1" s="277"/>
      <c r="C1" s="277"/>
      <c r="D1" s="277"/>
      <c r="E1" s="277"/>
      <c r="F1" s="277"/>
      <c r="G1" s="277"/>
    </row>
    <row r="2" spans="1:7" ht="20.25" customHeight="1">
      <c r="A2" s="278" t="str">
        <f>HYPERLINK('[2]реквизиты'!$A$3)</f>
        <v>02-06 марта 2009 г.        г. Кстово</v>
      </c>
      <c r="B2" s="278"/>
      <c r="C2" s="278"/>
      <c r="D2" s="278"/>
      <c r="E2" s="278"/>
      <c r="F2" s="278"/>
      <c r="G2" s="278"/>
    </row>
    <row r="3" spans="1:7" ht="20.25" customHeight="1">
      <c r="A3" s="66"/>
      <c r="B3" s="66"/>
      <c r="C3" s="66"/>
      <c r="D3" s="66"/>
      <c r="E3" s="66"/>
      <c r="F3" s="66"/>
      <c r="G3" s="66"/>
    </row>
    <row r="4" spans="1:7" ht="12.75">
      <c r="A4" s="133" t="s">
        <v>20</v>
      </c>
      <c r="B4" s="133" t="s">
        <v>0</v>
      </c>
      <c r="C4" s="133" t="s">
        <v>1</v>
      </c>
      <c r="D4" s="133" t="s">
        <v>21</v>
      </c>
      <c r="E4" s="133" t="s">
        <v>22</v>
      </c>
      <c r="F4" s="133" t="s">
        <v>23</v>
      </c>
      <c r="G4" s="133" t="s">
        <v>24</v>
      </c>
    </row>
    <row r="5" spans="1:7" ht="12.75">
      <c r="A5" s="134"/>
      <c r="B5" s="134"/>
      <c r="C5" s="134"/>
      <c r="D5" s="134"/>
      <c r="E5" s="134"/>
      <c r="F5" s="134"/>
      <c r="G5" s="134"/>
    </row>
    <row r="6" spans="1:7" ht="12.75" customHeight="1">
      <c r="A6" s="270"/>
      <c r="B6" s="271">
        <v>1</v>
      </c>
      <c r="C6" s="272" t="s">
        <v>69</v>
      </c>
      <c r="D6" s="126" t="s">
        <v>70</v>
      </c>
      <c r="E6" s="273" t="s">
        <v>71</v>
      </c>
      <c r="F6" s="131" t="s">
        <v>72</v>
      </c>
      <c r="G6" s="238" t="s">
        <v>73</v>
      </c>
    </row>
    <row r="7" spans="1:7" ht="12.75">
      <c r="A7" s="270"/>
      <c r="B7" s="270"/>
      <c r="C7" s="272"/>
      <c r="D7" s="126"/>
      <c r="E7" s="273"/>
      <c r="F7" s="131"/>
      <c r="G7" s="238"/>
    </row>
    <row r="8" spans="1:7" ht="12.75" customHeight="1">
      <c r="A8" s="270"/>
      <c r="B8" s="271">
        <v>2</v>
      </c>
      <c r="C8" s="272" t="s">
        <v>86</v>
      </c>
      <c r="D8" s="126" t="s">
        <v>87</v>
      </c>
      <c r="E8" s="273" t="s">
        <v>88</v>
      </c>
      <c r="F8" s="131" t="s">
        <v>89</v>
      </c>
      <c r="G8" s="238" t="s">
        <v>90</v>
      </c>
    </row>
    <row r="9" spans="1:7" ht="12.75">
      <c r="A9" s="270"/>
      <c r="B9" s="270"/>
      <c r="C9" s="272"/>
      <c r="D9" s="126"/>
      <c r="E9" s="273"/>
      <c r="F9" s="131"/>
      <c r="G9" s="238"/>
    </row>
    <row r="10" spans="1:7" ht="12.75" customHeight="1">
      <c r="A10" s="270"/>
      <c r="B10" s="271">
        <v>3</v>
      </c>
      <c r="C10" s="272" t="s">
        <v>38</v>
      </c>
      <c r="D10" s="126" t="s">
        <v>39</v>
      </c>
      <c r="E10" s="273" t="s">
        <v>40</v>
      </c>
      <c r="F10" s="131" t="s">
        <v>41</v>
      </c>
      <c r="G10" s="238" t="s">
        <v>42</v>
      </c>
    </row>
    <row r="11" spans="1:7" ht="12.75">
      <c r="A11" s="270"/>
      <c r="B11" s="270"/>
      <c r="C11" s="272"/>
      <c r="D11" s="126"/>
      <c r="E11" s="273"/>
      <c r="F11" s="131"/>
      <c r="G11" s="238"/>
    </row>
    <row r="12" spans="1:7" ht="12.75" customHeight="1">
      <c r="A12" s="270"/>
      <c r="B12" s="271">
        <v>4</v>
      </c>
      <c r="C12" s="272" t="s">
        <v>82</v>
      </c>
      <c r="D12" s="126" t="s">
        <v>83</v>
      </c>
      <c r="E12" s="273" t="s">
        <v>84</v>
      </c>
      <c r="F12" s="131"/>
      <c r="G12" s="238" t="s">
        <v>85</v>
      </c>
    </row>
    <row r="13" spans="1:7" ht="12.75" customHeight="1">
      <c r="A13" s="270"/>
      <c r="B13" s="270"/>
      <c r="C13" s="272"/>
      <c r="D13" s="126"/>
      <c r="E13" s="273"/>
      <c r="F13" s="131"/>
      <c r="G13" s="238"/>
    </row>
    <row r="14" spans="1:7" ht="12.75" customHeight="1">
      <c r="A14" s="270"/>
      <c r="B14" s="271">
        <v>5</v>
      </c>
      <c r="C14" s="272" t="s">
        <v>64</v>
      </c>
      <c r="D14" s="126" t="s">
        <v>65</v>
      </c>
      <c r="E14" s="273" t="s">
        <v>66</v>
      </c>
      <c r="F14" s="131" t="s">
        <v>67</v>
      </c>
      <c r="G14" s="238" t="s">
        <v>68</v>
      </c>
    </row>
    <row r="15" spans="1:7" ht="12.75">
      <c r="A15" s="270"/>
      <c r="B15" s="270"/>
      <c r="C15" s="272"/>
      <c r="D15" s="126"/>
      <c r="E15" s="273"/>
      <c r="F15" s="131"/>
      <c r="G15" s="238"/>
    </row>
    <row r="16" spans="1:7" ht="12.75" customHeight="1">
      <c r="A16" s="270"/>
      <c r="B16" s="271">
        <v>6</v>
      </c>
      <c r="C16" s="272" t="s">
        <v>57</v>
      </c>
      <c r="D16" s="126" t="s">
        <v>54</v>
      </c>
      <c r="E16" s="273" t="s">
        <v>58</v>
      </c>
      <c r="F16" s="131" t="s">
        <v>56</v>
      </c>
      <c r="G16" s="238" t="s">
        <v>137</v>
      </c>
    </row>
    <row r="17" spans="1:7" ht="12.75">
      <c r="A17" s="270"/>
      <c r="B17" s="270"/>
      <c r="C17" s="272"/>
      <c r="D17" s="126"/>
      <c r="E17" s="273"/>
      <c r="F17" s="131"/>
      <c r="G17" s="238"/>
    </row>
    <row r="18" spans="1:7" ht="12.75" customHeight="1">
      <c r="A18" s="270"/>
      <c r="B18" s="271">
        <v>7</v>
      </c>
      <c r="C18" s="272" t="s">
        <v>91</v>
      </c>
      <c r="D18" s="126" t="s">
        <v>92</v>
      </c>
      <c r="E18" s="273" t="s">
        <v>93</v>
      </c>
      <c r="F18" s="131" t="s">
        <v>94</v>
      </c>
      <c r="G18" s="238" t="s">
        <v>95</v>
      </c>
    </row>
    <row r="19" spans="1:7" ht="12.75">
      <c r="A19" s="270"/>
      <c r="B19" s="270"/>
      <c r="C19" s="272"/>
      <c r="D19" s="126"/>
      <c r="E19" s="273"/>
      <c r="F19" s="131"/>
      <c r="G19" s="238"/>
    </row>
    <row r="20" spans="1:7" ht="12.75" customHeight="1">
      <c r="A20" s="270"/>
      <c r="B20" s="271">
        <v>8</v>
      </c>
      <c r="C20" s="272" t="s">
        <v>43</v>
      </c>
      <c r="D20" s="126" t="s">
        <v>44</v>
      </c>
      <c r="E20" s="273" t="s">
        <v>45</v>
      </c>
      <c r="F20" s="131" t="s">
        <v>46</v>
      </c>
      <c r="G20" s="238" t="s">
        <v>47</v>
      </c>
    </row>
    <row r="21" spans="1:7" ht="12.75">
      <c r="A21" s="270"/>
      <c r="B21" s="270"/>
      <c r="C21" s="272"/>
      <c r="D21" s="126"/>
      <c r="E21" s="273"/>
      <c r="F21" s="131"/>
      <c r="G21" s="238"/>
    </row>
    <row r="22" spans="1:7" ht="12.75" customHeight="1">
      <c r="A22" s="270"/>
      <c r="B22" s="271">
        <v>9</v>
      </c>
      <c r="C22" s="272" t="s">
        <v>74</v>
      </c>
      <c r="D22" s="126" t="s">
        <v>75</v>
      </c>
      <c r="E22" s="273" t="s">
        <v>71</v>
      </c>
      <c r="F22" s="131" t="s">
        <v>76</v>
      </c>
      <c r="G22" s="238" t="s">
        <v>73</v>
      </c>
    </row>
    <row r="23" spans="1:7" ht="12.75">
      <c r="A23" s="270"/>
      <c r="B23" s="270"/>
      <c r="C23" s="272"/>
      <c r="D23" s="126"/>
      <c r="E23" s="273"/>
      <c r="F23" s="131"/>
      <c r="G23" s="238"/>
    </row>
    <row r="24" spans="1:7" ht="12.75" customHeight="1">
      <c r="A24" s="270"/>
      <c r="B24" s="271">
        <v>10</v>
      </c>
      <c r="C24" s="272" t="s">
        <v>59</v>
      </c>
      <c r="D24" s="126" t="s">
        <v>60</v>
      </c>
      <c r="E24" s="273" t="s">
        <v>61</v>
      </c>
      <c r="F24" s="131" t="s">
        <v>62</v>
      </c>
      <c r="G24" s="238" t="s">
        <v>63</v>
      </c>
    </row>
    <row r="25" spans="1:7" ht="12.75">
      <c r="A25" s="270"/>
      <c r="B25" s="270"/>
      <c r="C25" s="272"/>
      <c r="D25" s="126"/>
      <c r="E25" s="273"/>
      <c r="F25" s="131"/>
      <c r="G25" s="238"/>
    </row>
    <row r="26" spans="1:7" ht="12.75" customHeight="1">
      <c r="A26" s="270"/>
      <c r="B26" s="271">
        <v>11</v>
      </c>
      <c r="C26" s="272" t="s">
        <v>53</v>
      </c>
      <c r="D26" s="126" t="s">
        <v>54</v>
      </c>
      <c r="E26" s="273" t="s">
        <v>55</v>
      </c>
      <c r="F26" s="131" t="s">
        <v>56</v>
      </c>
      <c r="G26" s="238" t="s">
        <v>137</v>
      </c>
    </row>
    <row r="27" spans="1:7" ht="12.75">
      <c r="A27" s="270"/>
      <c r="B27" s="270"/>
      <c r="C27" s="272"/>
      <c r="D27" s="126"/>
      <c r="E27" s="273"/>
      <c r="F27" s="131"/>
      <c r="G27" s="238"/>
    </row>
    <row r="28" spans="1:7" ht="12.75" customHeight="1">
      <c r="A28" s="270"/>
      <c r="B28" s="271">
        <v>12</v>
      </c>
      <c r="C28" s="272" t="s">
        <v>101</v>
      </c>
      <c r="D28" s="126" t="s">
        <v>102</v>
      </c>
      <c r="E28" s="273" t="s">
        <v>103</v>
      </c>
      <c r="F28" s="131" t="s">
        <v>104</v>
      </c>
      <c r="G28" s="238" t="s">
        <v>105</v>
      </c>
    </row>
    <row r="29" spans="1:7" ht="12.75">
      <c r="A29" s="270"/>
      <c r="B29" s="270"/>
      <c r="C29" s="272"/>
      <c r="D29" s="126"/>
      <c r="E29" s="273"/>
      <c r="F29" s="131"/>
      <c r="G29" s="238"/>
    </row>
    <row r="30" spans="1:8" ht="12.75" customHeight="1">
      <c r="A30" s="270"/>
      <c r="B30" s="271">
        <v>13</v>
      </c>
      <c r="C30" s="272" t="s">
        <v>77</v>
      </c>
      <c r="D30" s="126" t="s">
        <v>78</v>
      </c>
      <c r="E30" s="273" t="s">
        <v>79</v>
      </c>
      <c r="F30" s="131" t="s">
        <v>80</v>
      </c>
      <c r="G30" s="238" t="s">
        <v>81</v>
      </c>
      <c r="H30" s="2"/>
    </row>
    <row r="31" spans="1:8" ht="12.75">
      <c r="A31" s="270"/>
      <c r="B31" s="270"/>
      <c r="C31" s="272"/>
      <c r="D31" s="126"/>
      <c r="E31" s="273"/>
      <c r="F31" s="131"/>
      <c r="G31" s="238"/>
      <c r="H31" s="2"/>
    </row>
    <row r="32" spans="1:8" ht="12.75" customHeight="1">
      <c r="A32" s="270"/>
      <c r="B32" s="271">
        <v>14</v>
      </c>
      <c r="C32" s="272" t="s">
        <v>96</v>
      </c>
      <c r="D32" s="126" t="s">
        <v>97</v>
      </c>
      <c r="E32" s="273" t="s">
        <v>98</v>
      </c>
      <c r="F32" s="131" t="s">
        <v>99</v>
      </c>
      <c r="G32" s="238" t="s">
        <v>100</v>
      </c>
      <c r="H32" s="2"/>
    </row>
    <row r="33" spans="1:8" ht="12.75">
      <c r="A33" s="270"/>
      <c r="B33" s="270"/>
      <c r="C33" s="272"/>
      <c r="D33" s="126"/>
      <c r="E33" s="273"/>
      <c r="F33" s="131"/>
      <c r="G33" s="238"/>
      <c r="H33" s="2"/>
    </row>
    <row r="34" spans="1:8" ht="12.75" customHeight="1">
      <c r="A34" s="270"/>
      <c r="B34" s="271">
        <v>15</v>
      </c>
      <c r="C34" s="272" t="s">
        <v>48</v>
      </c>
      <c r="D34" s="126" t="s">
        <v>49</v>
      </c>
      <c r="E34" s="273" t="s">
        <v>50</v>
      </c>
      <c r="F34" s="131" t="s">
        <v>51</v>
      </c>
      <c r="G34" s="238" t="s">
        <v>52</v>
      </c>
      <c r="H34" s="2"/>
    </row>
    <row r="35" spans="1:8" ht="12.75">
      <c r="A35" s="270"/>
      <c r="B35" s="270"/>
      <c r="C35" s="272"/>
      <c r="D35" s="126"/>
      <c r="E35" s="273"/>
      <c r="F35" s="131"/>
      <c r="G35" s="238"/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spans="1:8" ht="12.75">
      <c r="A44" s="274"/>
      <c r="B44" s="274"/>
      <c r="C44" s="274"/>
      <c r="D44" s="274"/>
      <c r="E44" s="274"/>
      <c r="F44" s="274"/>
      <c r="G44" s="274"/>
      <c r="H44" s="2"/>
    </row>
    <row r="45" spans="1:8" ht="12.75">
      <c r="A45" s="274"/>
      <c r="B45" s="274"/>
      <c r="C45" s="274"/>
      <c r="D45" s="274"/>
      <c r="E45" s="274"/>
      <c r="F45" s="274"/>
      <c r="G45" s="274"/>
      <c r="H45" s="2"/>
    </row>
    <row r="46" spans="1:8" ht="12.75">
      <c r="A46" s="274"/>
      <c r="B46" s="274"/>
      <c r="C46" s="274"/>
      <c r="D46" s="274"/>
      <c r="E46" s="274"/>
      <c r="F46" s="274"/>
      <c r="G46" s="275"/>
      <c r="H46" s="2"/>
    </row>
    <row r="47" spans="1:8" ht="12.75">
      <c r="A47" s="274"/>
      <c r="B47" s="274"/>
      <c r="C47" s="274"/>
      <c r="D47" s="274"/>
      <c r="E47" s="274"/>
      <c r="F47" s="274"/>
      <c r="G47" s="275"/>
      <c r="H47" s="2"/>
    </row>
    <row r="48" spans="1:8" ht="12.75">
      <c r="A48" s="274"/>
      <c r="B48" s="274"/>
      <c r="C48" s="274"/>
      <c r="D48" s="274"/>
      <c r="E48" s="274"/>
      <c r="F48" s="274"/>
      <c r="G48" s="274"/>
      <c r="H48" s="2"/>
    </row>
    <row r="49" spans="1:8" ht="12.75">
      <c r="A49" s="274"/>
      <c r="B49" s="274"/>
      <c r="C49" s="274"/>
      <c r="D49" s="274"/>
      <c r="E49" s="274"/>
      <c r="F49" s="274"/>
      <c r="G49" s="274"/>
      <c r="H49" s="2"/>
    </row>
    <row r="50" spans="1:8" ht="12.75">
      <c r="A50" s="274"/>
      <c r="B50" s="274"/>
      <c r="C50" s="274"/>
      <c r="D50" s="274"/>
      <c r="E50" s="274"/>
      <c r="F50" s="274"/>
      <c r="G50" s="275"/>
      <c r="H50" s="2"/>
    </row>
    <row r="51" spans="1:8" ht="12.75">
      <c r="A51" s="274"/>
      <c r="B51" s="274"/>
      <c r="C51" s="274"/>
      <c r="D51" s="274"/>
      <c r="E51" s="274"/>
      <c r="F51" s="274"/>
      <c r="G51" s="275"/>
      <c r="H51" s="2"/>
    </row>
    <row r="52" spans="1:8" ht="12.75">
      <c r="A52" s="274"/>
      <c r="B52" s="274"/>
      <c r="C52" s="274"/>
      <c r="D52" s="274"/>
      <c r="E52" s="274"/>
      <c r="F52" s="274"/>
      <c r="G52" s="274"/>
      <c r="H52" s="2"/>
    </row>
    <row r="53" spans="1:8" ht="12.75">
      <c r="A53" s="274"/>
      <c r="B53" s="274"/>
      <c r="C53" s="274"/>
      <c r="D53" s="274"/>
      <c r="E53" s="274"/>
      <c r="F53" s="274"/>
      <c r="G53" s="274"/>
      <c r="H53" s="2"/>
    </row>
    <row r="54" spans="1:8" ht="12.75">
      <c r="A54" s="274"/>
      <c r="B54" s="274"/>
      <c r="C54" s="274"/>
      <c r="D54" s="274"/>
      <c r="E54" s="274"/>
      <c r="F54" s="274"/>
      <c r="G54" s="275"/>
      <c r="H54" s="2"/>
    </row>
    <row r="55" spans="1:8" ht="12.75">
      <c r="A55" s="274"/>
      <c r="B55" s="274"/>
      <c r="C55" s="274"/>
      <c r="D55" s="274"/>
      <c r="E55" s="274"/>
      <c r="F55" s="274"/>
      <c r="G55" s="275"/>
      <c r="H55" s="2"/>
    </row>
    <row r="56" spans="1:8" ht="12.75">
      <c r="A56" s="274"/>
      <c r="B56" s="274"/>
      <c r="C56" s="274"/>
      <c r="D56" s="274"/>
      <c r="E56" s="274"/>
      <c r="F56" s="274"/>
      <c r="G56" s="274"/>
      <c r="H56" s="2"/>
    </row>
    <row r="57" spans="1:8" ht="12.75">
      <c r="A57" s="274"/>
      <c r="B57" s="274"/>
      <c r="C57" s="274"/>
      <c r="D57" s="274"/>
      <c r="E57" s="274"/>
      <c r="F57" s="274"/>
      <c r="G57" s="274"/>
      <c r="H57" s="2"/>
    </row>
    <row r="58" spans="1:8" ht="12.75">
      <c r="A58" s="274"/>
      <c r="B58" s="274"/>
      <c r="C58" s="274"/>
      <c r="D58" s="274"/>
      <c r="E58" s="274"/>
      <c r="F58" s="274"/>
      <c r="G58" s="275"/>
      <c r="H58" s="2"/>
    </row>
    <row r="59" spans="1:8" ht="12.75">
      <c r="A59" s="274"/>
      <c r="B59" s="274"/>
      <c r="C59" s="274"/>
      <c r="D59" s="274"/>
      <c r="E59" s="274"/>
      <c r="F59" s="274"/>
      <c r="G59" s="275"/>
      <c r="H59" s="2"/>
    </row>
    <row r="60" spans="1:8" ht="12.75">
      <c r="A60" s="274"/>
      <c r="B60" s="274"/>
      <c r="C60" s="274"/>
      <c r="D60" s="274"/>
      <c r="E60" s="274"/>
      <c r="F60" s="274"/>
      <c r="G60" s="274"/>
      <c r="H60" s="2"/>
    </row>
    <row r="61" spans="1:8" ht="12.75">
      <c r="A61" s="274"/>
      <c r="B61" s="274"/>
      <c r="C61" s="274"/>
      <c r="D61" s="274"/>
      <c r="E61" s="274"/>
      <c r="F61" s="274"/>
      <c r="G61" s="274"/>
      <c r="H61" s="2"/>
    </row>
    <row r="62" spans="1:8" ht="12.75">
      <c r="A62" s="274"/>
      <c r="B62" s="274"/>
      <c r="C62" s="274"/>
      <c r="D62" s="274"/>
      <c r="E62" s="274"/>
      <c r="F62" s="274"/>
      <c r="G62" s="275"/>
      <c r="H62" s="2"/>
    </row>
    <row r="63" spans="1:8" ht="12.75">
      <c r="A63" s="274"/>
      <c r="B63" s="274"/>
      <c r="C63" s="274"/>
      <c r="D63" s="274"/>
      <c r="E63" s="274"/>
      <c r="F63" s="274"/>
      <c r="G63" s="275"/>
      <c r="H63" s="2"/>
    </row>
    <row r="64" spans="1:8" ht="12.75">
      <c r="A64" s="274"/>
      <c r="B64" s="274"/>
      <c r="C64" s="274"/>
      <c r="D64" s="274"/>
      <c r="E64" s="274"/>
      <c r="F64" s="274"/>
      <c r="G64" s="274"/>
      <c r="H64" s="2"/>
    </row>
    <row r="65" spans="1:8" ht="12.75">
      <c r="A65" s="274"/>
      <c r="B65" s="274"/>
      <c r="C65" s="274"/>
      <c r="D65" s="274"/>
      <c r="E65" s="274"/>
      <c r="F65" s="274"/>
      <c r="G65" s="274"/>
      <c r="H65" s="2"/>
    </row>
    <row r="66" spans="1:8" ht="12.75">
      <c r="A66" s="274"/>
      <c r="B66" s="274"/>
      <c r="C66" s="274"/>
      <c r="D66" s="274"/>
      <c r="E66" s="274"/>
      <c r="F66" s="274"/>
      <c r="G66" s="275"/>
      <c r="H66" s="2"/>
    </row>
    <row r="67" spans="1:8" ht="12.75">
      <c r="A67" s="274"/>
      <c r="B67" s="274"/>
      <c r="C67" s="274"/>
      <c r="D67" s="274"/>
      <c r="E67" s="274"/>
      <c r="F67" s="274"/>
      <c r="G67" s="275"/>
      <c r="H67" s="2"/>
    </row>
    <row r="68" spans="1:8" ht="12.75">
      <c r="A68" s="274"/>
      <c r="B68" s="274"/>
      <c r="C68" s="274"/>
      <c r="D68" s="274"/>
      <c r="E68" s="274"/>
      <c r="F68" s="274"/>
      <c r="G68" s="274"/>
      <c r="H68" s="2"/>
    </row>
    <row r="69" spans="1:8" ht="12.75">
      <c r="A69" s="274"/>
      <c r="B69" s="274"/>
      <c r="C69" s="274"/>
      <c r="D69" s="274"/>
      <c r="E69" s="274"/>
      <c r="F69" s="274"/>
      <c r="G69" s="274"/>
      <c r="H69" s="2"/>
    </row>
    <row r="70" spans="1:8" ht="12.75">
      <c r="A70" s="274"/>
      <c r="B70" s="274"/>
      <c r="C70" s="274"/>
      <c r="D70" s="274"/>
      <c r="E70" s="274"/>
      <c r="F70" s="274"/>
      <c r="G70" s="275"/>
      <c r="H70" s="2"/>
    </row>
    <row r="71" spans="1:8" ht="12.75">
      <c r="A71" s="274"/>
      <c r="B71" s="274"/>
      <c r="C71" s="274"/>
      <c r="D71" s="274"/>
      <c r="E71" s="274"/>
      <c r="F71" s="274"/>
      <c r="G71" s="275"/>
      <c r="H71" s="2"/>
    </row>
    <row r="72" spans="1:8" ht="12.75">
      <c r="A72" s="274"/>
      <c r="B72" s="274"/>
      <c r="C72" s="274"/>
      <c r="D72" s="274"/>
      <c r="E72" s="274"/>
      <c r="F72" s="274"/>
      <c r="G72" s="274"/>
      <c r="H72" s="2"/>
    </row>
    <row r="73" spans="1:8" ht="12.75">
      <c r="A73" s="274"/>
      <c r="B73" s="274"/>
      <c r="C73" s="274"/>
      <c r="D73" s="274"/>
      <c r="E73" s="274"/>
      <c r="F73" s="274"/>
      <c r="G73" s="274"/>
      <c r="H73" s="2"/>
    </row>
    <row r="74" spans="1:8" ht="12.75">
      <c r="A74" s="274"/>
      <c r="B74" s="274"/>
      <c r="C74" s="274"/>
      <c r="D74" s="274"/>
      <c r="E74" s="274"/>
      <c r="F74" s="274"/>
      <c r="G74" s="275"/>
      <c r="H74" s="2"/>
    </row>
    <row r="75" spans="1:8" ht="12.75">
      <c r="A75" s="274"/>
      <c r="B75" s="274"/>
      <c r="C75" s="274"/>
      <c r="D75" s="274"/>
      <c r="E75" s="274"/>
      <c r="F75" s="274"/>
      <c r="G75" s="275"/>
      <c r="H75" s="2"/>
    </row>
    <row r="76" spans="1:8" ht="12.75">
      <c r="A76" s="274"/>
      <c r="B76" s="274"/>
      <c r="C76" s="274"/>
      <c r="D76" s="274"/>
      <c r="E76" s="274"/>
      <c r="F76" s="274"/>
      <c r="G76" s="274"/>
      <c r="H76" s="2"/>
    </row>
    <row r="77" spans="1:8" ht="12.75">
      <c r="A77" s="274"/>
      <c r="B77" s="274"/>
      <c r="C77" s="274"/>
      <c r="D77" s="274"/>
      <c r="E77" s="274"/>
      <c r="F77" s="274"/>
      <c r="G77" s="274"/>
      <c r="H77" s="2"/>
    </row>
    <row r="78" spans="1:8" ht="12.75">
      <c r="A78" s="274"/>
      <c r="B78" s="274"/>
      <c r="C78" s="274"/>
      <c r="D78" s="274"/>
      <c r="E78" s="274"/>
      <c r="F78" s="274"/>
      <c r="G78" s="275"/>
      <c r="H78" s="2"/>
    </row>
    <row r="79" spans="1:8" ht="12.75">
      <c r="A79" s="274"/>
      <c r="B79" s="274"/>
      <c r="C79" s="274"/>
      <c r="D79" s="274"/>
      <c r="E79" s="274"/>
      <c r="F79" s="274"/>
      <c r="G79" s="275"/>
      <c r="H79" s="2"/>
    </row>
    <row r="80" spans="1:8" ht="12.75">
      <c r="A80" s="274"/>
      <c r="B80" s="274"/>
      <c r="C80" s="274"/>
      <c r="D80" s="274"/>
      <c r="E80" s="274"/>
      <c r="F80" s="274"/>
      <c r="G80" s="274"/>
      <c r="H80" s="2"/>
    </row>
    <row r="81" spans="1:8" ht="12.75">
      <c r="A81" s="274"/>
      <c r="B81" s="274"/>
      <c r="C81" s="274"/>
      <c r="D81" s="274"/>
      <c r="E81" s="274"/>
      <c r="F81" s="274"/>
      <c r="G81" s="274"/>
      <c r="H81" s="2"/>
    </row>
    <row r="82" spans="1:8" ht="12.75">
      <c r="A82" s="274"/>
      <c r="B82" s="274"/>
      <c r="C82" s="274"/>
      <c r="D82" s="274"/>
      <c r="E82" s="274"/>
      <c r="F82" s="274"/>
      <c r="G82" s="275"/>
      <c r="H82" s="2"/>
    </row>
    <row r="83" spans="1:8" ht="12.75">
      <c r="A83" s="274"/>
      <c r="B83" s="274"/>
      <c r="C83" s="274"/>
      <c r="D83" s="274"/>
      <c r="E83" s="274"/>
      <c r="F83" s="274"/>
      <c r="G83" s="275"/>
      <c r="H83" s="2"/>
    </row>
    <row r="84" spans="1:8" ht="12.75">
      <c r="A84" s="274"/>
      <c r="B84" s="274"/>
      <c r="C84" s="274"/>
      <c r="D84" s="274"/>
      <c r="E84" s="274"/>
      <c r="F84" s="274"/>
      <c r="G84" s="274"/>
      <c r="H84" s="2"/>
    </row>
    <row r="85" spans="1:8" ht="12.75">
      <c r="A85" s="274"/>
      <c r="B85" s="274"/>
      <c r="C85" s="274"/>
      <c r="D85" s="274"/>
      <c r="E85" s="274"/>
      <c r="F85" s="274"/>
      <c r="G85" s="274"/>
      <c r="H85" s="2"/>
    </row>
    <row r="86" spans="1:8" ht="12.75">
      <c r="A86" s="274"/>
      <c r="B86" s="274"/>
      <c r="C86" s="274"/>
      <c r="D86" s="274"/>
      <c r="E86" s="274"/>
      <c r="F86" s="274"/>
      <c r="G86" s="275"/>
      <c r="H86" s="2"/>
    </row>
    <row r="87" spans="1:8" ht="12.75">
      <c r="A87" s="274"/>
      <c r="B87" s="274"/>
      <c r="C87" s="274"/>
      <c r="D87" s="274"/>
      <c r="E87" s="274"/>
      <c r="F87" s="274"/>
      <c r="G87" s="275"/>
      <c r="H87" s="2"/>
    </row>
    <row r="88" spans="1:8" ht="12.75">
      <c r="A88" s="274"/>
      <c r="B88" s="274"/>
      <c r="C88" s="274"/>
      <c r="D88" s="274"/>
      <c r="E88" s="274"/>
      <c r="F88" s="274"/>
      <c r="G88" s="274"/>
      <c r="H88" s="2"/>
    </row>
    <row r="89" spans="1:8" ht="12.75">
      <c r="A89" s="274"/>
      <c r="B89" s="274"/>
      <c r="C89" s="274"/>
      <c r="D89" s="274"/>
      <c r="E89" s="274"/>
      <c r="F89" s="274"/>
      <c r="G89" s="274"/>
      <c r="H89" s="2"/>
    </row>
    <row r="90" spans="1:8" ht="12.75">
      <c r="A90" s="274"/>
      <c r="B90" s="274"/>
      <c r="C90" s="274"/>
      <c r="D90" s="274"/>
      <c r="E90" s="274"/>
      <c r="F90" s="274"/>
      <c r="G90" s="275"/>
      <c r="H90" s="2"/>
    </row>
    <row r="91" spans="1:8" ht="12.75">
      <c r="A91" s="274"/>
      <c r="B91" s="274"/>
      <c r="C91" s="274"/>
      <c r="D91" s="274"/>
      <c r="E91" s="274"/>
      <c r="F91" s="274"/>
      <c r="G91" s="275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</sheetData>
  <mergeCells count="282">
    <mergeCell ref="A2:G2"/>
    <mergeCell ref="E90:E91"/>
    <mergeCell ref="F90:F91"/>
    <mergeCell ref="G90:G91"/>
    <mergeCell ref="C88:C89"/>
    <mergeCell ref="D88:D89"/>
    <mergeCell ref="E88:E89"/>
    <mergeCell ref="F88:F89"/>
    <mergeCell ref="G88:G89"/>
    <mergeCell ref="A86:A87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G82:G83"/>
    <mergeCell ref="B86:B87"/>
    <mergeCell ref="C86:C87"/>
    <mergeCell ref="D86:D87"/>
    <mergeCell ref="E82:E83"/>
    <mergeCell ref="E84:E85"/>
    <mergeCell ref="F84:F85"/>
    <mergeCell ref="G84:G85"/>
    <mergeCell ref="C84:C85"/>
    <mergeCell ref="D84:D85"/>
    <mergeCell ref="A82:A83"/>
    <mergeCell ref="B82:B83"/>
    <mergeCell ref="A84:A85"/>
    <mergeCell ref="B84:B85"/>
    <mergeCell ref="F82:F83"/>
    <mergeCell ref="C82:C83"/>
    <mergeCell ref="E78:E79"/>
    <mergeCell ref="F78:F79"/>
    <mergeCell ref="C78:C79"/>
    <mergeCell ref="D78:D79"/>
    <mergeCell ref="D82:D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A44:A45"/>
    <mergeCell ref="B44:B45"/>
    <mergeCell ref="C44:C45"/>
    <mergeCell ref="D44:D45"/>
    <mergeCell ref="E44:E45"/>
    <mergeCell ref="F44:F45"/>
    <mergeCell ref="G44:G45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2009-03-04T09:58:55Z</cp:lastPrinted>
  <dcterms:created xsi:type="dcterms:W3CDTF">1996-10-08T23:32:33Z</dcterms:created>
  <dcterms:modified xsi:type="dcterms:W3CDTF">2009-03-04T16:48:19Z</dcterms:modified>
  <cp:category/>
  <cp:version/>
  <cp:contentType/>
  <cp:contentStatus/>
</cp:coreProperties>
</file>