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.хода" sheetId="1" r:id="rId1"/>
    <sheet name="наградной лист" sheetId="2" r:id="rId2"/>
    <sheet name="круги" sheetId="3" r:id="rId3"/>
    <sheet name="пр.взвешивания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<sst xmlns="http://schemas.openxmlformats.org/spreadsheetml/2006/main" count="69" uniqueCount="41">
  <si>
    <t>№ п/ж</t>
  </si>
  <si>
    <t>Ф.И.О</t>
  </si>
  <si>
    <t>Дата рожд., разряд</t>
  </si>
  <si>
    <t>Округ, субъект, город, ведомство</t>
  </si>
  <si>
    <t>№ карточки</t>
  </si>
  <si>
    <t>Тренер</t>
  </si>
  <si>
    <t>Ф.И.О.</t>
  </si>
  <si>
    <t>Д. р., разряд</t>
  </si>
  <si>
    <t>Вед., регион</t>
  </si>
  <si>
    <t>круги</t>
  </si>
  <si>
    <t>очки</t>
  </si>
  <si>
    <t>место</t>
  </si>
  <si>
    <t>Оценки</t>
  </si>
  <si>
    <t>Рез-т</t>
  </si>
  <si>
    <t>Время</t>
  </si>
  <si>
    <t>МЕСТО</t>
  </si>
  <si>
    <t>СОСТАВ ПАР ПО КРУГАМ</t>
  </si>
  <si>
    <t>1 КРУГ</t>
  </si>
  <si>
    <t>Кол-во баллов</t>
  </si>
  <si>
    <t>2 КРУГ</t>
  </si>
  <si>
    <t>3 КРУГ</t>
  </si>
  <si>
    <t xml:space="preserve">ПРОТОКОЛ ХОДА СОРЕВНОВАНИЙ                                                                                                                                          </t>
  </si>
  <si>
    <t xml:space="preserve">ИТОГОВЫЙ ПРОТОКОЛ                                                                                                                                                          </t>
  </si>
  <si>
    <t>ВСЕРОССИЙСКАЯ ФЕДЕРАЦИЯ САМБО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</si>
  <si>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</si>
  <si>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</si>
  <si>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</si>
  <si>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</si>
  <si>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</si>
  <si>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</si>
  <si>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Рычкова Татьяна Сергевна</t>
  </si>
  <si>
    <t>27.09.1989, МС</t>
  </si>
  <si>
    <t>УФО, Курганская обл.</t>
  </si>
  <si>
    <t>Евтодеев В.Ф.</t>
  </si>
  <si>
    <t>Скорнякова Ксения Юрьевна</t>
  </si>
  <si>
    <t>29.05.1992, КМ С</t>
  </si>
  <si>
    <t>УФО, Свердловская обл.</t>
  </si>
  <si>
    <t>в.к.  52   кг.</t>
  </si>
  <si>
    <t>Гл. секретарь, судья РК</t>
  </si>
  <si>
    <t>Сапунов Д.П. Мещерский В.В.</t>
  </si>
  <si>
    <t>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</si>
</sst>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5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b/>
      <i/>
      <sz val="10"/>
      <name val="Arial"/>
      <family val="2"/>
    </font>
    <font>
      <b/>
      <sz val="10"/>
      <name val="Arial Narrow"/>
      <family val="2"/>
    </font>
    <font>
      <b/>
      <sz val="10"/>
      <color indexed="10"/>
      <name val="Arial Narrow"/>
      <family val="2"/>
    </font>
    <font>
      <b/>
      <i/>
      <sz val="12"/>
      <name val="Arial"/>
      <family val="2"/>
    </font>
    <font>
      <b/>
      <i/>
      <sz val="16"/>
      <name val="BrushScriptUkrain"/>
      <family val="1"/>
    </font>
    <font>
      <b/>
      <sz val="16"/>
      <color indexed="10"/>
      <name val="CyrillicOld"/>
      <family val="0"/>
    </font>
    <font>
      <b/>
      <sz val="12"/>
      <color indexed="9"/>
      <name val="Arial"/>
      <family val="2"/>
    </font>
    <font>
      <b/>
      <sz val="10"/>
      <color indexed="12"/>
      <name val="Arial Narrow"/>
      <family val="2"/>
    </font>
    <font>
      <b/>
      <sz val="10"/>
      <color indexed="17"/>
      <name val="Arial Narrow"/>
      <family val="2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 style="thin"/>
      <bottom/>
    </border>
    <border>
      <left/>
      <right/>
      <top/>
      <bottom style="thin"/>
    </border>
    <border>
      <left style="thin"/>
      <right style="medium"/>
      <top style="medium"/>
      <bottom style="medium"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 style="thin"/>
      <right/>
      <top/>
      <bottom style="thin"/>
    </border>
    <border>
      <left style="thin"/>
      <right/>
      <top/>
      <bottom style="medium"/>
    </border>
    <border>
      <left style="thin"/>
      <right/>
      <top style="thin"/>
      <bottom/>
    </border>
    <border>
      <left style="thin"/>
      <right/>
      <top style="medium"/>
      <bottom/>
    </border>
    <border>
      <left style="thin"/>
      <right/>
      <top/>
      <bottom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 style="thin"/>
      <top style="medium"/>
      <bottom style="thin"/>
    </border>
    <border>
      <left/>
      <right style="medium"/>
      <top style="thin"/>
      <bottom/>
    </border>
    <border>
      <left style="medium"/>
      <right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/>
      <right style="medium"/>
      <top/>
      <bottom style="thin"/>
    </border>
    <border>
      <left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18">
    <xf numFmtId="0" fontId="0" fillId="0" borderId="0" xfId="0" applyAlignment="1">
      <alignment/>
    </xf>
    <xf numFmtId="0" fontId="3" fillId="0" borderId="0" xfId="42" applyFont="1" applyAlignment="1" applyProtection="1">
      <alignment vertical="center" wrapText="1"/>
      <protection/>
    </xf>
    <xf numFmtId="0" fontId="0" fillId="0" borderId="0" xfId="0" applyBorder="1" applyAlignment="1">
      <alignment/>
    </xf>
    <xf numFmtId="0" fontId="6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7" fillId="0" borderId="0" xfId="42" applyFont="1" applyAlignment="1" applyProtection="1">
      <alignment/>
      <protection/>
    </xf>
    <xf numFmtId="0" fontId="7" fillId="0" borderId="0" xfId="0" applyFont="1" applyAlignment="1">
      <alignment/>
    </xf>
    <xf numFmtId="0" fontId="7" fillId="0" borderId="12" xfId="0" applyFont="1" applyBorder="1" applyAlignment="1">
      <alignment/>
    </xf>
    <xf numFmtId="0" fontId="0" fillId="0" borderId="0" xfId="42" applyFont="1" applyAlignment="1" applyProtection="1">
      <alignment/>
      <protection/>
    </xf>
    <xf numFmtId="0" fontId="7" fillId="0" borderId="13" xfId="0" applyFont="1" applyBorder="1" applyAlignment="1">
      <alignment/>
    </xf>
    <xf numFmtId="0" fontId="0" fillId="0" borderId="0" xfId="0" applyFont="1" applyAlignment="1">
      <alignment/>
    </xf>
    <xf numFmtId="0" fontId="8" fillId="0" borderId="0" xfId="42" applyFont="1" applyAlignment="1" applyProtection="1">
      <alignment/>
      <protection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4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33" borderId="15" xfId="0" applyNumberFormat="1" applyFont="1" applyFill="1" applyBorder="1" applyAlignment="1">
      <alignment horizontal="center"/>
    </xf>
    <xf numFmtId="0" fontId="0" fillId="0" borderId="16" xfId="42" applyNumberFormat="1" applyFont="1" applyBorder="1" applyAlignment="1" applyProtection="1">
      <alignment horizontal="center"/>
      <protection/>
    </xf>
    <xf numFmtId="0" fontId="0" fillId="0" borderId="17" xfId="42" applyNumberFormat="1" applyFont="1" applyBorder="1" applyAlignment="1" applyProtection="1">
      <alignment horizontal="center"/>
      <protection/>
    </xf>
    <xf numFmtId="0" fontId="0" fillId="0" borderId="18" xfId="42" applyNumberFormat="1" applyFont="1" applyBorder="1" applyAlignment="1" applyProtection="1">
      <alignment horizontal="center"/>
      <protection/>
    </xf>
    <xf numFmtId="0" fontId="0" fillId="0" borderId="19" xfId="42" applyNumberFormat="1" applyFont="1" applyBorder="1" applyAlignment="1" applyProtection="1">
      <alignment horizontal="center"/>
      <protection/>
    </xf>
    <xf numFmtId="0" fontId="3" fillId="0" borderId="20" xfId="42" applyNumberFormat="1" applyFont="1" applyBorder="1" applyAlignment="1" applyProtection="1">
      <alignment horizontal="center"/>
      <protection/>
    </xf>
    <xf numFmtId="0" fontId="3" fillId="0" borderId="21" xfId="42" applyNumberFormat="1" applyFont="1" applyBorder="1" applyAlignment="1" applyProtection="1">
      <alignment horizontal="center"/>
      <protection/>
    </xf>
    <xf numFmtId="0" fontId="3" fillId="33" borderId="21" xfId="42" applyNumberFormat="1" applyFont="1" applyFill="1" applyBorder="1" applyAlignment="1" applyProtection="1">
      <alignment horizontal="center"/>
      <protection/>
    </xf>
    <xf numFmtId="0" fontId="0" fillId="33" borderId="22" xfId="42" applyNumberFormat="1" applyFont="1" applyFill="1" applyBorder="1" applyAlignment="1" applyProtection="1">
      <alignment horizontal="center"/>
      <protection/>
    </xf>
    <xf numFmtId="0" fontId="3" fillId="0" borderId="0" xfId="42" applyFont="1" applyAlignment="1" applyProtection="1">
      <alignment/>
      <protection/>
    </xf>
    <xf numFmtId="0" fontId="8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9" fillId="0" borderId="0" xfId="0" applyFont="1" applyAlignment="1">
      <alignment horizontal="center" vertical="center"/>
    </xf>
    <xf numFmtId="0" fontId="3" fillId="33" borderId="23" xfId="0" applyNumberFormat="1" applyFont="1" applyFill="1" applyBorder="1" applyAlignment="1">
      <alignment horizontal="center"/>
    </xf>
    <xf numFmtId="0" fontId="3" fillId="0" borderId="24" xfId="42" applyNumberFormat="1" applyFont="1" applyBorder="1" applyAlignment="1" applyProtection="1">
      <alignment horizontal="center"/>
      <protection/>
    </xf>
    <xf numFmtId="0" fontId="0" fillId="0" borderId="25" xfId="0" applyNumberFormat="1" applyFont="1" applyFill="1" applyBorder="1" applyAlignment="1">
      <alignment horizontal="center"/>
    </xf>
    <xf numFmtId="0" fontId="0" fillId="0" borderId="26" xfId="42" applyNumberFormat="1" applyFont="1" applyFill="1" applyBorder="1" applyAlignment="1" applyProtection="1">
      <alignment horizontal="center"/>
      <protection/>
    </xf>
    <xf numFmtId="0" fontId="3" fillId="0" borderId="27" xfId="42" applyNumberFormat="1" applyFont="1" applyFill="1" applyBorder="1" applyAlignment="1" applyProtection="1">
      <alignment horizontal="center"/>
      <protection/>
    </xf>
    <xf numFmtId="0" fontId="3" fillId="0" borderId="28" xfId="42" applyNumberFormat="1" applyFont="1" applyBorder="1" applyAlignment="1" applyProtection="1">
      <alignment horizontal="center"/>
      <protection/>
    </xf>
    <xf numFmtId="0" fontId="0" fillId="0" borderId="29" xfId="42" applyNumberFormat="1" applyFont="1" applyBorder="1" applyAlignment="1" applyProtection="1">
      <alignment horizontal="center"/>
      <protection/>
    </xf>
    <xf numFmtId="0" fontId="3" fillId="33" borderId="27" xfId="0" applyNumberFormat="1" applyFont="1" applyFill="1" applyBorder="1" applyAlignment="1">
      <alignment horizontal="center"/>
    </xf>
    <xf numFmtId="0" fontId="0" fillId="33" borderId="25" xfId="0" applyNumberFormat="1" applyFont="1" applyFill="1" applyBorder="1" applyAlignment="1">
      <alignment horizontal="center"/>
    </xf>
    <xf numFmtId="0" fontId="3" fillId="0" borderId="27" xfId="42" applyNumberFormat="1" applyFont="1" applyBorder="1" applyAlignment="1" applyProtection="1">
      <alignment horizontal="center"/>
      <protection/>
    </xf>
    <xf numFmtId="0" fontId="6" fillId="0" borderId="0" xfId="42" applyFont="1" applyBorder="1" applyAlignment="1" applyProtection="1">
      <alignment horizontal="center" vertical="center" wrapText="1"/>
      <protection/>
    </xf>
    <xf numFmtId="0" fontId="11" fillId="0" borderId="0" xfId="42" applyFont="1" applyBorder="1" applyAlignment="1" applyProtection="1">
      <alignment vertical="center" wrapText="1"/>
      <protection/>
    </xf>
    <xf numFmtId="0" fontId="7" fillId="0" borderId="0" xfId="42" applyFont="1" applyAlignment="1" applyProtection="1">
      <alignment vertical="center" wrapText="1"/>
      <protection/>
    </xf>
    <xf numFmtId="0" fontId="0" fillId="0" borderId="0" xfId="0" applyFont="1" applyAlignment="1">
      <alignment/>
    </xf>
    <xf numFmtId="0" fontId="12" fillId="0" borderId="0" xfId="42" applyNumberFormat="1" applyFont="1" applyFill="1" applyBorder="1" applyAlignment="1" applyProtection="1">
      <alignment vertical="center" wrapText="1"/>
      <protection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3" fillId="0" borderId="30" xfId="42" applyNumberFormat="1" applyFont="1" applyBorder="1" applyAlignment="1" applyProtection="1">
      <alignment horizontal="center"/>
      <protection/>
    </xf>
    <xf numFmtId="0" fontId="3" fillId="0" borderId="12" xfId="42" applyNumberFormat="1" applyFont="1" applyBorder="1" applyAlignment="1" applyProtection="1">
      <alignment horizontal="center"/>
      <protection/>
    </xf>
    <xf numFmtId="0" fontId="0" fillId="0" borderId="13" xfId="42" applyNumberFormat="1" applyFont="1" applyBorder="1" applyAlignment="1" applyProtection="1">
      <alignment horizontal="center"/>
      <protection/>
    </xf>
    <xf numFmtId="0" fontId="3" fillId="33" borderId="12" xfId="42" applyNumberFormat="1" applyFont="1" applyFill="1" applyBorder="1" applyAlignment="1" applyProtection="1">
      <alignment horizontal="center"/>
      <protection/>
    </xf>
    <xf numFmtId="0" fontId="0" fillId="33" borderId="31" xfId="42" applyNumberFormat="1" applyFont="1" applyFill="1" applyBorder="1" applyAlignment="1" applyProtection="1">
      <alignment horizontal="center"/>
      <protection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horizontal="right"/>
    </xf>
    <xf numFmtId="0" fontId="17" fillId="0" borderId="12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3" xfId="0" applyFont="1" applyBorder="1" applyAlignment="1">
      <alignment/>
    </xf>
    <xf numFmtId="0" fontId="7" fillId="0" borderId="0" xfId="0" applyFont="1" applyBorder="1" applyAlignment="1">
      <alignment/>
    </xf>
    <xf numFmtId="0" fontId="2" fillId="0" borderId="0" xfId="42" applyAlignment="1" applyProtection="1">
      <alignment/>
      <protection/>
    </xf>
    <xf numFmtId="0" fontId="13" fillId="0" borderId="0" xfId="0" applyFont="1" applyAlignment="1">
      <alignment horizontal="center" vertical="center"/>
    </xf>
    <xf numFmtId="0" fontId="2" fillId="34" borderId="32" xfId="42" applyNumberFormat="1" applyFill="1" applyBorder="1" applyAlignment="1" applyProtection="1">
      <alignment horizontal="center" vertical="center" wrapText="1"/>
      <protection/>
    </xf>
    <xf numFmtId="0" fontId="6" fillId="34" borderId="33" xfId="42" applyNumberFormat="1" applyFont="1" applyFill="1" applyBorder="1" applyAlignment="1" applyProtection="1">
      <alignment horizontal="center" vertical="center" wrapText="1"/>
      <protection/>
    </xf>
    <xf numFmtId="0" fontId="6" fillId="34" borderId="34" xfId="42" applyNumberFormat="1" applyFont="1" applyFill="1" applyBorder="1" applyAlignment="1" applyProtection="1">
      <alignment horizontal="center" vertical="center" wrapText="1"/>
      <protection/>
    </xf>
    <xf numFmtId="0" fontId="6" fillId="0" borderId="0" xfId="42" applyFont="1" applyBorder="1" applyAlignment="1" applyProtection="1">
      <alignment horizontal="center" vertical="center" wrapText="1"/>
      <protection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0" fillId="0" borderId="42" xfId="42" applyFont="1" applyBorder="1" applyAlignment="1" applyProtection="1">
      <alignment horizontal="left" vertical="center" wrapText="1"/>
      <protection/>
    </xf>
    <xf numFmtId="0" fontId="3" fillId="0" borderId="42" xfId="0" applyFont="1" applyBorder="1" applyAlignment="1">
      <alignment horizontal="left" vertical="center" wrapText="1"/>
    </xf>
    <xf numFmtId="0" fontId="0" fillId="0" borderId="43" xfId="42" applyFont="1" applyBorder="1" applyAlignment="1" applyProtection="1">
      <alignment horizontal="center" vertical="center" wrapText="1"/>
      <protection/>
    </xf>
    <xf numFmtId="0" fontId="3" fillId="0" borderId="43" xfId="0" applyFont="1" applyBorder="1" applyAlignment="1">
      <alignment horizontal="center" vertical="center" wrapText="1"/>
    </xf>
    <xf numFmtId="0" fontId="0" fillId="0" borderId="40" xfId="42" applyFont="1" applyBorder="1" applyAlignment="1" applyProtection="1">
      <alignment horizontal="center" vertical="center" wrapText="1"/>
      <protection/>
    </xf>
    <xf numFmtId="0" fontId="3" fillId="0" borderId="40" xfId="0" applyFont="1" applyBorder="1" applyAlignment="1">
      <alignment horizontal="center" vertical="center" wrapText="1"/>
    </xf>
    <xf numFmtId="0" fontId="0" fillId="0" borderId="42" xfId="0" applyNumberFormat="1" applyFont="1" applyBorder="1" applyAlignment="1">
      <alignment horizontal="center" vertical="center" wrapText="1"/>
    </xf>
    <xf numFmtId="0" fontId="2" fillId="0" borderId="0" xfId="42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3" fillId="0" borderId="44" xfId="0" applyFont="1" applyBorder="1" applyAlignment="1">
      <alignment horizontal="center" vertical="center" wrapText="1"/>
    </xf>
    <xf numFmtId="0" fontId="0" fillId="0" borderId="45" xfId="42" applyFont="1" applyBorder="1" applyAlignment="1" applyProtection="1">
      <alignment horizontal="left" vertical="center" wrapText="1"/>
      <protection/>
    </xf>
    <xf numFmtId="0" fontId="3" fillId="0" borderId="46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49" fontId="3" fillId="0" borderId="40" xfId="0" applyNumberFormat="1" applyFont="1" applyBorder="1" applyAlignment="1">
      <alignment horizontal="center" vertical="center" wrapText="1"/>
    </xf>
    <xf numFmtId="0" fontId="0" fillId="0" borderId="45" xfId="0" applyNumberFormat="1" applyFont="1" applyBorder="1" applyAlignment="1">
      <alignment horizontal="center" vertical="center" wrapText="1"/>
    </xf>
    <xf numFmtId="0" fontId="0" fillId="0" borderId="47" xfId="42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>
      <alignment horizontal="center" vertical="center" wrapText="1"/>
    </xf>
    <xf numFmtId="0" fontId="0" fillId="0" borderId="39" xfId="42" applyFont="1" applyBorder="1" applyAlignment="1" applyProtection="1">
      <alignment horizontal="center" vertical="center" wrapText="1"/>
      <protection/>
    </xf>
    <xf numFmtId="0" fontId="3" fillId="0" borderId="4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0" fillId="0" borderId="50" xfId="42" applyFont="1" applyBorder="1" applyAlignment="1" applyProtection="1">
      <alignment horizontal="left" vertical="center" wrapText="1"/>
      <protection/>
    </xf>
    <xf numFmtId="0" fontId="3" fillId="0" borderId="51" xfId="0" applyFont="1" applyBorder="1" applyAlignment="1">
      <alignment horizontal="left" vertical="center" wrapText="1"/>
    </xf>
    <xf numFmtId="0" fontId="0" fillId="0" borderId="17" xfId="42" applyFont="1" applyBorder="1" applyAlignment="1" applyProtection="1">
      <alignment horizontal="center" vertical="center" wrapText="1"/>
      <protection/>
    </xf>
    <xf numFmtId="0" fontId="3" fillId="0" borderId="52" xfId="0" applyFont="1" applyBorder="1" applyAlignment="1">
      <alignment horizontal="center" vertical="center" wrapText="1"/>
    </xf>
    <xf numFmtId="0" fontId="0" fillId="0" borderId="53" xfId="42" applyFont="1" applyBorder="1" applyAlignment="1" applyProtection="1">
      <alignment horizontal="center" vertical="center" wrapText="1"/>
      <protection/>
    </xf>
    <xf numFmtId="0" fontId="3" fillId="0" borderId="54" xfId="0" applyFont="1" applyBorder="1" applyAlignment="1">
      <alignment horizontal="center" vertical="center" wrapText="1"/>
    </xf>
    <xf numFmtId="0" fontId="10" fillId="0" borderId="44" xfId="0" applyFont="1" applyFill="1" applyBorder="1" applyAlignment="1">
      <alignment horizontal="center" vertical="center" wrapText="1"/>
    </xf>
    <xf numFmtId="0" fontId="10" fillId="0" borderId="41" xfId="0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 wrapText="1"/>
    </xf>
    <xf numFmtId="0" fontId="9" fillId="0" borderId="55" xfId="0" applyFont="1" applyBorder="1" applyAlignment="1">
      <alignment horizontal="center" vertical="center" wrapText="1"/>
    </xf>
    <xf numFmtId="0" fontId="9" fillId="0" borderId="56" xfId="0" applyFont="1" applyBorder="1" applyAlignment="1">
      <alignment horizontal="center" vertical="center" wrapText="1"/>
    </xf>
    <xf numFmtId="0" fontId="9" fillId="0" borderId="59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horizontal="left" vertical="center" wrapText="1"/>
    </xf>
    <xf numFmtId="0" fontId="9" fillId="0" borderId="45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15" fillId="0" borderId="41" xfId="0" applyFont="1" applyFill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4" fillId="0" borderId="60" xfId="0" applyFont="1" applyFill="1" applyBorder="1" applyAlignment="1">
      <alignment horizontal="center" vertical="center" wrapText="1"/>
    </xf>
    <xf numFmtId="0" fontId="4" fillId="0" borderId="58" xfId="0" applyNumberFormat="1" applyFont="1" applyFill="1" applyBorder="1" applyAlignment="1">
      <alignment horizontal="center" vertical="center" wrapText="1"/>
    </xf>
    <xf numFmtId="0" fontId="4" fillId="0" borderId="60" xfId="0" applyNumberFormat="1" applyFont="1" applyFill="1" applyBorder="1" applyAlignment="1">
      <alignment horizontal="center" vertical="center" wrapText="1"/>
    </xf>
    <xf numFmtId="0" fontId="4" fillId="0" borderId="61" xfId="0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center" vertical="center" wrapText="1"/>
    </xf>
    <xf numFmtId="0" fontId="9" fillId="0" borderId="49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left" vertical="center" wrapText="1"/>
    </xf>
    <xf numFmtId="0" fontId="16" fillId="0" borderId="41" xfId="0" applyFont="1" applyFill="1" applyBorder="1" applyAlignment="1">
      <alignment horizontal="center" vertical="center" wrapText="1"/>
    </xf>
    <xf numFmtId="0" fontId="4" fillId="0" borderId="56" xfId="0" applyNumberFormat="1" applyFont="1" applyFill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4" fillId="35" borderId="32" xfId="42" applyFont="1" applyFill="1" applyBorder="1" applyAlignment="1" applyProtection="1">
      <alignment horizontal="center" vertical="center"/>
      <protection/>
    </xf>
    <xf numFmtId="0" fontId="14" fillId="35" borderId="34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 wrapText="1"/>
    </xf>
    <xf numFmtId="0" fontId="4" fillId="0" borderId="58" xfId="0" applyNumberFormat="1" applyFont="1" applyBorder="1" applyAlignment="1">
      <alignment horizontal="center" vertical="center" wrapText="1"/>
    </xf>
    <xf numFmtId="0" fontId="4" fillId="0" borderId="62" xfId="0" applyNumberFormat="1" applyFont="1" applyBorder="1" applyAlignment="1">
      <alignment horizontal="center" vertical="center" wrapText="1"/>
    </xf>
    <xf numFmtId="0" fontId="4" fillId="0" borderId="60" xfId="0" applyNumberFormat="1" applyFont="1" applyBorder="1" applyAlignment="1">
      <alignment horizontal="center" vertical="center" wrapText="1"/>
    </xf>
    <xf numFmtId="0" fontId="4" fillId="0" borderId="63" xfId="0" applyNumberFormat="1" applyFont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vertical="center" wrapText="1"/>
    </xf>
    <xf numFmtId="0" fontId="0" fillId="0" borderId="51" xfId="0" applyNumberFormat="1" applyFont="1" applyBorder="1" applyAlignment="1">
      <alignment horizontal="center" vertical="center" wrapText="1"/>
    </xf>
    <xf numFmtId="0" fontId="4" fillId="0" borderId="56" xfId="0" applyNumberFormat="1" applyFont="1" applyBorder="1" applyAlignment="1">
      <alignment horizontal="center" vertical="center" wrapText="1"/>
    </xf>
    <xf numFmtId="0" fontId="4" fillId="0" borderId="64" xfId="0" applyNumberFormat="1" applyFont="1" applyBorder="1" applyAlignment="1">
      <alignment horizontal="center" vertical="center" wrapText="1"/>
    </xf>
    <xf numFmtId="0" fontId="11" fillId="36" borderId="32" xfId="42" applyFont="1" applyFill="1" applyBorder="1" applyAlignment="1" applyProtection="1">
      <alignment horizontal="center" vertical="center" wrapText="1"/>
      <protection/>
    </xf>
    <xf numFmtId="0" fontId="11" fillId="36" borderId="33" xfId="42" applyFont="1" applyFill="1" applyBorder="1" applyAlignment="1" applyProtection="1">
      <alignment horizontal="center" vertical="center" wrapText="1"/>
      <protection/>
    </xf>
    <xf numFmtId="0" fontId="11" fillId="36" borderId="34" xfId="42" applyFont="1" applyFill="1" applyBorder="1" applyAlignment="1" applyProtection="1">
      <alignment horizontal="center" vertical="center" wrapText="1"/>
      <protection/>
    </xf>
    <xf numFmtId="0" fontId="0" fillId="0" borderId="30" xfId="42" applyFont="1" applyBorder="1" applyAlignment="1" applyProtection="1">
      <alignment horizontal="center" vertical="center" wrapText="1"/>
      <protection/>
    </xf>
    <xf numFmtId="0" fontId="17" fillId="0" borderId="0" xfId="0" applyFont="1" applyAlignment="1">
      <alignment horizontal="center" vertical="center"/>
    </xf>
    <xf numFmtId="0" fontId="19" fillId="37" borderId="32" xfId="42" applyFont="1" applyFill="1" applyBorder="1" applyAlignment="1" applyProtection="1">
      <alignment horizontal="center" vertical="center"/>
      <protection/>
    </xf>
    <xf numFmtId="0" fontId="19" fillId="37" borderId="33" xfId="42" applyFont="1" applyFill="1" applyBorder="1" applyAlignment="1" applyProtection="1">
      <alignment horizontal="center" vertical="center"/>
      <protection/>
    </xf>
    <xf numFmtId="0" fontId="19" fillId="37" borderId="34" xfId="42" applyFont="1" applyFill="1" applyBorder="1" applyAlignment="1" applyProtection="1">
      <alignment horizontal="center" vertical="center"/>
      <protection/>
    </xf>
    <xf numFmtId="0" fontId="20" fillId="37" borderId="23" xfId="0" applyFont="1" applyFill="1" applyBorder="1" applyAlignment="1">
      <alignment horizontal="center" vertical="center"/>
    </xf>
    <xf numFmtId="0" fontId="20" fillId="37" borderId="15" xfId="0" applyFont="1" applyFill="1" applyBorder="1" applyAlignment="1">
      <alignment horizontal="center" vertical="center"/>
    </xf>
    <xf numFmtId="0" fontId="20" fillId="37" borderId="65" xfId="0" applyFont="1" applyFill="1" applyBorder="1" applyAlignment="1">
      <alignment horizontal="center" vertical="center"/>
    </xf>
    <xf numFmtId="0" fontId="21" fillId="0" borderId="3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17" fillId="0" borderId="35" xfId="0" applyFont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 wrapText="1"/>
    </xf>
    <xf numFmtId="0" fontId="17" fillId="0" borderId="66" xfId="0" applyFont="1" applyBorder="1" applyAlignment="1">
      <alignment horizontal="center" vertical="center" wrapText="1"/>
    </xf>
    <xf numFmtId="0" fontId="20" fillId="38" borderId="23" xfId="0" applyFont="1" applyFill="1" applyBorder="1" applyAlignment="1">
      <alignment horizontal="center" vertical="center"/>
    </xf>
    <xf numFmtId="0" fontId="20" fillId="38" borderId="15" xfId="0" applyFont="1" applyFill="1" applyBorder="1" applyAlignment="1">
      <alignment horizontal="center" vertical="center"/>
    </xf>
    <xf numFmtId="0" fontId="20" fillId="38" borderId="65" xfId="0" applyFont="1" applyFill="1" applyBorder="1" applyAlignment="1">
      <alignment horizontal="center" vertical="center"/>
    </xf>
    <xf numFmtId="0" fontId="17" fillId="0" borderId="23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17" fillId="0" borderId="65" xfId="0" applyFont="1" applyBorder="1" applyAlignment="1">
      <alignment horizontal="center" vertical="center" wrapText="1"/>
    </xf>
    <xf numFmtId="0" fontId="20" fillId="39" borderId="23" xfId="0" applyFont="1" applyFill="1" applyBorder="1" applyAlignment="1">
      <alignment horizontal="center" vertical="center"/>
    </xf>
    <xf numFmtId="0" fontId="20" fillId="39" borderId="15" xfId="0" applyFont="1" applyFill="1" applyBorder="1" applyAlignment="1">
      <alignment horizontal="center" vertical="center"/>
    </xf>
    <xf numFmtId="0" fontId="20" fillId="39" borderId="65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4" fillId="0" borderId="19" xfId="0" applyFont="1" applyBorder="1" applyAlignment="1">
      <alignment horizontal="center" vertical="center" wrapText="1"/>
    </xf>
    <xf numFmtId="0" fontId="0" fillId="0" borderId="58" xfId="42" applyFont="1" applyBorder="1" applyAlignment="1" applyProtection="1">
      <alignment horizontal="left" vertical="center" wrapText="1"/>
      <protection/>
    </xf>
    <xf numFmtId="0" fontId="9" fillId="0" borderId="60" xfId="0" applyFont="1" applyBorder="1" applyAlignment="1">
      <alignment horizontal="left" vertical="center" wrapText="1"/>
    </xf>
    <xf numFmtId="0" fontId="9" fillId="0" borderId="58" xfId="0" applyFont="1" applyBorder="1" applyAlignment="1">
      <alignment horizontal="center" vertical="center" wrapText="1"/>
    </xf>
    <xf numFmtId="49" fontId="9" fillId="0" borderId="58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58" xfId="42" applyFont="1" applyBorder="1" applyAlignment="1" applyProtection="1">
      <alignment horizontal="left" vertical="center" wrapText="1"/>
      <protection/>
    </xf>
    <xf numFmtId="0" fontId="9" fillId="0" borderId="58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49" fontId="4" fillId="0" borderId="24" xfId="0" applyNumberFormat="1" applyFont="1" applyBorder="1" applyAlignment="1">
      <alignment horizontal="center" vertical="center" wrapText="1"/>
    </xf>
    <xf numFmtId="0" fontId="2" fillId="0" borderId="24" xfId="42" applyBorder="1" applyAlignment="1" applyProtection="1">
      <alignment horizontal="center" vertical="center" wrapText="1"/>
      <protection/>
    </xf>
    <xf numFmtId="0" fontId="0" fillId="0" borderId="22" xfId="42" applyFont="1" applyBorder="1" applyAlignment="1" applyProtection="1">
      <alignment horizontal="left" vertical="center" wrapText="1"/>
      <protection/>
    </xf>
    <xf numFmtId="49" fontId="9" fillId="0" borderId="21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49" fontId="9" fillId="0" borderId="24" xfId="0" applyNumberFormat="1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0" fillId="0" borderId="58" xfId="0" applyFont="1" applyFill="1" applyBorder="1" applyAlignment="1">
      <alignment horizontal="center" vertical="center" wrapText="1"/>
    </xf>
    <xf numFmtId="0" fontId="4" fillId="0" borderId="58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14" fontId="4" fillId="0" borderId="24" xfId="0" applyNumberFormat="1" applyFont="1" applyBorder="1" applyAlignment="1">
      <alignment horizontal="center" vertical="center" wrapText="1"/>
    </xf>
    <xf numFmtId="14" fontId="4" fillId="0" borderId="22" xfId="0" applyNumberFormat="1" applyFont="1" applyBorder="1" applyAlignment="1">
      <alignment horizontal="center" vertical="center" wrapText="1"/>
    </xf>
    <xf numFmtId="0" fontId="4" fillId="0" borderId="24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4" fillId="0" borderId="58" xfId="0" applyFont="1" applyBorder="1" applyAlignment="1">
      <alignment vertical="center" wrapText="1"/>
    </xf>
    <xf numFmtId="49" fontId="4" fillId="0" borderId="58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6" fillId="0" borderId="0" xfId="42" applyFont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1</xdr:col>
      <xdr:colOff>171450</xdr:colOff>
      <xdr:row>1</xdr:row>
      <xdr:rowOff>238125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104775</xdr:rowOff>
    </xdr:from>
    <xdr:to>
      <xdr:col>1</xdr:col>
      <xdr:colOff>276225</xdr:colOff>
      <xdr:row>1</xdr:row>
      <xdr:rowOff>142875</xdr:rowOff>
    </xdr:to>
    <xdr:pic>
      <xdr:nvPicPr>
        <xdr:cNvPr id="1" name="Picture 2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4775"/>
          <a:ext cx="6477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57;&#1080;&#1089;&#1090;&#1077;&#1084;&#1099;%20&#1087;&#1088;&#1086;&#1074;&#1077;&#1076;&#1077;&#1085;&#1080;&#1103;%20&#1089;&#1086;&#1088;&#1077;&#1074;&#1085;&#1086;&#1074;&#1072;&#1085;&#1080;&#1081;-2\&#1050;&#1088;&#1091;&#1075;&#1086;&#1074;&#1072;&#1103;\&#1055;&#1056;&#1054;&#1058;&#1054;&#1050;&#1054;&#1051;&#1067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УФО по самбо среди женщин  </v>
          </cell>
        </row>
        <row r="3">
          <cell r="A3" t="str">
            <v>10-13 декабря  2010 года.      г. Курган.          
</v>
          </cell>
        </row>
        <row r="6">
          <cell r="A6" t="str">
            <v>Гл. судья, судья МК</v>
          </cell>
          <cell r="G6" t="str">
            <v>Стенников М.Г.</v>
          </cell>
        </row>
        <row r="7">
          <cell r="G7" t="str">
            <v>г.Курган</v>
          </cell>
        </row>
        <row r="8">
          <cell r="G8" t="str">
            <v>Матвеев С.В.</v>
          </cell>
        </row>
        <row r="9">
          <cell r="G9" t="str">
            <v>г.Нижний Тагил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P41"/>
  <sheetViews>
    <sheetView tabSelected="1" zoomScalePageLayoutView="0" workbookViewId="0" topLeftCell="A1">
      <selection activeCell="N21" sqref="N21"/>
    </sheetView>
  </sheetViews>
  <sheetFormatPr defaultColWidth="9.140625" defaultRowHeight="12.75"/>
  <cols>
    <col min="1" max="1" width="6.421875" style="0" customWidth="1"/>
    <col min="2" max="2" width="21.421875" style="0" customWidth="1"/>
  </cols>
  <sheetData>
    <row r="1" spans="1:10" ht="27" customHeight="1">
      <c r="A1" s="62" t="s">
        <v>23</v>
      </c>
      <c r="B1" s="62"/>
      <c r="C1" s="62"/>
      <c r="D1" s="62"/>
      <c r="E1" s="62"/>
      <c r="F1" s="62"/>
      <c r="G1" s="62"/>
      <c r="H1" s="62"/>
      <c r="I1" s="62"/>
      <c r="J1" s="62"/>
    </row>
    <row r="2" spans="1:10" ht="27.75" customHeight="1" thickBot="1">
      <c r="A2" s="66" t="s">
        <v>21</v>
      </c>
      <c r="B2" s="66"/>
      <c r="C2" s="66"/>
      <c r="D2" s="66"/>
      <c r="E2" s="66"/>
      <c r="F2" s="66"/>
      <c r="G2" s="66"/>
      <c r="H2" s="66"/>
      <c r="I2" s="66"/>
      <c r="J2" s="66"/>
    </row>
    <row r="3" spans="1:16" ht="34.5" customHeight="1" thickBot="1">
      <c r="A3" s="45"/>
      <c r="B3" s="63" t="str">
        <f>HYPERLINK('[1]реквизиты'!$A$2)</f>
        <v>Чемпионат УФО по самбо среди женщин  </v>
      </c>
      <c r="C3" s="64"/>
      <c r="D3" s="64"/>
      <c r="E3" s="64"/>
      <c r="F3" s="64"/>
      <c r="G3" s="64"/>
      <c r="H3" s="64"/>
      <c r="I3" s="65"/>
      <c r="J3" s="46"/>
      <c r="K3" s="46"/>
      <c r="L3" s="46"/>
      <c r="M3" s="46"/>
      <c r="N3" s="43"/>
      <c r="O3" s="43"/>
      <c r="P3" s="43"/>
    </row>
    <row r="4" spans="1:16" ht="26.25" customHeight="1" thickBot="1">
      <c r="A4" s="81" t="str">
        <f>HYPERLINK('[1]реквизиты'!$A$3)</f>
        <v>10-13 декабря  2010 года.      г. Курган.          
</v>
      </c>
      <c r="B4" s="82"/>
      <c r="C4" s="82"/>
      <c r="D4" s="82"/>
      <c r="E4" s="82"/>
      <c r="F4" s="82"/>
      <c r="G4" s="82"/>
      <c r="H4" s="82"/>
      <c r="I4" s="82"/>
      <c r="J4" s="82"/>
      <c r="K4" s="44"/>
      <c r="L4" s="44"/>
      <c r="M4" s="44"/>
      <c r="N4" s="44"/>
      <c r="O4" s="44"/>
      <c r="P4" s="44"/>
    </row>
    <row r="5" spans="1:10" ht="27.75" customHeight="1" thickBot="1">
      <c r="A5" s="3"/>
      <c r="E5" s="3"/>
      <c r="I5" s="136" t="str">
        <f>HYPERLINK('пр.взвешивания'!D3)</f>
        <v>в.к.  52   кг.</v>
      </c>
      <c r="J5" s="137"/>
    </row>
    <row r="6" spans="1:10" ht="13.5" thickBot="1">
      <c r="A6" s="69" t="s">
        <v>0</v>
      </c>
      <c r="B6" s="69" t="s">
        <v>6</v>
      </c>
      <c r="C6" s="69" t="s">
        <v>7</v>
      </c>
      <c r="D6" s="69" t="s">
        <v>8</v>
      </c>
      <c r="E6" s="87" t="s">
        <v>9</v>
      </c>
      <c r="F6" s="88"/>
      <c r="G6" s="88"/>
      <c r="H6" s="89"/>
      <c r="I6" s="67" t="s">
        <v>10</v>
      </c>
      <c r="J6" s="69" t="s">
        <v>11</v>
      </c>
    </row>
    <row r="7" spans="1:10" ht="13.5" thickBot="1">
      <c r="A7" s="70"/>
      <c r="B7" s="70"/>
      <c r="C7" s="70"/>
      <c r="D7" s="86"/>
      <c r="E7" s="4">
        <v>1</v>
      </c>
      <c r="F7" s="5">
        <v>2</v>
      </c>
      <c r="G7" s="5">
        <v>3</v>
      </c>
      <c r="H7" s="15">
        <v>4</v>
      </c>
      <c r="I7" s="68"/>
      <c r="J7" s="70"/>
    </row>
    <row r="8" spans="1:10" ht="12.75">
      <c r="A8" s="83">
        <v>1</v>
      </c>
      <c r="B8" s="84" t="str">
        <f>VLOOKUP(A8,'пр.взвешивания'!B6:E13,2,FALSE)</f>
        <v>Рычкова Татьяна Сергевна</v>
      </c>
      <c r="C8" s="92" t="str">
        <f>VLOOKUP(A8,'пр.взвешивания'!B6:E13,3,FALSE)</f>
        <v>27.09.1989, МС</v>
      </c>
      <c r="D8" s="94" t="str">
        <f>VLOOKUP(A8,'пр.взвешивания'!B6:E13,4,FALSE)</f>
        <v>УФО, Курганская обл.</v>
      </c>
      <c r="E8" s="32"/>
      <c r="F8" s="37">
        <v>3</v>
      </c>
      <c r="G8" s="33"/>
      <c r="H8" s="49"/>
      <c r="I8" s="91">
        <f>SUM(E8:H8)</f>
        <v>3</v>
      </c>
      <c r="J8" s="71">
        <v>1</v>
      </c>
    </row>
    <row r="9" spans="1:10" ht="12.75">
      <c r="A9" s="73"/>
      <c r="B9" s="85"/>
      <c r="C9" s="93"/>
      <c r="D9" s="95"/>
      <c r="E9" s="17"/>
      <c r="F9" s="38"/>
      <c r="G9" s="18"/>
      <c r="H9" s="38"/>
      <c r="I9" s="80"/>
      <c r="J9" s="72"/>
    </row>
    <row r="10" spans="1:10" ht="12.75">
      <c r="A10" s="73">
        <v>2</v>
      </c>
      <c r="B10" s="74" t="str">
        <f>VLOOKUP(A10,'пр.взвешивания'!B8:E15,2,FALSE)</f>
        <v>Скорнякова Ксения Юрьевна</v>
      </c>
      <c r="C10" s="76" t="str">
        <f>VLOOKUP(A10,'пр.взвешивания'!B8:E15,3,FALSE)</f>
        <v>29.05.1992, КМ С</v>
      </c>
      <c r="D10" s="78" t="str">
        <f>VLOOKUP(A10,'пр.взвешивания'!B8:E15,4,FALSE)</f>
        <v>УФО, Свердловская обл.</v>
      </c>
      <c r="E10" s="22">
        <v>0</v>
      </c>
      <c r="F10" s="39"/>
      <c r="G10" s="23"/>
      <c r="H10" s="50"/>
      <c r="I10" s="80">
        <f>SUM(E10:H10)</f>
        <v>0</v>
      </c>
      <c r="J10" s="90" t="s">
        <v>40</v>
      </c>
    </row>
    <row r="11" spans="1:10" ht="12.75">
      <c r="A11" s="73"/>
      <c r="B11" s="75"/>
      <c r="C11" s="77"/>
      <c r="D11" s="79"/>
      <c r="E11" s="19"/>
      <c r="F11" s="40"/>
      <c r="G11" s="18"/>
      <c r="H11" s="51"/>
      <c r="I11" s="80"/>
      <c r="J11" s="72"/>
    </row>
    <row r="12" spans="1:10" ht="12.75">
      <c r="A12" s="73">
        <v>3</v>
      </c>
      <c r="B12" s="74"/>
      <c r="C12" s="76"/>
      <c r="D12" s="78"/>
      <c r="E12" s="22"/>
      <c r="F12" s="41"/>
      <c r="G12" s="24"/>
      <c r="H12" s="50"/>
      <c r="I12" s="80"/>
      <c r="J12" s="138"/>
    </row>
    <row r="13" spans="1:10" ht="12.75">
      <c r="A13" s="73"/>
      <c r="B13" s="75"/>
      <c r="C13" s="77"/>
      <c r="D13" s="79"/>
      <c r="E13" s="19"/>
      <c r="F13" s="34"/>
      <c r="G13" s="25"/>
      <c r="H13" s="51"/>
      <c r="I13" s="80"/>
      <c r="J13" s="138"/>
    </row>
    <row r="14" spans="1:10" ht="13.5" customHeight="1">
      <c r="A14" s="73">
        <v>4</v>
      </c>
      <c r="B14" s="97"/>
      <c r="C14" s="99"/>
      <c r="D14" s="101"/>
      <c r="E14" s="22"/>
      <c r="F14" s="36"/>
      <c r="G14" s="23"/>
      <c r="H14" s="52"/>
      <c r="I14" s="80"/>
      <c r="J14" s="138"/>
    </row>
    <row r="15" spans="1:10" ht="15.75" customHeight="1" thickBot="1">
      <c r="A15" s="96"/>
      <c r="B15" s="98"/>
      <c r="C15" s="100"/>
      <c r="D15" s="102"/>
      <c r="E15" s="20"/>
      <c r="F15" s="35"/>
      <c r="G15" s="21"/>
      <c r="H15" s="53"/>
      <c r="I15" s="144"/>
      <c r="J15" s="143"/>
    </row>
    <row r="19" spans="1:10" ht="21" customHeight="1">
      <c r="A19" s="66" t="s">
        <v>22</v>
      </c>
      <c r="B19" s="66"/>
      <c r="C19" s="66"/>
      <c r="D19" s="66"/>
      <c r="E19" s="66"/>
      <c r="F19" s="66"/>
      <c r="G19" s="66"/>
      <c r="H19" s="66"/>
      <c r="I19" s="66"/>
      <c r="J19" s="66"/>
    </row>
    <row r="20" spans="1:10" ht="21" customHeight="1" thickBot="1">
      <c r="A20" s="42"/>
      <c r="B20" s="42"/>
      <c r="C20" s="42"/>
      <c r="D20" s="42"/>
      <c r="E20" s="42"/>
      <c r="F20" s="42"/>
      <c r="G20" s="42"/>
      <c r="H20" s="42"/>
      <c r="I20" s="42"/>
      <c r="J20" s="42"/>
    </row>
    <row r="21" spans="1:10" ht="12.75" customHeight="1">
      <c r="A21" s="115" t="s">
        <v>11</v>
      </c>
      <c r="B21" s="118" t="s">
        <v>1</v>
      </c>
      <c r="C21" s="109" t="s">
        <v>2</v>
      </c>
      <c r="D21" s="110"/>
      <c r="E21" s="110" t="s">
        <v>3</v>
      </c>
      <c r="F21" s="110"/>
      <c r="G21" s="110" t="s">
        <v>4</v>
      </c>
      <c r="H21" s="129" t="s">
        <v>5</v>
      </c>
      <c r="I21" s="130"/>
      <c r="J21" s="131"/>
    </row>
    <row r="22" spans="1:10" ht="13.5" thickBot="1">
      <c r="A22" s="116"/>
      <c r="B22" s="119"/>
      <c r="C22" s="111"/>
      <c r="D22" s="112"/>
      <c r="E22" s="112"/>
      <c r="F22" s="112"/>
      <c r="G22" s="112"/>
      <c r="H22" s="132"/>
      <c r="I22" s="133"/>
      <c r="J22" s="134"/>
    </row>
    <row r="23" spans="1:11" ht="12" customHeight="1">
      <c r="A23" s="103">
        <v>1</v>
      </c>
      <c r="B23" s="113" t="str">
        <f>VLOOKUP(K23,'пр.взвешивания'!B6:G13,2,FALSE)</f>
        <v>Рычкова Татьяна Сергевна</v>
      </c>
      <c r="C23" s="105" t="str">
        <f>VLOOKUP(K23,'пр.взвешивания'!B6:G13,3,FALSE)</f>
        <v>27.09.1989, МС</v>
      </c>
      <c r="D23" s="106"/>
      <c r="E23" s="106" t="str">
        <f>VLOOKUP(K23,'пр.взвешивания'!B6:G13,4,FALSE)</f>
        <v>УФО, Курганская обл.</v>
      </c>
      <c r="F23" s="106"/>
      <c r="G23" s="128">
        <f>VLOOKUP(K23,'пр.взвешивания'!B6:G13,5,FALSE)</f>
        <v>0</v>
      </c>
      <c r="H23" s="145" t="str">
        <f>VLOOKUP(K23,'пр.взвешивания'!B6:G13,6,FALSE)</f>
        <v>Евтодеев В.Ф.</v>
      </c>
      <c r="I23" s="145"/>
      <c r="J23" s="146"/>
      <c r="K23" s="135">
        <v>1</v>
      </c>
    </row>
    <row r="24" spans="1:11" ht="12" customHeight="1">
      <c r="A24" s="104"/>
      <c r="B24" s="114"/>
      <c r="C24" s="107"/>
      <c r="D24" s="108"/>
      <c r="E24" s="108"/>
      <c r="F24" s="108"/>
      <c r="G24" s="121"/>
      <c r="H24" s="139"/>
      <c r="I24" s="139"/>
      <c r="J24" s="140"/>
      <c r="K24" s="135"/>
    </row>
    <row r="25" spans="1:11" ht="12" customHeight="1">
      <c r="A25" s="117">
        <v>2</v>
      </c>
      <c r="B25" s="114" t="str">
        <f>VLOOKUP(K25,'пр.взвешивания'!B6:G15,2,FALSE)</f>
        <v>Скорнякова Ксения Юрьевна</v>
      </c>
      <c r="C25" s="107" t="str">
        <f>VLOOKUP(K25,'пр.взвешивания'!B6:G15,3,FALSE)</f>
        <v>29.05.1992, КМ С</v>
      </c>
      <c r="D25" s="108"/>
      <c r="E25" s="108" t="str">
        <f>VLOOKUP(K25,'пр.взвешивания'!B6:G15,4,FALSE)</f>
        <v>УФО, Свердловская обл.</v>
      </c>
      <c r="F25" s="108"/>
      <c r="G25" s="121">
        <f>VLOOKUP(K25,'пр.взвешивания'!B6:G15,5,FALSE)</f>
        <v>0</v>
      </c>
      <c r="H25" s="139" t="str">
        <f>VLOOKUP(K25,'пр.взвешивания'!B6:G15,6,FALSE)</f>
        <v>Сапунов Д.П. Мещерский В.В.</v>
      </c>
      <c r="I25" s="139"/>
      <c r="J25" s="140"/>
      <c r="K25" s="135">
        <v>2</v>
      </c>
    </row>
    <row r="26" spans="1:11" ht="12" customHeight="1">
      <c r="A26" s="117"/>
      <c r="B26" s="114"/>
      <c r="C26" s="107"/>
      <c r="D26" s="108"/>
      <c r="E26" s="108"/>
      <c r="F26" s="108"/>
      <c r="G26" s="121"/>
      <c r="H26" s="139"/>
      <c r="I26" s="139"/>
      <c r="J26" s="140"/>
      <c r="K26" s="135"/>
    </row>
    <row r="27" spans="1:11" ht="12" customHeight="1">
      <c r="A27" s="127">
        <v>3</v>
      </c>
      <c r="B27" s="114"/>
      <c r="C27" s="107"/>
      <c r="D27" s="108"/>
      <c r="E27" s="108"/>
      <c r="F27" s="108"/>
      <c r="G27" s="121"/>
      <c r="H27" s="139"/>
      <c r="I27" s="139"/>
      <c r="J27" s="140"/>
      <c r="K27" s="135"/>
    </row>
    <row r="28" spans="1:11" ht="12" customHeight="1">
      <c r="A28" s="127"/>
      <c r="B28" s="114"/>
      <c r="C28" s="107"/>
      <c r="D28" s="108"/>
      <c r="E28" s="108"/>
      <c r="F28" s="108"/>
      <c r="G28" s="121"/>
      <c r="H28" s="139"/>
      <c r="I28" s="139"/>
      <c r="J28" s="140"/>
      <c r="K28" s="135"/>
    </row>
    <row r="29" spans="1:11" ht="12" customHeight="1">
      <c r="A29" s="124">
        <v>4</v>
      </c>
      <c r="B29" s="114"/>
      <c r="C29" s="107"/>
      <c r="D29" s="108"/>
      <c r="E29" s="108"/>
      <c r="F29" s="108"/>
      <c r="G29" s="121"/>
      <c r="H29" s="139"/>
      <c r="I29" s="139"/>
      <c r="J29" s="140"/>
      <c r="K29" s="135"/>
    </row>
    <row r="30" spans="1:11" ht="12" customHeight="1" thickBot="1">
      <c r="A30" s="125"/>
      <c r="B30" s="126"/>
      <c r="C30" s="123"/>
      <c r="D30" s="120"/>
      <c r="E30" s="120"/>
      <c r="F30" s="120"/>
      <c r="G30" s="122"/>
      <c r="H30" s="141"/>
      <c r="I30" s="141"/>
      <c r="J30" s="142"/>
      <c r="K30" s="135"/>
    </row>
    <row r="35" spans="1:8" ht="12.75">
      <c r="A35" s="11"/>
      <c r="B35" s="11"/>
      <c r="C35" s="11"/>
      <c r="D35" s="11"/>
      <c r="E35" s="11"/>
      <c r="F35" s="11"/>
      <c r="G35" s="11"/>
      <c r="H35" s="11"/>
    </row>
    <row r="36" spans="1:8" ht="15.75">
      <c r="A36" s="61" t="str">
        <f>HYPERLINK('[1]реквизиты'!$A$6)</f>
        <v>Гл. судья, судья МК</v>
      </c>
      <c r="B36" s="47"/>
      <c r="C36" s="47"/>
      <c r="D36" s="11"/>
      <c r="E36" s="60"/>
      <c r="F36" s="60"/>
      <c r="G36" s="61" t="str">
        <f>HYPERLINK('[1]реквизиты'!$G$6)</f>
        <v>Стенников М.Г.</v>
      </c>
      <c r="H36" s="11"/>
    </row>
    <row r="37" spans="1:8" ht="15.75">
      <c r="A37" s="47"/>
      <c r="B37" s="47"/>
      <c r="C37" s="47"/>
      <c r="D37" s="11"/>
      <c r="E37" s="60"/>
      <c r="F37" s="60"/>
      <c r="G37" s="61" t="str">
        <f>HYPERLINK('[1]реквизиты'!$G$7)</f>
        <v>г.Курган</v>
      </c>
      <c r="H37" s="11"/>
    </row>
    <row r="38" spans="1:8" ht="12.75">
      <c r="A38" s="48"/>
      <c r="B38" s="48"/>
      <c r="C38" s="48"/>
      <c r="D38" s="11"/>
      <c r="E38" s="29"/>
      <c r="F38" s="29"/>
      <c r="G38" s="11"/>
      <c r="H38" s="11"/>
    </row>
    <row r="39" spans="1:8" ht="15.75">
      <c r="A39" s="61" t="s">
        <v>38</v>
      </c>
      <c r="B39" s="47"/>
      <c r="C39" s="47"/>
      <c r="D39" s="11"/>
      <c r="E39" s="60"/>
      <c r="F39" s="60"/>
      <c r="G39" s="61" t="str">
        <f>HYPERLINK('[1]реквизиты'!$G$8)</f>
        <v>Матвеев С.В.</v>
      </c>
      <c r="H39" s="11"/>
    </row>
    <row r="40" spans="1:8" ht="12.75">
      <c r="A40" s="48"/>
      <c r="B40" s="48"/>
      <c r="C40" s="48"/>
      <c r="D40" s="11"/>
      <c r="E40" s="29"/>
      <c r="F40" s="29"/>
      <c r="G40" s="61" t="str">
        <f>HYPERLINK('[1]реквизиты'!$G$9)</f>
        <v>г.Нижний Тагил</v>
      </c>
      <c r="H40" s="11"/>
    </row>
    <row r="41" spans="1:8" ht="12.75">
      <c r="A41" s="14"/>
      <c r="B41" s="14"/>
      <c r="C41" s="14"/>
      <c r="D41" s="11"/>
      <c r="E41" s="29"/>
      <c r="F41" s="29"/>
      <c r="G41" s="9">
        <f>HYPERLINK('[1]реквизиты'!$G$23)</f>
      </c>
      <c r="H41" s="11"/>
    </row>
  </sheetData>
  <sheetProtection/>
  <mergeCells count="71">
    <mergeCell ref="K23:K24"/>
    <mergeCell ref="K25:K26"/>
    <mergeCell ref="K27:K28"/>
    <mergeCell ref="K29:K30"/>
    <mergeCell ref="I5:J5"/>
    <mergeCell ref="J12:J13"/>
    <mergeCell ref="H29:J30"/>
    <mergeCell ref="J14:J15"/>
    <mergeCell ref="I14:I15"/>
    <mergeCell ref="H23:J24"/>
    <mergeCell ref="I12:I13"/>
    <mergeCell ref="H25:J26"/>
    <mergeCell ref="H27:J28"/>
    <mergeCell ref="E27:F28"/>
    <mergeCell ref="G21:G22"/>
    <mergeCell ref="G25:G26"/>
    <mergeCell ref="G23:G24"/>
    <mergeCell ref="H21:J22"/>
    <mergeCell ref="A25:A26"/>
    <mergeCell ref="B21:B22"/>
    <mergeCell ref="B25:B26"/>
    <mergeCell ref="E29:F30"/>
    <mergeCell ref="G29:G30"/>
    <mergeCell ref="G27:G28"/>
    <mergeCell ref="C29:D30"/>
    <mergeCell ref="A29:A30"/>
    <mergeCell ref="B29:B30"/>
    <mergeCell ref="C27:D28"/>
    <mergeCell ref="C25:D26"/>
    <mergeCell ref="B27:B28"/>
    <mergeCell ref="A27:A28"/>
    <mergeCell ref="E25:F26"/>
    <mergeCell ref="E23:F24"/>
    <mergeCell ref="E21:F22"/>
    <mergeCell ref="A14:A15"/>
    <mergeCell ref="B14:B15"/>
    <mergeCell ref="C14:C15"/>
    <mergeCell ref="D14:D15"/>
    <mergeCell ref="A23:A24"/>
    <mergeCell ref="C23:D24"/>
    <mergeCell ref="C21:D22"/>
    <mergeCell ref="B23:B24"/>
    <mergeCell ref="A21:A22"/>
    <mergeCell ref="B10:B11"/>
    <mergeCell ref="C10:C11"/>
    <mergeCell ref="A4:J4"/>
    <mergeCell ref="C6:C7"/>
    <mergeCell ref="A8:A9"/>
    <mergeCell ref="B8:B9"/>
    <mergeCell ref="D6:D7"/>
    <mergeCell ref="E6:H6"/>
    <mergeCell ref="J10:J11"/>
    <mergeCell ref="I8:I9"/>
    <mergeCell ref="C8:C9"/>
    <mergeCell ref="D8:D9"/>
    <mergeCell ref="A1:J1"/>
    <mergeCell ref="B3:I3"/>
    <mergeCell ref="A2:J2"/>
    <mergeCell ref="A19:J19"/>
    <mergeCell ref="I6:I7"/>
    <mergeCell ref="J6:J7"/>
    <mergeCell ref="J8:J9"/>
    <mergeCell ref="A6:A7"/>
    <mergeCell ref="B6:B7"/>
    <mergeCell ref="A12:A13"/>
    <mergeCell ref="B12:B13"/>
    <mergeCell ref="C12:C13"/>
    <mergeCell ref="D12:D13"/>
    <mergeCell ref="I10:I11"/>
    <mergeCell ref="D10:D11"/>
    <mergeCell ref="A10:A11"/>
  </mergeCells>
  <printOptions horizontalCentered="1"/>
  <pageMargins left="0.1968503937007874" right="0.1968503937007874" top="0.984251968503937" bottom="0.1968503937007874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</sheetPr>
  <dimension ref="A1:J38"/>
  <sheetViews>
    <sheetView zoomScalePageLayoutView="0" workbookViewId="0" topLeftCell="A13">
      <selection activeCell="L6" sqref="L6"/>
    </sheetView>
  </sheetViews>
  <sheetFormatPr defaultColWidth="9.140625" defaultRowHeight="12.75"/>
  <sheetData>
    <row r="1" spans="1:8" ht="15.75" thickBot="1">
      <c r="A1" s="147" t="str">
        <f>'[1]реквизиты'!$A$2</f>
        <v>Чемпионат УФО по самбо среди женщин  </v>
      </c>
      <c r="B1" s="148"/>
      <c r="C1" s="148"/>
      <c r="D1" s="148"/>
      <c r="E1" s="148"/>
      <c r="F1" s="148"/>
      <c r="G1" s="148"/>
      <c r="H1" s="149"/>
    </row>
    <row r="2" spans="1:8" ht="12.75">
      <c r="A2" s="150" t="str">
        <f>'[1]реквизиты'!$A$3</f>
        <v>10-13 декабря  2010 года.      г. Курган.          
</v>
      </c>
      <c r="B2" s="150"/>
      <c r="C2" s="150"/>
      <c r="D2" s="150"/>
      <c r="E2" s="150"/>
      <c r="F2" s="150"/>
      <c r="G2" s="150"/>
      <c r="H2" s="150"/>
    </row>
    <row r="3" spans="1:8" ht="18.75" thickBot="1">
      <c r="A3" s="151" t="s">
        <v>24</v>
      </c>
      <c r="B3" s="151"/>
      <c r="C3" s="151"/>
      <c r="D3" s="151"/>
      <c r="E3" s="151"/>
      <c r="F3" s="151"/>
      <c r="G3" s="151"/>
      <c r="H3" s="151"/>
    </row>
    <row r="4" spans="2:8" ht="18.75" thickBot="1">
      <c r="B4" s="54"/>
      <c r="C4" s="55"/>
      <c r="D4" s="152" t="str">
        <f>'пр.взвешивания'!D3</f>
        <v>в.к.  52   кг.</v>
      </c>
      <c r="E4" s="153"/>
      <c r="F4" s="154"/>
      <c r="G4" s="55"/>
      <c r="H4" s="55"/>
    </row>
    <row r="5" spans="1:8" ht="18.75" thickBot="1">
      <c r="A5" s="55"/>
      <c r="B5" s="55"/>
      <c r="C5" s="55"/>
      <c r="D5" s="55"/>
      <c r="E5" s="55"/>
      <c r="F5" s="55"/>
      <c r="G5" s="55"/>
      <c r="H5" s="55"/>
    </row>
    <row r="6" spans="1:10" ht="18">
      <c r="A6" s="165" t="s">
        <v>25</v>
      </c>
      <c r="B6" s="158" t="e">
        <f>VLOOKUP(J6,'пр.взвешивания'!B6:G71,2,FALSE)</f>
        <v>#N/A</v>
      </c>
      <c r="C6" s="158"/>
      <c r="D6" s="158"/>
      <c r="E6" s="158"/>
      <c r="F6" s="158"/>
      <c r="G6" s="158"/>
      <c r="H6" s="160" t="e">
        <f>VLOOKUP(J6,'пр.взвешивания'!B6:G71,3,FALSE)</f>
        <v>#N/A</v>
      </c>
      <c r="I6" s="55"/>
      <c r="J6" s="56">
        <v>3</v>
      </c>
    </row>
    <row r="7" spans="1:10" ht="18">
      <c r="A7" s="166"/>
      <c r="B7" s="159"/>
      <c r="C7" s="159"/>
      <c r="D7" s="159"/>
      <c r="E7" s="159"/>
      <c r="F7" s="159"/>
      <c r="G7" s="159"/>
      <c r="H7" s="161"/>
      <c r="I7" s="55"/>
      <c r="J7" s="56"/>
    </row>
    <row r="8" spans="1:10" ht="18">
      <c r="A8" s="166"/>
      <c r="B8" s="162" t="e">
        <f>VLOOKUP(J6,'пр.взвешивания'!B6:G71,4,FALSE)</f>
        <v>#N/A</v>
      </c>
      <c r="C8" s="162"/>
      <c r="D8" s="162"/>
      <c r="E8" s="162"/>
      <c r="F8" s="162"/>
      <c r="G8" s="162"/>
      <c r="H8" s="161"/>
      <c r="I8" s="55"/>
      <c r="J8" s="56"/>
    </row>
    <row r="9" spans="1:10" ht="18.75" thickBot="1">
      <c r="A9" s="167"/>
      <c r="B9" s="163"/>
      <c r="C9" s="163"/>
      <c r="D9" s="163"/>
      <c r="E9" s="163"/>
      <c r="F9" s="163"/>
      <c r="G9" s="163"/>
      <c r="H9" s="164"/>
      <c r="I9" s="55"/>
      <c r="J9" s="56"/>
    </row>
    <row r="10" spans="1:10" ht="18.75" thickBot="1">
      <c r="A10" s="55"/>
      <c r="B10" s="55"/>
      <c r="C10" s="55"/>
      <c r="D10" s="55"/>
      <c r="E10" s="55"/>
      <c r="F10" s="55"/>
      <c r="G10" s="55"/>
      <c r="H10" s="55"/>
      <c r="I10" s="55"/>
      <c r="J10" s="56"/>
    </row>
    <row r="11" spans="1:10" ht="18" customHeight="1">
      <c r="A11" s="155" t="s">
        <v>26</v>
      </c>
      <c r="B11" s="158" t="str">
        <f>VLOOKUP(J11,'пр.взвешивания'!B1:G76,2,FALSE)</f>
        <v>Рычкова Татьяна Сергевна</v>
      </c>
      <c r="C11" s="158"/>
      <c r="D11" s="158"/>
      <c r="E11" s="158"/>
      <c r="F11" s="158"/>
      <c r="G11" s="158"/>
      <c r="H11" s="160" t="str">
        <f>VLOOKUP(J11,'пр.взвешивания'!B1:G76,3,FALSE)</f>
        <v>27.09.1989, МС</v>
      </c>
      <c r="I11" s="55"/>
      <c r="J11" s="56">
        <v>1</v>
      </c>
    </row>
    <row r="12" spans="1:10" ht="18" customHeight="1">
      <c r="A12" s="156"/>
      <c r="B12" s="159"/>
      <c r="C12" s="159"/>
      <c r="D12" s="159"/>
      <c r="E12" s="159"/>
      <c r="F12" s="159"/>
      <c r="G12" s="159"/>
      <c r="H12" s="161"/>
      <c r="I12" s="55"/>
      <c r="J12" s="56"/>
    </row>
    <row r="13" spans="1:10" ht="18">
      <c r="A13" s="156"/>
      <c r="B13" s="162" t="str">
        <f>VLOOKUP(J11,'пр.взвешивания'!B1:G76,4,FALSE)</f>
        <v>УФО, Курганская обл.</v>
      </c>
      <c r="C13" s="162"/>
      <c r="D13" s="162"/>
      <c r="E13" s="162"/>
      <c r="F13" s="162"/>
      <c r="G13" s="162"/>
      <c r="H13" s="161"/>
      <c r="I13" s="55"/>
      <c r="J13" s="56"/>
    </row>
    <row r="14" spans="1:10" ht="18.75" thickBot="1">
      <c r="A14" s="157"/>
      <c r="B14" s="163"/>
      <c r="C14" s="163"/>
      <c r="D14" s="163"/>
      <c r="E14" s="163"/>
      <c r="F14" s="163"/>
      <c r="G14" s="163"/>
      <c r="H14" s="164"/>
      <c r="I14" s="55"/>
      <c r="J14" s="56"/>
    </row>
    <row r="15" spans="1:10" ht="18.75" thickBot="1">
      <c r="A15" s="55"/>
      <c r="B15" s="55"/>
      <c r="C15" s="55"/>
      <c r="D15" s="55"/>
      <c r="E15" s="55"/>
      <c r="F15" s="55"/>
      <c r="G15" s="55"/>
      <c r="H15" s="55"/>
      <c r="I15" s="55"/>
      <c r="J15" s="56"/>
    </row>
    <row r="16" spans="1:10" ht="18" customHeight="1">
      <c r="A16" s="171" t="s">
        <v>27</v>
      </c>
      <c r="B16" s="158" t="str">
        <f>VLOOKUP(J16,'пр.взвешивания'!B6:G81,2,FALSE)</f>
        <v>Скорнякова Ксения Юрьевна</v>
      </c>
      <c r="C16" s="158"/>
      <c r="D16" s="158"/>
      <c r="E16" s="158"/>
      <c r="F16" s="158"/>
      <c r="G16" s="158"/>
      <c r="H16" s="160" t="str">
        <f>VLOOKUP(J16,'пр.взвешивания'!B6:G81,3,FALSE)</f>
        <v>29.05.1992, КМ С</v>
      </c>
      <c r="I16" s="55"/>
      <c r="J16" s="56">
        <v>2</v>
      </c>
    </row>
    <row r="17" spans="1:10" ht="18" customHeight="1">
      <c r="A17" s="172"/>
      <c r="B17" s="159"/>
      <c r="C17" s="159"/>
      <c r="D17" s="159"/>
      <c r="E17" s="159"/>
      <c r="F17" s="159"/>
      <c r="G17" s="159"/>
      <c r="H17" s="161"/>
      <c r="I17" s="55"/>
      <c r="J17" s="56"/>
    </row>
    <row r="18" spans="1:10" ht="18">
      <c r="A18" s="172"/>
      <c r="B18" s="162" t="str">
        <f>VLOOKUP(J16,'пр.взвешивания'!B6:G81,4,FALSE)</f>
        <v>УФО, Свердловская обл.</v>
      </c>
      <c r="C18" s="162"/>
      <c r="D18" s="162"/>
      <c r="E18" s="162"/>
      <c r="F18" s="162"/>
      <c r="G18" s="162"/>
      <c r="H18" s="161"/>
      <c r="I18" s="55"/>
      <c r="J18" s="56"/>
    </row>
    <row r="19" spans="1:10" ht="18.75" thickBot="1">
      <c r="A19" s="173"/>
      <c r="B19" s="163"/>
      <c r="C19" s="163"/>
      <c r="D19" s="163"/>
      <c r="E19" s="163"/>
      <c r="F19" s="163"/>
      <c r="G19" s="163"/>
      <c r="H19" s="164"/>
      <c r="I19" s="55"/>
      <c r="J19" s="56"/>
    </row>
    <row r="20" spans="1:10" ht="18.75" thickBot="1">
      <c r="A20" s="55"/>
      <c r="B20" s="55"/>
      <c r="C20" s="55"/>
      <c r="D20" s="55"/>
      <c r="E20" s="55"/>
      <c r="F20" s="55"/>
      <c r="G20" s="55"/>
      <c r="H20" s="55"/>
      <c r="I20" s="55"/>
      <c r="J20" s="56"/>
    </row>
    <row r="21" spans="1:10" ht="18" customHeight="1">
      <c r="A21" s="171" t="s">
        <v>27</v>
      </c>
      <c r="B21" s="158"/>
      <c r="C21" s="158"/>
      <c r="D21" s="158"/>
      <c r="E21" s="158"/>
      <c r="F21" s="158"/>
      <c r="G21" s="158"/>
      <c r="H21" s="160"/>
      <c r="I21" s="55"/>
      <c r="J21" s="56">
        <v>0</v>
      </c>
    </row>
    <row r="22" spans="1:10" ht="18" customHeight="1">
      <c r="A22" s="172"/>
      <c r="B22" s="159"/>
      <c r="C22" s="159"/>
      <c r="D22" s="159"/>
      <c r="E22" s="159"/>
      <c r="F22" s="159"/>
      <c r="G22" s="159"/>
      <c r="H22" s="161"/>
      <c r="I22" s="55"/>
      <c r="J22" s="56"/>
    </row>
    <row r="23" spans="1:9" ht="18">
      <c r="A23" s="172"/>
      <c r="B23" s="162"/>
      <c r="C23" s="162"/>
      <c r="D23" s="162"/>
      <c r="E23" s="162"/>
      <c r="F23" s="162"/>
      <c r="G23" s="162"/>
      <c r="H23" s="161"/>
      <c r="I23" s="55"/>
    </row>
    <row r="24" spans="1:9" ht="18.75" thickBot="1">
      <c r="A24" s="173"/>
      <c r="B24" s="163"/>
      <c r="C24" s="163"/>
      <c r="D24" s="163"/>
      <c r="E24" s="163"/>
      <c r="F24" s="163"/>
      <c r="G24" s="163"/>
      <c r="H24" s="164"/>
      <c r="I24" s="55"/>
    </row>
    <row r="25" spans="1:8" ht="18">
      <c r="A25" s="55"/>
      <c r="B25" s="55"/>
      <c r="C25" s="55"/>
      <c r="D25" s="55"/>
      <c r="E25" s="55"/>
      <c r="F25" s="55"/>
      <c r="G25" s="55"/>
      <c r="H25" s="55"/>
    </row>
    <row r="26" spans="1:8" ht="18">
      <c r="A26" s="55" t="s">
        <v>28</v>
      </c>
      <c r="B26" s="55"/>
      <c r="C26" s="55"/>
      <c r="D26" s="55"/>
      <c r="E26" s="55"/>
      <c r="F26" s="55"/>
      <c r="G26" s="55"/>
      <c r="H26" s="55"/>
    </row>
    <row r="27" ht="13.5" thickBot="1"/>
    <row r="28" spans="1:10" ht="12.75">
      <c r="A28" s="168" t="e">
        <f>VLOOKUP(J28,'пр.взвешивания'!B6:G71,6,FALSE)</f>
        <v>#N/A</v>
      </c>
      <c r="B28" s="169"/>
      <c r="C28" s="169"/>
      <c r="D28" s="169"/>
      <c r="E28" s="169"/>
      <c r="F28" s="169"/>
      <c r="G28" s="169"/>
      <c r="H28" s="160"/>
      <c r="J28">
        <v>3</v>
      </c>
    </row>
    <row r="29" spans="1:8" ht="13.5" thickBot="1">
      <c r="A29" s="170"/>
      <c r="B29" s="163"/>
      <c r="C29" s="163"/>
      <c r="D29" s="163"/>
      <c r="E29" s="163"/>
      <c r="F29" s="163"/>
      <c r="G29" s="163"/>
      <c r="H29" s="164"/>
    </row>
    <row r="32" spans="1:8" ht="18">
      <c r="A32" s="55" t="s">
        <v>29</v>
      </c>
      <c r="B32" s="55"/>
      <c r="C32" s="55"/>
      <c r="D32" s="55"/>
      <c r="E32" s="55"/>
      <c r="F32" s="55"/>
      <c r="G32" s="55"/>
      <c r="H32" s="55"/>
    </row>
    <row r="33" spans="1:8" ht="18">
      <c r="A33" s="55"/>
      <c r="B33" s="55"/>
      <c r="C33" s="55"/>
      <c r="D33" s="55"/>
      <c r="E33" s="55"/>
      <c r="F33" s="55"/>
      <c r="G33" s="55"/>
      <c r="H33" s="55"/>
    </row>
    <row r="34" spans="1:8" ht="18">
      <c r="A34" s="55"/>
      <c r="B34" s="55"/>
      <c r="C34" s="55"/>
      <c r="D34" s="55"/>
      <c r="E34" s="55"/>
      <c r="F34" s="55"/>
      <c r="G34" s="55"/>
      <c r="H34" s="55"/>
    </row>
    <row r="35" spans="1:8" ht="18">
      <c r="A35" s="57"/>
      <c r="B35" s="57"/>
      <c r="C35" s="57"/>
      <c r="D35" s="57"/>
      <c r="E35" s="57"/>
      <c r="F35" s="57"/>
      <c r="G35" s="57"/>
      <c r="H35" s="57"/>
    </row>
    <row r="36" spans="1:8" ht="18">
      <c r="A36" s="58"/>
      <c r="B36" s="58"/>
      <c r="C36" s="58"/>
      <c r="D36" s="58"/>
      <c r="E36" s="58"/>
      <c r="F36" s="58"/>
      <c r="G36" s="58"/>
      <c r="H36" s="58"/>
    </row>
    <row r="37" spans="1:8" ht="18">
      <c r="A37" s="57"/>
      <c r="B37" s="57"/>
      <c r="C37" s="57"/>
      <c r="D37" s="57"/>
      <c r="E37" s="57"/>
      <c r="F37" s="57"/>
      <c r="G37" s="57"/>
      <c r="H37" s="57"/>
    </row>
    <row r="38" spans="1:8" ht="18">
      <c r="A38" s="59"/>
      <c r="B38" s="59"/>
      <c r="C38" s="59"/>
      <c r="D38" s="59"/>
      <c r="E38" s="59"/>
      <c r="F38" s="59"/>
      <c r="G38" s="59"/>
      <c r="H38" s="59"/>
    </row>
  </sheetData>
  <sheetProtection/>
  <mergeCells count="21">
    <mergeCell ref="B18:H19"/>
    <mergeCell ref="H6:H7"/>
    <mergeCell ref="B8:H9"/>
    <mergeCell ref="A28:H29"/>
    <mergeCell ref="A21:A24"/>
    <mergeCell ref="B21:G22"/>
    <mergeCell ref="H21:H22"/>
    <mergeCell ref="B23:H24"/>
    <mergeCell ref="A16:A19"/>
    <mergeCell ref="B16:G17"/>
    <mergeCell ref="H16:H17"/>
    <mergeCell ref="A1:H1"/>
    <mergeCell ref="A2:H2"/>
    <mergeCell ref="A3:H3"/>
    <mergeCell ref="D4:F4"/>
    <mergeCell ref="A11:A14"/>
    <mergeCell ref="B11:G12"/>
    <mergeCell ref="H11:H12"/>
    <mergeCell ref="B13:H14"/>
    <mergeCell ref="A6:A9"/>
    <mergeCell ref="B6:G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H34"/>
  <sheetViews>
    <sheetView zoomScalePageLayoutView="0" workbookViewId="0" topLeftCell="A1">
      <selection activeCell="I15" sqref="I15"/>
    </sheetView>
  </sheetViews>
  <sheetFormatPr defaultColWidth="9.140625" defaultRowHeight="12.75"/>
  <cols>
    <col min="1" max="1" width="6.00390625" style="0" customWidth="1"/>
    <col min="2" max="2" width="16.421875" style="0" customWidth="1"/>
    <col min="3" max="3" width="10.140625" style="0" customWidth="1"/>
    <col min="4" max="4" width="11.140625" style="0" customWidth="1"/>
    <col min="5" max="5" width="31.00390625" style="0" customWidth="1"/>
    <col min="7" max="7" width="7.7109375" style="0" customWidth="1"/>
  </cols>
  <sheetData>
    <row r="1" spans="1:8" ht="12.75">
      <c r="A1" s="174" t="s">
        <v>16</v>
      </c>
      <c r="B1" s="174"/>
      <c r="C1" s="174"/>
      <c r="D1" s="174"/>
      <c r="E1" s="174"/>
      <c r="F1" s="174"/>
      <c r="G1" s="174"/>
      <c r="H1" s="174"/>
    </row>
    <row r="2" spans="1:8" ht="22.5" customHeight="1">
      <c r="A2" s="16"/>
      <c r="B2" s="16" t="s">
        <v>17</v>
      </c>
      <c r="C2" s="16"/>
      <c r="D2" s="16"/>
      <c r="E2" s="31" t="str">
        <f>HYPERLINK('пр.взвешивания'!D3)</f>
        <v>в.к.  52   кг.</v>
      </c>
      <c r="F2" s="16"/>
      <c r="G2" s="16"/>
      <c r="H2" s="16"/>
    </row>
    <row r="3" spans="1:8" ht="12.75">
      <c r="A3" s="175" t="s">
        <v>0</v>
      </c>
      <c r="B3" s="175" t="s">
        <v>6</v>
      </c>
      <c r="C3" s="175" t="s">
        <v>7</v>
      </c>
      <c r="D3" s="175" t="s">
        <v>8</v>
      </c>
      <c r="E3" s="175" t="s">
        <v>12</v>
      </c>
      <c r="F3" s="175" t="s">
        <v>18</v>
      </c>
      <c r="G3" s="175" t="s">
        <v>13</v>
      </c>
      <c r="H3" s="175" t="s">
        <v>14</v>
      </c>
    </row>
    <row r="4" spans="1:8" ht="12.75">
      <c r="A4" s="176"/>
      <c r="B4" s="176"/>
      <c r="C4" s="176"/>
      <c r="D4" s="176"/>
      <c r="E4" s="176"/>
      <c r="F4" s="176"/>
      <c r="G4" s="176"/>
      <c r="H4" s="176"/>
    </row>
    <row r="5" spans="1:8" ht="12.75">
      <c r="A5" s="187">
        <v>1</v>
      </c>
      <c r="B5" s="188" t="str">
        <f>HYPERLINK('пр.взвешивания'!C6)</f>
        <v>Рычкова Татьяна Сергевна</v>
      </c>
      <c r="C5" s="188" t="str">
        <f>HYPERLINK('пр.взвешивания'!D6)</f>
        <v>27.09.1989, МС</v>
      </c>
      <c r="D5" s="188" t="str">
        <f>HYPERLINK('пр.взвешивания'!E6)</f>
        <v>УФО, Курганская обл.</v>
      </c>
      <c r="E5" s="182"/>
      <c r="F5" s="183"/>
      <c r="G5" s="184"/>
      <c r="H5" s="176"/>
    </row>
    <row r="6" spans="1:8" ht="12.75">
      <c r="A6" s="187"/>
      <c r="B6" s="189"/>
      <c r="C6" s="189"/>
      <c r="D6" s="189"/>
      <c r="E6" s="182"/>
      <c r="F6" s="182"/>
      <c r="G6" s="185"/>
      <c r="H6" s="186"/>
    </row>
    <row r="7" spans="1:8" ht="12.75">
      <c r="A7" s="176">
        <v>2</v>
      </c>
      <c r="B7" s="180" t="str">
        <f>HYPERLINK('пр.взвешивания'!C8)</f>
        <v>Скорнякова Ксения Юрьевна</v>
      </c>
      <c r="C7" s="180" t="str">
        <f>HYPERLINK('пр.взвешивания'!D8)</f>
        <v>29.05.1992, КМ С</v>
      </c>
      <c r="D7" s="180" t="str">
        <f>HYPERLINK('пр.взвешивания'!E8)</f>
        <v>УФО, Свердловская обл.</v>
      </c>
      <c r="E7" s="112"/>
      <c r="F7" s="112"/>
      <c r="G7" s="176"/>
      <c r="H7" s="176"/>
    </row>
    <row r="8" spans="1:8" ht="13.5" thickBot="1">
      <c r="A8" s="179"/>
      <c r="B8" s="181"/>
      <c r="C8" s="181"/>
      <c r="D8" s="181"/>
      <c r="E8" s="177"/>
      <c r="F8" s="177"/>
      <c r="G8" s="178"/>
      <c r="H8" s="178"/>
    </row>
    <row r="9" spans="1:8" ht="12.75">
      <c r="A9" s="186">
        <v>4</v>
      </c>
      <c r="B9" s="194">
        <f>HYPERLINK('пр.взвешивания'!C12)</f>
      </c>
      <c r="C9" s="194">
        <f>HYPERLINK('пр.взвешивания'!D12)</f>
      </c>
      <c r="D9" s="194">
        <f>HYPERLINK('пр.взвешивания'!E12)</f>
      </c>
      <c r="E9" s="182"/>
      <c r="F9" s="183"/>
      <c r="G9" s="192"/>
      <c r="H9" s="193"/>
    </row>
    <row r="10" spans="1:8" ht="12.75">
      <c r="A10" s="175"/>
      <c r="B10" s="189"/>
      <c r="C10" s="189"/>
      <c r="D10" s="189"/>
      <c r="E10" s="182"/>
      <c r="F10" s="182"/>
      <c r="G10" s="185"/>
      <c r="H10" s="191"/>
    </row>
    <row r="11" spans="1:8" ht="12.75">
      <c r="A11" s="176">
        <v>3</v>
      </c>
      <c r="B11" s="180">
        <f>HYPERLINK('пр.взвешивания'!C10)</f>
      </c>
      <c r="C11" s="180">
        <f>HYPERLINK('пр.взвешивания'!D10)</f>
      </c>
      <c r="D11" s="180">
        <f>HYPERLINK('пр.взвешивания'!E10)</f>
      </c>
      <c r="E11" s="112"/>
      <c r="F11" s="112"/>
      <c r="G11" s="176"/>
      <c r="H11" s="176"/>
    </row>
    <row r="12" spans="1:8" ht="12.75">
      <c r="A12" s="186"/>
      <c r="B12" s="189"/>
      <c r="C12" s="189"/>
      <c r="D12" s="189"/>
      <c r="E12" s="190"/>
      <c r="F12" s="190"/>
      <c r="G12" s="191"/>
      <c r="H12" s="191"/>
    </row>
    <row r="13" spans="1:8" ht="21.75" customHeight="1">
      <c r="A13" s="16"/>
      <c r="B13" s="16" t="s">
        <v>19</v>
      </c>
      <c r="C13" s="16"/>
      <c r="D13" s="16"/>
      <c r="E13" s="31" t="str">
        <f>HYPERLINK('пр.взвешивания'!D3)</f>
        <v>в.к.  52   кг.</v>
      </c>
      <c r="F13" s="16"/>
      <c r="G13" s="16"/>
      <c r="H13" s="16"/>
    </row>
    <row r="14" spans="1:8" ht="12.75">
      <c r="A14" s="176" t="s">
        <v>0</v>
      </c>
      <c r="B14" s="176" t="s">
        <v>6</v>
      </c>
      <c r="C14" s="176" t="s">
        <v>7</v>
      </c>
      <c r="D14" s="176" t="s">
        <v>8</v>
      </c>
      <c r="E14" s="176" t="s">
        <v>12</v>
      </c>
      <c r="F14" s="176" t="s">
        <v>18</v>
      </c>
      <c r="G14" s="176" t="s">
        <v>13</v>
      </c>
      <c r="H14" s="176" t="s">
        <v>14</v>
      </c>
    </row>
    <row r="15" spans="1:8" ht="12.75">
      <c r="A15" s="191"/>
      <c r="B15" s="191"/>
      <c r="C15" s="191"/>
      <c r="D15" s="191"/>
      <c r="E15" s="191"/>
      <c r="F15" s="191"/>
      <c r="G15" s="191"/>
      <c r="H15" s="191"/>
    </row>
    <row r="16" spans="1:8" ht="12.75" customHeight="1">
      <c r="A16" s="196">
        <v>1</v>
      </c>
      <c r="B16" s="188" t="str">
        <f>HYPERLINK('пр.взвешивания'!C6)</f>
        <v>Рычкова Татьяна Сергевна</v>
      </c>
      <c r="C16" s="188" t="str">
        <f>HYPERLINK('пр.взвешивания'!D6)</f>
        <v>27.09.1989, МС</v>
      </c>
      <c r="D16" s="188" t="str">
        <f>HYPERLINK('пр.взвешивания'!E6)</f>
        <v>УФО, Курганская обл.</v>
      </c>
      <c r="E16" s="112"/>
      <c r="F16" s="195"/>
      <c r="G16" s="184"/>
      <c r="H16" s="176"/>
    </row>
    <row r="17" spans="1:8" ht="12.75">
      <c r="A17" s="197"/>
      <c r="B17" s="189"/>
      <c r="C17" s="189"/>
      <c r="D17" s="189"/>
      <c r="E17" s="190"/>
      <c r="F17" s="191"/>
      <c r="G17" s="185"/>
      <c r="H17" s="186"/>
    </row>
    <row r="18" spans="1:8" ht="12.75" customHeight="1">
      <c r="A18" s="176">
        <v>3</v>
      </c>
      <c r="B18" s="180">
        <f>HYPERLINK('пр.взвешивания'!C10)</f>
      </c>
      <c r="C18" s="180">
        <f>HYPERLINK('пр.взвешивания'!D10)</f>
      </c>
      <c r="D18" s="180">
        <f>HYPERLINK('пр.взвешивания'!E10)</f>
      </c>
      <c r="E18" s="112"/>
      <c r="F18" s="112"/>
      <c r="G18" s="176"/>
      <c r="H18" s="176"/>
    </row>
    <row r="19" spans="1:8" ht="13.5" thickBot="1">
      <c r="A19" s="178"/>
      <c r="B19" s="181"/>
      <c r="C19" s="181"/>
      <c r="D19" s="181"/>
      <c r="E19" s="178"/>
      <c r="F19" s="178"/>
      <c r="G19" s="178"/>
      <c r="H19" s="178"/>
    </row>
    <row r="20" spans="1:8" ht="12.75" customHeight="1">
      <c r="A20" s="200">
        <v>2</v>
      </c>
      <c r="B20" s="194" t="str">
        <f>HYPERLINK('пр.взвешивания'!C8)</f>
        <v>Скорнякова Ксения Юрьевна</v>
      </c>
      <c r="C20" s="194" t="str">
        <f>HYPERLINK('пр.взвешивания'!D8)</f>
        <v>29.05.1992, КМ С</v>
      </c>
      <c r="D20" s="194" t="str">
        <f>HYPERLINK('пр.взвешивания'!E8)</f>
        <v>УФО, Свердловская обл.</v>
      </c>
      <c r="E20" s="198"/>
      <c r="F20" s="199"/>
      <c r="G20" s="192"/>
      <c r="H20" s="193"/>
    </row>
    <row r="21" spans="1:8" ht="12.75">
      <c r="A21" s="191"/>
      <c r="B21" s="189"/>
      <c r="C21" s="189"/>
      <c r="D21" s="189"/>
      <c r="E21" s="190"/>
      <c r="F21" s="191"/>
      <c r="G21" s="185"/>
      <c r="H21" s="191"/>
    </row>
    <row r="22" spans="1:8" ht="12.75" customHeight="1">
      <c r="A22" s="176">
        <v>4</v>
      </c>
      <c r="B22" s="180">
        <f>HYPERLINK('пр.взвешивания'!C12)</f>
      </c>
      <c r="C22" s="180">
        <f>HYPERLINK('пр.взвешивания'!D12)</f>
      </c>
      <c r="D22" s="180">
        <f>HYPERLINK('пр.взвешивания'!E12)</f>
      </c>
      <c r="E22" s="112"/>
      <c r="F22" s="112"/>
      <c r="G22" s="176"/>
      <c r="H22" s="176"/>
    </row>
    <row r="23" spans="1:8" ht="12.75">
      <c r="A23" s="191"/>
      <c r="B23" s="189"/>
      <c r="C23" s="189"/>
      <c r="D23" s="189"/>
      <c r="E23" s="191"/>
      <c r="F23" s="191"/>
      <c r="G23" s="191"/>
      <c r="H23" s="191"/>
    </row>
    <row r="24" spans="1:8" ht="20.25" customHeight="1">
      <c r="A24" s="16"/>
      <c r="B24" s="16" t="s">
        <v>20</v>
      </c>
      <c r="C24" s="16"/>
      <c r="D24" s="16"/>
      <c r="E24" s="31" t="str">
        <f>HYPERLINK('пр.взвешивания'!D3)</f>
        <v>в.к.  52   кг.</v>
      </c>
      <c r="F24" s="16"/>
      <c r="G24" s="16"/>
      <c r="H24" s="16"/>
    </row>
    <row r="25" spans="1:8" ht="12.75">
      <c r="A25" s="176" t="s">
        <v>0</v>
      </c>
      <c r="B25" s="176" t="s">
        <v>6</v>
      </c>
      <c r="C25" s="176" t="s">
        <v>7</v>
      </c>
      <c r="D25" s="176" t="s">
        <v>8</v>
      </c>
      <c r="E25" s="176" t="s">
        <v>12</v>
      </c>
      <c r="F25" s="176" t="s">
        <v>18</v>
      </c>
      <c r="G25" s="176" t="s">
        <v>13</v>
      </c>
      <c r="H25" s="176" t="s">
        <v>14</v>
      </c>
    </row>
    <row r="26" spans="1:8" ht="12.75">
      <c r="A26" s="191"/>
      <c r="B26" s="191"/>
      <c r="C26" s="191"/>
      <c r="D26" s="191"/>
      <c r="E26" s="191"/>
      <c r="F26" s="191"/>
      <c r="G26" s="191"/>
      <c r="H26" s="191"/>
    </row>
    <row r="27" spans="1:8" ht="12.75" customHeight="1">
      <c r="A27" s="196">
        <v>1</v>
      </c>
      <c r="B27" s="188" t="str">
        <f>HYPERLINK('пр.взвешивания'!C6)</f>
        <v>Рычкова Татьяна Сергевна</v>
      </c>
      <c r="C27" s="188" t="str">
        <f>HYPERLINK('пр.взвешивания'!D6)</f>
        <v>27.09.1989, МС</v>
      </c>
      <c r="D27" s="188" t="str">
        <f>HYPERLINK('пр.взвешивания'!E6)</f>
        <v>УФО, Курганская обл.</v>
      </c>
      <c r="E27" s="112"/>
      <c r="F27" s="195"/>
      <c r="G27" s="184"/>
      <c r="H27" s="176"/>
    </row>
    <row r="28" spans="1:8" ht="12.75">
      <c r="A28" s="197"/>
      <c r="B28" s="189"/>
      <c r="C28" s="189"/>
      <c r="D28" s="189"/>
      <c r="E28" s="190"/>
      <c r="F28" s="191"/>
      <c r="G28" s="185"/>
      <c r="H28" s="186"/>
    </row>
    <row r="29" spans="1:8" ht="12.75" customHeight="1">
      <c r="A29" s="176">
        <v>4</v>
      </c>
      <c r="B29" s="180">
        <f>HYPERLINK('пр.взвешивания'!C12)</f>
      </c>
      <c r="C29" s="180">
        <f>HYPERLINK('пр.взвешивания'!D12)</f>
      </c>
      <c r="D29" s="180">
        <f>HYPERLINK('пр.взвешивания'!E12)</f>
      </c>
      <c r="E29" s="112"/>
      <c r="F29" s="112"/>
      <c r="G29" s="176"/>
      <c r="H29" s="176"/>
    </row>
    <row r="30" spans="1:8" ht="13.5" thickBot="1">
      <c r="A30" s="178"/>
      <c r="B30" s="181"/>
      <c r="C30" s="181"/>
      <c r="D30" s="181"/>
      <c r="E30" s="178"/>
      <c r="F30" s="178"/>
      <c r="G30" s="178"/>
      <c r="H30" s="178"/>
    </row>
    <row r="31" spans="1:8" ht="12.75" customHeight="1">
      <c r="A31" s="200">
        <v>3</v>
      </c>
      <c r="B31" s="194">
        <f>HYPERLINK('пр.взвешивания'!C10)</f>
      </c>
      <c r="C31" s="194">
        <f>HYPERLINK('пр.взвешивания'!D10)</f>
      </c>
      <c r="D31" s="194">
        <f>HYPERLINK('пр.взвешивания'!E10)</f>
      </c>
      <c r="E31" s="198"/>
      <c r="F31" s="199"/>
      <c r="G31" s="192"/>
      <c r="H31" s="193"/>
    </row>
    <row r="32" spans="1:8" ht="12.75">
      <c r="A32" s="191"/>
      <c r="B32" s="189"/>
      <c r="C32" s="189"/>
      <c r="D32" s="189"/>
      <c r="E32" s="190"/>
      <c r="F32" s="191"/>
      <c r="G32" s="185"/>
      <c r="H32" s="191"/>
    </row>
    <row r="33" spans="1:8" ht="12.75" customHeight="1">
      <c r="A33" s="176">
        <v>2</v>
      </c>
      <c r="B33" s="180" t="str">
        <f>HYPERLINK('пр.взвешивания'!C8)</f>
        <v>Скорнякова Ксения Юрьевна</v>
      </c>
      <c r="C33" s="180" t="str">
        <f>HYPERLINK('пр.взвешивания'!D8)</f>
        <v>29.05.1992, КМ С</v>
      </c>
      <c r="D33" s="180" t="str">
        <f>HYPERLINK('пр.взвешивания'!E8)</f>
        <v>УФО, Свердловская обл.</v>
      </c>
      <c r="E33" s="112"/>
      <c r="F33" s="112"/>
      <c r="G33" s="176"/>
      <c r="H33" s="176"/>
    </row>
    <row r="34" spans="1:8" ht="12.75">
      <c r="A34" s="191"/>
      <c r="B34" s="189"/>
      <c r="C34" s="189"/>
      <c r="D34" s="189"/>
      <c r="E34" s="191"/>
      <c r="F34" s="191"/>
      <c r="G34" s="191"/>
      <c r="H34" s="191"/>
    </row>
  </sheetData>
  <sheetProtection/>
  <mergeCells count="121">
    <mergeCell ref="E33:E34"/>
    <mergeCell ref="F33:F34"/>
    <mergeCell ref="G33:G34"/>
    <mergeCell ref="H33:H34"/>
    <mergeCell ref="A33:A34"/>
    <mergeCell ref="B33:B34"/>
    <mergeCell ref="C33:C34"/>
    <mergeCell ref="D33:D34"/>
    <mergeCell ref="E31:E32"/>
    <mergeCell ref="F31:F32"/>
    <mergeCell ref="G31:G32"/>
    <mergeCell ref="H31:H32"/>
    <mergeCell ref="A31:A32"/>
    <mergeCell ref="B31:B32"/>
    <mergeCell ref="C31:C32"/>
    <mergeCell ref="D31:D32"/>
    <mergeCell ref="E29:E30"/>
    <mergeCell ref="F29:F30"/>
    <mergeCell ref="G29:G30"/>
    <mergeCell ref="H29:H30"/>
    <mergeCell ref="A29:A30"/>
    <mergeCell ref="B29:B30"/>
    <mergeCell ref="C29:C30"/>
    <mergeCell ref="D29:D30"/>
    <mergeCell ref="E27:E28"/>
    <mergeCell ref="F27:F28"/>
    <mergeCell ref="G27:G28"/>
    <mergeCell ref="H27:H28"/>
    <mergeCell ref="A27:A28"/>
    <mergeCell ref="B27:B28"/>
    <mergeCell ref="C27:C28"/>
    <mergeCell ref="D27:D28"/>
    <mergeCell ref="E25:E26"/>
    <mergeCell ref="F25:F26"/>
    <mergeCell ref="G25:G26"/>
    <mergeCell ref="H25:H26"/>
    <mergeCell ref="A25:A26"/>
    <mergeCell ref="B25:B26"/>
    <mergeCell ref="C25:C26"/>
    <mergeCell ref="D25:D26"/>
    <mergeCell ref="E22:E23"/>
    <mergeCell ref="F22:F23"/>
    <mergeCell ref="G22:G23"/>
    <mergeCell ref="H22:H23"/>
    <mergeCell ref="A22:A23"/>
    <mergeCell ref="B22:B23"/>
    <mergeCell ref="C22:C23"/>
    <mergeCell ref="D22:D23"/>
    <mergeCell ref="E20:E21"/>
    <mergeCell ref="F20:F21"/>
    <mergeCell ref="G20:G21"/>
    <mergeCell ref="H20:H21"/>
    <mergeCell ref="A20:A21"/>
    <mergeCell ref="B20:B21"/>
    <mergeCell ref="C20:C21"/>
    <mergeCell ref="D20:D21"/>
    <mergeCell ref="E18:E19"/>
    <mergeCell ref="F18:F19"/>
    <mergeCell ref="G18:G19"/>
    <mergeCell ref="H18:H19"/>
    <mergeCell ref="A18:A19"/>
    <mergeCell ref="B18:B19"/>
    <mergeCell ref="C18:C19"/>
    <mergeCell ref="D18:D19"/>
    <mergeCell ref="E16:E17"/>
    <mergeCell ref="F16:F17"/>
    <mergeCell ref="G16:G17"/>
    <mergeCell ref="H16:H17"/>
    <mergeCell ref="A16:A17"/>
    <mergeCell ref="B16:B17"/>
    <mergeCell ref="C16:C17"/>
    <mergeCell ref="D16:D17"/>
    <mergeCell ref="E14:E15"/>
    <mergeCell ref="F14:F15"/>
    <mergeCell ref="G14:G15"/>
    <mergeCell ref="H14:H15"/>
    <mergeCell ref="A14:A15"/>
    <mergeCell ref="B14:B15"/>
    <mergeCell ref="C14:C15"/>
    <mergeCell ref="D14:D15"/>
    <mergeCell ref="E11:E12"/>
    <mergeCell ref="F11:F12"/>
    <mergeCell ref="G11:G12"/>
    <mergeCell ref="H11:H12"/>
    <mergeCell ref="A11:A12"/>
    <mergeCell ref="B11:B12"/>
    <mergeCell ref="C11:C12"/>
    <mergeCell ref="D11:D12"/>
    <mergeCell ref="E9:E10"/>
    <mergeCell ref="F9:F10"/>
    <mergeCell ref="G9:G10"/>
    <mergeCell ref="H9:H10"/>
    <mergeCell ref="A9:A10"/>
    <mergeCell ref="B9:B10"/>
    <mergeCell ref="C9:C10"/>
    <mergeCell ref="D9:D10"/>
    <mergeCell ref="E7:E8"/>
    <mergeCell ref="F7:F8"/>
    <mergeCell ref="G7:G8"/>
    <mergeCell ref="H7:H8"/>
    <mergeCell ref="A7:A8"/>
    <mergeCell ref="B7:B8"/>
    <mergeCell ref="C7:C8"/>
    <mergeCell ref="D7:D8"/>
    <mergeCell ref="E5:E6"/>
    <mergeCell ref="F5:F6"/>
    <mergeCell ref="G5:G6"/>
    <mergeCell ref="H5:H6"/>
    <mergeCell ref="A5:A6"/>
    <mergeCell ref="B5:B6"/>
    <mergeCell ref="C5:C6"/>
    <mergeCell ref="D5:D6"/>
    <mergeCell ref="A1:H1"/>
    <mergeCell ref="A3:A4"/>
    <mergeCell ref="B3:B4"/>
    <mergeCell ref="C3:C4"/>
    <mergeCell ref="D3:D4"/>
    <mergeCell ref="E3:E4"/>
    <mergeCell ref="F3:F4"/>
    <mergeCell ref="G3:G4"/>
    <mergeCell ref="H3:H4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I49"/>
  <sheetViews>
    <sheetView zoomScalePageLayoutView="0" workbookViewId="0" topLeftCell="A1">
      <selection activeCell="E17" sqref="E17"/>
    </sheetView>
  </sheetViews>
  <sheetFormatPr defaultColWidth="9.140625" defaultRowHeight="12.75"/>
  <cols>
    <col min="1" max="1" width="7.00390625" style="0" customWidth="1"/>
    <col min="2" max="2" width="6.8515625" style="0" customWidth="1"/>
    <col min="3" max="3" width="27.00390625" style="0" customWidth="1"/>
    <col min="4" max="4" width="18.140625" style="0" customWidth="1"/>
    <col min="5" max="5" width="21.28125" style="0" customWidth="1"/>
    <col min="7" max="7" width="18.28125" style="0" customWidth="1"/>
  </cols>
  <sheetData>
    <row r="1" spans="1:9" ht="40.5" customHeight="1">
      <c r="A1" s="81" t="str">
        <f>HYPERLINK('[1]реквизиты'!$A$2)</f>
        <v>Чемпионат УФО по самбо среди женщин  </v>
      </c>
      <c r="B1" s="217"/>
      <c r="C1" s="217"/>
      <c r="D1" s="217"/>
      <c r="E1" s="217"/>
      <c r="F1" s="217"/>
      <c r="G1" s="217"/>
      <c r="H1" s="1"/>
      <c r="I1" s="1"/>
    </row>
    <row r="2" spans="1:9" ht="18" customHeight="1">
      <c r="A2" s="81" t="str">
        <f>HYPERLINK('[1]реквизиты'!$A$3)</f>
        <v>10-13 декабря  2010 года.      г. Курган.          
</v>
      </c>
      <c r="B2" s="82"/>
      <c r="C2" s="82"/>
      <c r="D2" s="82"/>
      <c r="E2" s="82"/>
      <c r="F2" s="82"/>
      <c r="G2" s="82"/>
      <c r="H2" s="216"/>
      <c r="I2" s="216"/>
    </row>
    <row r="3" ht="49.5" customHeight="1">
      <c r="D3" t="s">
        <v>37</v>
      </c>
    </row>
    <row r="4" spans="1:7" ht="12.75">
      <c r="A4" s="175" t="s">
        <v>15</v>
      </c>
      <c r="B4" s="175" t="s">
        <v>0</v>
      </c>
      <c r="C4" s="175" t="s">
        <v>1</v>
      </c>
      <c r="D4" s="175" t="s">
        <v>2</v>
      </c>
      <c r="E4" s="175" t="s">
        <v>3</v>
      </c>
      <c r="F4" s="175" t="s">
        <v>4</v>
      </c>
      <c r="G4" s="175" t="s">
        <v>5</v>
      </c>
    </row>
    <row r="5" spans="1:7" ht="13.5" thickBot="1">
      <c r="A5" s="175"/>
      <c r="B5" s="175"/>
      <c r="C5" s="175"/>
      <c r="D5" s="175"/>
      <c r="E5" s="175"/>
      <c r="F5" s="175"/>
      <c r="G5" s="175"/>
    </row>
    <row r="6" spans="1:7" ht="12.75">
      <c r="A6" s="108"/>
      <c r="B6" s="202">
        <v>1</v>
      </c>
      <c r="C6" s="204" t="s">
        <v>30</v>
      </c>
      <c r="D6" s="206" t="s">
        <v>31</v>
      </c>
      <c r="E6" s="208" t="s">
        <v>32</v>
      </c>
      <c r="F6" s="184"/>
      <c r="G6" s="204" t="s">
        <v>33</v>
      </c>
    </row>
    <row r="7" spans="1:7" ht="12.75">
      <c r="A7" s="108"/>
      <c r="B7" s="202"/>
      <c r="C7" s="205"/>
      <c r="D7" s="207"/>
      <c r="E7" s="209"/>
      <c r="F7" s="185"/>
      <c r="G7" s="205"/>
    </row>
    <row r="8" spans="1:7" ht="12.75">
      <c r="A8" s="108"/>
      <c r="B8" s="202">
        <v>2</v>
      </c>
      <c r="C8" s="214" t="s">
        <v>34</v>
      </c>
      <c r="D8" s="212" t="s">
        <v>35</v>
      </c>
      <c r="E8" s="213" t="s">
        <v>36</v>
      </c>
      <c r="F8" s="184"/>
      <c r="G8" s="214" t="s">
        <v>39</v>
      </c>
    </row>
    <row r="9" spans="1:7" ht="13.5" thickBot="1">
      <c r="A9" s="108"/>
      <c r="B9" s="202"/>
      <c r="C9" s="205"/>
      <c r="D9" s="207"/>
      <c r="E9" s="209"/>
      <c r="F9" s="185"/>
      <c r="G9" s="215"/>
    </row>
    <row r="10" spans="1:7" ht="12.75">
      <c r="A10" s="108"/>
      <c r="B10" s="202"/>
      <c r="C10" s="204"/>
      <c r="D10" s="206"/>
      <c r="E10" s="208"/>
      <c r="F10" s="184"/>
      <c r="G10" s="204"/>
    </row>
    <row r="11" spans="1:7" ht="12.75">
      <c r="A11" s="108"/>
      <c r="B11" s="202"/>
      <c r="C11" s="205"/>
      <c r="D11" s="207"/>
      <c r="E11" s="209"/>
      <c r="F11" s="185"/>
      <c r="G11" s="205"/>
    </row>
    <row r="12" spans="1:7" ht="12.75">
      <c r="A12" s="108"/>
      <c r="B12" s="202"/>
      <c r="C12" s="203"/>
      <c r="D12" s="175"/>
      <c r="E12" s="210"/>
      <c r="F12" s="211"/>
      <c r="G12" s="203"/>
    </row>
    <row r="13" spans="1:7" ht="12.75">
      <c r="A13" s="108"/>
      <c r="B13" s="202"/>
      <c r="C13" s="203"/>
      <c r="D13" s="175"/>
      <c r="E13" s="210"/>
      <c r="F13" s="211"/>
      <c r="G13" s="203"/>
    </row>
    <row r="22" spans="1:8" ht="12.75">
      <c r="A22" s="201"/>
      <c r="B22" s="201"/>
      <c r="C22" s="201"/>
      <c r="D22" s="201"/>
      <c r="E22" s="201"/>
      <c r="F22" s="201"/>
      <c r="G22" s="201"/>
      <c r="H22" s="2"/>
    </row>
    <row r="23" spans="1:8" ht="12.75">
      <c r="A23" s="201"/>
      <c r="B23" s="201"/>
      <c r="C23" s="201"/>
      <c r="D23" s="201"/>
      <c r="E23" s="201"/>
      <c r="F23" s="201"/>
      <c r="G23" s="201"/>
      <c r="H23" s="2"/>
    </row>
    <row r="24" spans="1:8" ht="12.75">
      <c r="A24" s="201"/>
      <c r="B24" s="201"/>
      <c r="C24" s="201"/>
      <c r="D24" s="201"/>
      <c r="E24" s="201"/>
      <c r="F24" s="201"/>
      <c r="G24" s="201"/>
      <c r="H24" s="2"/>
    </row>
    <row r="25" spans="1:8" ht="12.75">
      <c r="A25" s="201"/>
      <c r="B25" s="201"/>
      <c r="C25" s="201"/>
      <c r="D25" s="201"/>
      <c r="E25" s="201"/>
      <c r="F25" s="201"/>
      <c r="G25" s="201"/>
      <c r="H25" s="2"/>
    </row>
    <row r="26" spans="1:8" ht="12.75" customHeight="1">
      <c r="A26" s="11"/>
      <c r="B26" s="11"/>
      <c r="C26" s="11"/>
      <c r="D26" s="11"/>
      <c r="E26" s="11"/>
      <c r="F26" s="11"/>
      <c r="G26" s="11"/>
      <c r="H26" s="11"/>
    </row>
    <row r="27" spans="1:8" ht="15.75">
      <c r="A27" s="26">
        <f>HYPERLINK('[1]реквизиты'!$A$20)</f>
      </c>
      <c r="B27" s="13"/>
      <c r="C27" s="7"/>
      <c r="D27" s="7"/>
      <c r="E27" s="7"/>
      <c r="F27" s="6"/>
      <c r="G27" s="12">
        <f>HYPERLINK('[1]реквизиты'!$G$20)</f>
      </c>
      <c r="H27" s="27"/>
    </row>
    <row r="28" spans="1:8" ht="15.75">
      <c r="A28" s="13"/>
      <c r="B28" s="13"/>
      <c r="C28" s="7"/>
      <c r="D28" s="8"/>
      <c r="E28" s="8"/>
      <c r="F28" s="28"/>
      <c r="G28" s="9">
        <f>HYPERLINK('[1]реквизиты'!$G$21)</f>
      </c>
      <c r="H28" s="11"/>
    </row>
    <row r="29" spans="1:8" ht="12.75">
      <c r="A29" s="14"/>
      <c r="B29" s="14"/>
      <c r="C29" s="11"/>
      <c r="D29" s="29"/>
      <c r="E29" s="29"/>
      <c r="F29" s="29"/>
      <c r="G29" s="11"/>
      <c r="H29" s="11"/>
    </row>
    <row r="30" spans="1:8" ht="12.75" customHeight="1">
      <c r="A30" s="26">
        <f>HYPERLINK('[1]реквизиты'!$A$22)</f>
      </c>
      <c r="B30" s="13"/>
      <c r="C30" s="7"/>
      <c r="D30" s="10"/>
      <c r="E30" s="10"/>
      <c r="F30" s="30"/>
      <c r="G30" s="12">
        <f>HYPERLINK('[1]реквизиты'!$G$22)</f>
      </c>
      <c r="H30" s="11"/>
    </row>
    <row r="31" spans="1:8" ht="12.75">
      <c r="A31" s="14"/>
      <c r="B31" s="14"/>
      <c r="C31" s="11"/>
      <c r="D31" s="11"/>
      <c r="E31" s="11"/>
      <c r="F31" s="11"/>
      <c r="G31" s="9">
        <f>HYPERLINK('[1]реквизиты'!$G$23)</f>
      </c>
      <c r="H31" s="11"/>
    </row>
    <row r="32" spans="1:8" ht="12.75">
      <c r="A32" s="2"/>
      <c r="B32" s="2"/>
      <c r="C32" s="2"/>
      <c r="D32" s="2"/>
      <c r="E32" s="2"/>
      <c r="F32" s="2"/>
      <c r="G32" s="2"/>
      <c r="H32" s="2"/>
    </row>
    <row r="33" spans="1:8" ht="12.75">
      <c r="A33" s="2"/>
      <c r="B33" s="2"/>
      <c r="C33" s="2"/>
      <c r="D33" s="2"/>
      <c r="E33" s="2"/>
      <c r="F33" s="2"/>
      <c r="G33" s="2"/>
      <c r="H33" s="2"/>
    </row>
    <row r="34" spans="1:8" ht="12.75">
      <c r="A34" s="2"/>
      <c r="B34" s="2"/>
      <c r="C34" s="2"/>
      <c r="D34" s="2"/>
      <c r="E34" s="2"/>
      <c r="F34" s="2"/>
      <c r="G34" s="2"/>
      <c r="H34" s="2"/>
    </row>
    <row r="35" spans="1:8" ht="12.75">
      <c r="A35" s="2"/>
      <c r="B35" s="2"/>
      <c r="C35" s="2"/>
      <c r="D35" s="2"/>
      <c r="E35" s="2"/>
      <c r="F35" s="2"/>
      <c r="G35" s="2"/>
      <c r="H35" s="2"/>
    </row>
    <row r="36" spans="1:8" ht="12.75">
      <c r="A36" s="2"/>
      <c r="B36" s="2"/>
      <c r="C36" s="2"/>
      <c r="D36" s="2"/>
      <c r="E36" s="2"/>
      <c r="F36" s="2"/>
      <c r="G36" s="2"/>
      <c r="H36" s="2"/>
    </row>
    <row r="37" spans="1:8" ht="12.75">
      <c r="A37" s="2"/>
      <c r="B37" s="2"/>
      <c r="C37" s="2"/>
      <c r="D37" s="2"/>
      <c r="E37" s="2"/>
      <c r="F37" s="2"/>
      <c r="G37" s="2"/>
      <c r="H37" s="2"/>
    </row>
    <row r="38" spans="1:8" ht="12.75">
      <c r="A38" s="2"/>
      <c r="B38" s="2"/>
      <c r="C38" s="2"/>
      <c r="D38" s="2"/>
      <c r="E38" s="2"/>
      <c r="F38" s="2"/>
      <c r="G38" s="2"/>
      <c r="H38" s="2"/>
    </row>
    <row r="39" spans="1:8" ht="12.75">
      <c r="A39" s="2"/>
      <c r="B39" s="2"/>
      <c r="C39" s="2"/>
      <c r="D39" s="2"/>
      <c r="E39" s="2"/>
      <c r="F39" s="2"/>
      <c r="G39" s="2"/>
      <c r="H39" s="2"/>
    </row>
    <row r="40" spans="1:8" ht="12.75">
      <c r="A40" s="2"/>
      <c r="B40" s="2"/>
      <c r="C40" s="2"/>
      <c r="D40" s="2"/>
      <c r="E40" s="2"/>
      <c r="F40" s="2"/>
      <c r="G40" s="2"/>
      <c r="H40" s="2"/>
    </row>
    <row r="41" spans="1:8" ht="12.75">
      <c r="A41" s="2"/>
      <c r="B41" s="2"/>
      <c r="C41" s="2"/>
      <c r="D41" s="2"/>
      <c r="E41" s="2"/>
      <c r="F41" s="2"/>
      <c r="G41" s="2"/>
      <c r="H41" s="2"/>
    </row>
    <row r="42" spans="1:8" ht="12.75">
      <c r="A42" s="2"/>
      <c r="B42" s="2"/>
      <c r="C42" s="2"/>
      <c r="D42" s="2"/>
      <c r="E42" s="2"/>
      <c r="F42" s="2"/>
      <c r="G42" s="2"/>
      <c r="H42" s="2"/>
    </row>
    <row r="43" spans="1:8" ht="12.75">
      <c r="A43" s="2"/>
      <c r="B43" s="2"/>
      <c r="C43" s="2"/>
      <c r="D43" s="2"/>
      <c r="E43" s="2"/>
      <c r="F43" s="2"/>
      <c r="G43" s="2"/>
      <c r="H43" s="2"/>
    </row>
    <row r="44" spans="1:8" ht="12.75">
      <c r="A44" s="2"/>
      <c r="B44" s="2"/>
      <c r="C44" s="2"/>
      <c r="D44" s="2"/>
      <c r="E44" s="2"/>
      <c r="F44" s="2"/>
      <c r="G44" s="2"/>
      <c r="H44" s="2"/>
    </row>
    <row r="45" spans="1:8" ht="12.75">
      <c r="A45" s="2"/>
      <c r="B45" s="2"/>
      <c r="C45" s="2"/>
      <c r="D45" s="2"/>
      <c r="E45" s="2"/>
      <c r="F45" s="2"/>
      <c r="G45" s="2"/>
      <c r="H45" s="2"/>
    </row>
    <row r="46" spans="1:8" ht="12.75">
      <c r="A46" s="2"/>
      <c r="B46" s="2"/>
      <c r="C46" s="2"/>
      <c r="D46" s="2"/>
      <c r="E46" s="2"/>
      <c r="F46" s="2"/>
      <c r="G46" s="2"/>
      <c r="H46" s="2"/>
    </row>
    <row r="47" spans="1:8" ht="12.75">
      <c r="A47" s="2"/>
      <c r="B47" s="2"/>
      <c r="C47" s="2"/>
      <c r="D47" s="2"/>
      <c r="E47" s="2"/>
      <c r="F47" s="2"/>
      <c r="G47" s="2"/>
      <c r="H47" s="2"/>
    </row>
    <row r="48" spans="1:8" ht="12.75">
      <c r="A48" s="2"/>
      <c r="B48" s="2"/>
      <c r="C48" s="2"/>
      <c r="D48" s="2"/>
      <c r="E48" s="2"/>
      <c r="F48" s="2"/>
      <c r="G48" s="2"/>
      <c r="H48" s="2"/>
    </row>
    <row r="49" spans="1:8" ht="12.75">
      <c r="A49" s="2"/>
      <c r="B49" s="2"/>
      <c r="C49" s="2"/>
      <c r="D49" s="2"/>
      <c r="E49" s="2"/>
      <c r="F49" s="2"/>
      <c r="G49" s="2"/>
      <c r="H49" s="2"/>
    </row>
  </sheetData>
  <sheetProtection/>
  <mergeCells count="52">
    <mergeCell ref="A1:G1"/>
    <mergeCell ref="B4:B5"/>
    <mergeCell ref="C4:C5"/>
    <mergeCell ref="D4:D5"/>
    <mergeCell ref="E4:E5"/>
    <mergeCell ref="A2:G2"/>
    <mergeCell ref="A10:A11"/>
    <mergeCell ref="B10:B11"/>
    <mergeCell ref="H2:I2"/>
    <mergeCell ref="A6:A7"/>
    <mergeCell ref="B6:B7"/>
    <mergeCell ref="C6:C7"/>
    <mergeCell ref="D6:D7"/>
    <mergeCell ref="E6:E7"/>
    <mergeCell ref="F6:F7"/>
    <mergeCell ref="G6:G7"/>
    <mergeCell ref="A4:A5"/>
    <mergeCell ref="F4:F5"/>
    <mergeCell ref="G4:G5"/>
    <mergeCell ref="A8:A9"/>
    <mergeCell ref="B8:B9"/>
    <mergeCell ref="C8:C9"/>
    <mergeCell ref="D8:D9"/>
    <mergeCell ref="E8:E9"/>
    <mergeCell ref="E22:E23"/>
    <mergeCell ref="F22:F23"/>
    <mergeCell ref="G8:G9"/>
    <mergeCell ref="F8:F9"/>
    <mergeCell ref="C10:C11"/>
    <mergeCell ref="D10:D11"/>
    <mergeCell ref="E10:E11"/>
    <mergeCell ref="G22:G23"/>
    <mergeCell ref="E12:E13"/>
    <mergeCell ref="F12:F13"/>
    <mergeCell ref="G12:G13"/>
    <mergeCell ref="F10:F11"/>
    <mergeCell ref="G10:G11"/>
    <mergeCell ref="A22:A23"/>
    <mergeCell ref="B22:B23"/>
    <mergeCell ref="C22:C23"/>
    <mergeCell ref="D22:D23"/>
    <mergeCell ref="A12:A13"/>
    <mergeCell ref="B12:B13"/>
    <mergeCell ref="C12:C13"/>
    <mergeCell ref="D12:D13"/>
    <mergeCell ref="E24:E25"/>
    <mergeCell ref="F24:F25"/>
    <mergeCell ref="G24:G25"/>
    <mergeCell ref="A24:A25"/>
    <mergeCell ref="B24:B25"/>
    <mergeCell ref="C24:C25"/>
    <mergeCell ref="D24:D2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светлана</cp:lastModifiedBy>
  <cp:lastPrinted>2010-12-12T12:20:10Z</cp:lastPrinted>
  <dcterms:created xsi:type="dcterms:W3CDTF">1996-10-08T23:32:33Z</dcterms:created>
  <dcterms:modified xsi:type="dcterms:W3CDTF">2010-12-20T19:41:09Z</dcterms:modified>
  <cp:category/>
  <cp:version/>
  <cp:contentType/>
  <cp:contentStatus/>
</cp:coreProperties>
</file>