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<sst xmlns="http://schemas.openxmlformats.org/spreadsheetml/2006/main" count="64" uniqueCount="36">
  <si>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</si>
  <si>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</si>
  <si>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</si>
  <si>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</si>
  <si>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</si>
  <si>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</si>
  <si>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</si>
  <si>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</si>
  <si>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</si>
  <si>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</si>
  <si>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</si>
  <si>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</si>
  <si>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</si>
  <si>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</si>
  <si>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</si>
  <si>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</si>
  <si>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</si>
  <si>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</si>
  <si>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</si>
  <si>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</si>
  <si>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</si>
  <si>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</si>
  <si>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</si>
  <si>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</si>
  <si>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</si>
  <si>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</si>
  <si>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</si>
  <si>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</si>
  <si>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</si>
  <si>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</si>
  <si>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Савенко Валентина Сергеевна</t>
  </si>
  <si>
    <t>21.06.1992, КМС</t>
  </si>
  <si>
    <t>УФО, ХМАО</t>
  </si>
  <si>
    <t>в.к.   80  кг.</t>
  </si>
  <si>
    <t>Гл. секретарь, судья РК</t>
  </si>
  <si>
    <t>Анцигина Ю.В. Кобелев В.Н.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</si>
</sst>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3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21" borderId="15" xfId="0" applyNumberFormat="1" applyFont="1" applyFill="1" applyBorder="1" applyAlignment="1">
      <alignment horizontal="center"/>
    </xf>
    <xf numFmtId="0" fontId="0" fillId="0" borderId="16" xfId="42" applyNumberFormat="1" applyFont="1" applyBorder="1" applyAlignment="1" applyProtection="1">
      <alignment horizontal="center"/>
      <protection/>
    </xf>
    <xf numFmtId="0" fontId="0" fillId="0" borderId="17" xfId="42" applyNumberFormat="1" applyFont="1" applyBorder="1" applyAlignment="1" applyProtection="1">
      <alignment horizontal="center"/>
      <protection/>
    </xf>
    <xf numFmtId="0" fontId="0" fillId="0" borderId="18" xfId="42" applyNumberFormat="1" applyFont="1" applyBorder="1" applyAlignment="1" applyProtection="1">
      <alignment horizontal="center"/>
      <protection/>
    </xf>
    <xf numFmtId="0" fontId="0" fillId="0" borderId="19" xfId="42" applyNumberFormat="1" applyFont="1" applyBorder="1" applyAlignment="1" applyProtection="1">
      <alignment horizontal="center"/>
      <protection/>
    </xf>
    <xf numFmtId="0" fontId="3" fillId="0" borderId="20" xfId="42" applyNumberFormat="1" applyFont="1" applyBorder="1" applyAlignment="1" applyProtection="1">
      <alignment horizontal="center"/>
      <protection/>
    </xf>
    <xf numFmtId="0" fontId="3" fillId="0" borderId="21" xfId="42" applyNumberFormat="1" applyFont="1" applyBorder="1" applyAlignment="1" applyProtection="1">
      <alignment horizontal="center"/>
      <protection/>
    </xf>
    <xf numFmtId="0" fontId="3" fillId="21" borderId="21" xfId="42" applyNumberFormat="1" applyFont="1" applyFill="1" applyBorder="1" applyAlignment="1" applyProtection="1">
      <alignment horizontal="center"/>
      <protection/>
    </xf>
    <xf numFmtId="0" fontId="0" fillId="21" borderId="22" xfId="42" applyNumberFormat="1" applyFont="1" applyFill="1" applyBorder="1" applyAlignment="1" applyProtection="1">
      <alignment horizontal="center"/>
      <protection/>
    </xf>
    <xf numFmtId="0" fontId="3" fillId="0" borderId="0" xfId="42" applyFont="1" applyAlignment="1" applyProtection="1">
      <alignment/>
      <protection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3" fillId="21" borderId="23" xfId="0" applyNumberFormat="1" applyFont="1" applyFill="1" applyBorder="1" applyAlignment="1">
      <alignment horizontal="center"/>
    </xf>
    <xf numFmtId="0" fontId="3" fillId="0" borderId="24" xfId="42" applyNumberFormat="1" applyFont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>
      <alignment horizontal="center"/>
    </xf>
    <xf numFmtId="0" fontId="0" fillId="0" borderId="26" xfId="42" applyNumberFormat="1" applyFont="1" applyFill="1" applyBorder="1" applyAlignment="1" applyProtection="1">
      <alignment horizontal="center"/>
      <protection/>
    </xf>
    <xf numFmtId="0" fontId="3" fillId="0" borderId="27" xfId="42" applyNumberFormat="1" applyFont="1" applyFill="1" applyBorder="1" applyAlignment="1" applyProtection="1">
      <alignment horizontal="center"/>
      <protection/>
    </xf>
    <xf numFmtId="0" fontId="3" fillId="0" borderId="28" xfId="42" applyNumberFormat="1" applyFont="1" applyBorder="1" applyAlignment="1" applyProtection="1">
      <alignment horizontal="center"/>
      <protection/>
    </xf>
    <xf numFmtId="0" fontId="0" fillId="0" borderId="29" xfId="42" applyNumberFormat="1" applyFont="1" applyBorder="1" applyAlignment="1" applyProtection="1">
      <alignment horizontal="center"/>
      <protection/>
    </xf>
    <xf numFmtId="0" fontId="3" fillId="21" borderId="27" xfId="0" applyNumberFormat="1" applyFont="1" applyFill="1" applyBorder="1" applyAlignment="1">
      <alignment horizontal="center"/>
    </xf>
    <xf numFmtId="0" fontId="0" fillId="21" borderId="25" xfId="0" applyNumberFormat="1" applyFont="1" applyFill="1" applyBorder="1" applyAlignment="1">
      <alignment horizontal="center"/>
    </xf>
    <xf numFmtId="0" fontId="3" fillId="0" borderId="27" xfId="42" applyNumberFormat="1" applyFont="1" applyBorder="1" applyAlignment="1" applyProtection="1">
      <alignment horizontal="center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vertical="center" wrapText="1"/>
      <protection/>
    </xf>
    <xf numFmtId="0" fontId="7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30" xfId="42" applyNumberFormat="1" applyFont="1" applyBorder="1" applyAlignment="1" applyProtection="1">
      <alignment horizontal="center"/>
      <protection/>
    </xf>
    <xf numFmtId="0" fontId="3" fillId="0" borderId="12" xfId="42" applyNumberFormat="1" applyFont="1" applyBorder="1" applyAlignment="1" applyProtection="1">
      <alignment horizontal="center"/>
      <protection/>
    </xf>
    <xf numFmtId="0" fontId="0" fillId="0" borderId="13" xfId="42" applyNumberFormat="1" applyFont="1" applyBorder="1" applyAlignment="1" applyProtection="1">
      <alignment horizontal="center"/>
      <protection/>
    </xf>
    <xf numFmtId="0" fontId="3" fillId="21" borderId="12" xfId="42" applyNumberFormat="1" applyFont="1" applyFill="1" applyBorder="1" applyAlignment="1" applyProtection="1">
      <alignment horizontal="center"/>
      <protection/>
    </xf>
    <xf numFmtId="0" fontId="0" fillId="21" borderId="31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42" applyAlignment="1" applyProtection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14" fillId="24" borderId="32" xfId="42" applyFont="1" applyFill="1" applyBorder="1" applyAlignment="1" applyProtection="1">
      <alignment horizontal="center" vertical="center"/>
      <protection/>
    </xf>
    <xf numFmtId="0" fontId="14" fillId="24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left" vertical="center" wrapText="1"/>
      <protection/>
    </xf>
    <xf numFmtId="0" fontId="3" fillId="0" borderId="41" xfId="0" applyFont="1" applyBorder="1" applyAlignment="1">
      <alignment horizontal="left" vertical="center" wrapText="1"/>
    </xf>
    <xf numFmtId="0" fontId="0" fillId="0" borderId="17" xfId="42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left" vertical="center" wrapText="1"/>
      <protection/>
    </xf>
    <xf numFmtId="0" fontId="3" fillId="0" borderId="40" xfId="0" applyFont="1" applyBorder="1" applyAlignment="1">
      <alignment horizontal="left" vertical="center" wrapText="1"/>
    </xf>
    <xf numFmtId="0" fontId="0" fillId="0" borderId="59" xfId="42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>
      <alignment horizontal="center" vertical="center" wrapText="1"/>
    </xf>
    <xf numFmtId="0" fontId="2" fillId="0" borderId="0" xfId="42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0" fillId="0" borderId="58" xfId="42" applyFont="1" applyBorder="1" applyAlignment="1" applyProtection="1">
      <alignment horizontal="left" vertical="center" wrapText="1"/>
      <protection/>
    </xf>
    <xf numFmtId="0" fontId="3" fillId="0" borderId="6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58" xfId="0" applyNumberFormat="1" applyFont="1" applyBorder="1" applyAlignment="1">
      <alignment horizontal="center" vertical="center" wrapText="1"/>
    </xf>
    <xf numFmtId="0" fontId="0" fillId="0" borderId="62" xfId="42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0" fillId="0" borderId="63" xfId="42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4" borderId="32" xfId="42" applyNumberFormat="1" applyFill="1" applyBorder="1" applyAlignment="1" applyProtection="1">
      <alignment horizontal="center" vertical="center" wrapText="1"/>
      <protection/>
    </xf>
    <xf numFmtId="0" fontId="6" fillId="4" borderId="61" xfId="42" applyNumberFormat="1" applyFont="1" applyFill="1" applyBorder="1" applyAlignment="1" applyProtection="1">
      <alignment horizontal="center" vertical="center" wrapText="1"/>
      <protection/>
    </xf>
    <xf numFmtId="0" fontId="6" fillId="4" borderId="33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0" fillId="25" borderId="23" xfId="0" applyFont="1" applyFill="1" applyBorder="1" applyAlignment="1">
      <alignment horizontal="center" vertical="center"/>
    </xf>
    <xf numFmtId="0" fontId="20" fillId="25" borderId="15" xfId="0" applyFont="1" applyFill="1" applyBorder="1" applyAlignment="1">
      <alignment horizontal="center" vertical="center"/>
    </xf>
    <xf numFmtId="0" fontId="20" fillId="25" borderId="66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1" fillId="26" borderId="32" xfId="42" applyFont="1" applyFill="1" applyBorder="1" applyAlignment="1" applyProtection="1">
      <alignment horizontal="center" vertical="center" wrapText="1"/>
      <protection/>
    </xf>
    <xf numFmtId="0" fontId="11" fillId="26" borderId="61" xfId="42" applyFont="1" applyFill="1" applyBorder="1" applyAlignment="1" applyProtection="1">
      <alignment horizontal="center" vertical="center" wrapText="1"/>
      <protection/>
    </xf>
    <xf numFmtId="0" fontId="11" fillId="26" borderId="33" xfId="42" applyFont="1" applyFill="1" applyBorder="1" applyAlignment="1" applyProtection="1">
      <alignment horizontal="center" vertical="center" wrapText="1"/>
      <protection/>
    </xf>
    <xf numFmtId="0" fontId="0" fillId="0" borderId="30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7" borderId="32" xfId="42" applyFont="1" applyFill="1" applyBorder="1" applyAlignment="1" applyProtection="1">
      <alignment horizontal="center" vertical="center"/>
      <protection/>
    </xf>
    <xf numFmtId="0" fontId="19" fillId="27" borderId="61" xfId="42" applyFont="1" applyFill="1" applyBorder="1" applyAlignment="1" applyProtection="1">
      <alignment horizontal="center" vertical="center"/>
      <protection/>
    </xf>
    <xf numFmtId="0" fontId="19" fillId="27" borderId="33" xfId="42" applyFont="1" applyFill="1" applyBorder="1" applyAlignment="1" applyProtection="1">
      <alignment horizontal="center" vertical="center"/>
      <protection/>
    </xf>
    <xf numFmtId="0" fontId="20" fillId="27" borderId="23" xfId="0" applyFont="1" applyFill="1" applyBorder="1" applyAlignment="1">
      <alignment horizontal="center" vertical="center"/>
    </xf>
    <xf numFmtId="0" fontId="20" fillId="27" borderId="15" xfId="0" applyFont="1" applyFill="1" applyBorder="1" applyAlignment="1">
      <alignment horizontal="center" vertical="center"/>
    </xf>
    <xf numFmtId="0" fontId="20" fillId="27" borderId="66" xfId="0" applyFont="1" applyFill="1" applyBorder="1" applyAlignment="1">
      <alignment horizontal="center" vertical="center"/>
    </xf>
    <xf numFmtId="0" fontId="20" fillId="17" borderId="23" xfId="0" applyFont="1" applyFill="1" applyBorder="1" applyAlignment="1">
      <alignment horizontal="center" vertical="center"/>
    </xf>
    <xf numFmtId="0" fontId="20" fillId="17" borderId="15" xfId="0" applyFont="1" applyFill="1" applyBorder="1" applyAlignment="1">
      <alignment horizontal="center" vertical="center"/>
    </xf>
    <xf numFmtId="0" fontId="20" fillId="17" borderId="66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9" fillId="0" borderId="35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2" fillId="0" borderId="24" xfId="42" applyBorder="1" applyAlignment="1" applyProtection="1">
      <alignment horizontal="center" vertical="center" wrapText="1"/>
      <protection/>
    </xf>
    <xf numFmtId="0" fontId="4" fillId="0" borderId="24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left" vertical="center" wrapText="1"/>
      <protection/>
    </xf>
    <xf numFmtId="0" fontId="0" fillId="0" borderId="19" xfId="0" applyBorder="1" applyAlignment="1">
      <alignment/>
    </xf>
    <xf numFmtId="0" fontId="9" fillId="0" borderId="37" xfId="0" applyFont="1" applyBorder="1" applyAlignment="1">
      <alignment horizontal="left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9" fillId="0" borderId="35" xfId="0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10" fillId="0" borderId="35" xfId="0" applyFont="1" applyFill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35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80;&#1089;&#1090;&#1077;&#1084;&#1099;%20&#1087;&#1088;&#1086;&#1074;&#1077;&#1076;&#1077;&#1085;&#1080;&#1103;%20&#1089;&#1086;&#1088;&#1077;&#1074;&#1085;&#1086;&#1074;&#1072;&#1085;&#1080;&#1081;-2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УФО по самбо среди юниорок 1991-1992 г.р.  </v>
          </cell>
        </row>
        <row r="3">
          <cell r="A3" t="str">
            <v>10-13 декабря  2010 года.      г. Курган.          
</v>
          </cell>
        </row>
        <row r="6">
          <cell r="A6" t="str">
            <v>Гл. судья, судья МК</v>
          </cell>
          <cell r="G6" t="str">
            <v>Стенников М.Г.</v>
          </cell>
        </row>
        <row r="7">
          <cell r="G7" t="str">
            <v>г.Курган</v>
          </cell>
        </row>
        <row r="8">
          <cell r="G8" t="str">
            <v>Матвеев С.В.</v>
          </cell>
        </row>
        <row r="9">
          <cell r="G9" t="str">
            <v>г.Нижний Тагил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zoomScalePageLayoutView="0" workbookViewId="0" topLeftCell="A16">
      <selection activeCell="K14" sqref="K14"/>
    </sheetView>
  </sheetViews>
  <sheetFormatPr defaultColWidth="9.140625" defaultRowHeight="12.75"/>
  <cols>
    <col min="1" max="1" width="6.421875" style="0" customWidth="1"/>
    <col min="2" max="2" width="21.421875" style="0" customWidth="1"/>
  </cols>
  <sheetData>
    <row r="1" spans="1:10" ht="27" customHeight="1">
      <c r="A1" s="137" t="s">
        <v>23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27.75" customHeight="1" thickBot="1">
      <c r="A2" s="141" t="s">
        <v>21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6" ht="34.5" customHeight="1" thickBot="1">
      <c r="A3" s="45"/>
      <c r="B3" s="138" t="str">
        <f>HYPERLINK('[1]реквизиты'!$A$2)</f>
        <v>Первенство УФО по самбо среди юниорок 1991-1992 г.р.  </v>
      </c>
      <c r="C3" s="139"/>
      <c r="D3" s="139"/>
      <c r="E3" s="139"/>
      <c r="F3" s="139"/>
      <c r="G3" s="139"/>
      <c r="H3" s="139"/>
      <c r="I3" s="140"/>
      <c r="J3" s="46"/>
      <c r="K3" s="46"/>
      <c r="L3" s="46"/>
      <c r="M3" s="46"/>
      <c r="N3" s="43"/>
      <c r="O3" s="43"/>
      <c r="P3" s="43"/>
    </row>
    <row r="4" spans="1:16" ht="26.25" customHeight="1" thickBot="1">
      <c r="A4" s="119" t="str">
        <f>HYPERLINK('[1]реквизиты'!$A$3)</f>
        <v>10-13 декабря  2010 года.      г. Курган.          
</v>
      </c>
      <c r="B4" s="120"/>
      <c r="C4" s="120"/>
      <c r="D4" s="120"/>
      <c r="E4" s="120"/>
      <c r="F4" s="120"/>
      <c r="G4" s="120"/>
      <c r="H4" s="120"/>
      <c r="I4" s="120"/>
      <c r="J4" s="120"/>
      <c r="K4" s="44"/>
      <c r="L4" s="44"/>
      <c r="M4" s="44"/>
      <c r="N4" s="44"/>
      <c r="O4" s="44"/>
      <c r="P4" s="44"/>
    </row>
    <row r="5" spans="1:10" ht="27.75" customHeight="1" thickBot="1">
      <c r="A5" s="3"/>
      <c r="E5" s="3"/>
      <c r="I5" s="63" t="str">
        <f>HYPERLINK('пр.взвешивания'!D3)</f>
        <v>в.к.   80  кг.</v>
      </c>
      <c r="J5" s="64"/>
    </row>
    <row r="6" spans="1:10" ht="13.5" thickBot="1">
      <c r="A6" s="121" t="s">
        <v>0</v>
      </c>
      <c r="B6" s="121" t="s">
        <v>6</v>
      </c>
      <c r="C6" s="121" t="s">
        <v>7</v>
      </c>
      <c r="D6" s="121" t="s">
        <v>8</v>
      </c>
      <c r="E6" s="127" t="s">
        <v>9</v>
      </c>
      <c r="F6" s="128"/>
      <c r="G6" s="128"/>
      <c r="H6" s="129"/>
      <c r="I6" s="142" t="s">
        <v>10</v>
      </c>
      <c r="J6" s="121" t="s">
        <v>11</v>
      </c>
    </row>
    <row r="7" spans="1:10" ht="13.5" thickBot="1">
      <c r="A7" s="122"/>
      <c r="B7" s="122"/>
      <c r="C7" s="122"/>
      <c r="D7" s="126"/>
      <c r="E7" s="4">
        <v>1</v>
      </c>
      <c r="F7" s="5">
        <v>2</v>
      </c>
      <c r="G7" s="5">
        <v>3</v>
      </c>
      <c r="H7" s="15">
        <v>4</v>
      </c>
      <c r="I7" s="143"/>
      <c r="J7" s="122"/>
    </row>
    <row r="8" spans="1:10" ht="12.75">
      <c r="A8" s="123">
        <v>1</v>
      </c>
      <c r="B8" s="124" t="str">
        <f>VLOOKUP(A8,'пр.взвешивания'!B6:E13,2,FALSE)</f>
        <v>Савенко Валентина Сергеевна</v>
      </c>
      <c r="C8" s="133" t="str">
        <f>VLOOKUP(A8,'пр.взвешивания'!B6:E13,3,FALSE)</f>
        <v>21.06.1992, КМС</v>
      </c>
      <c r="D8" s="135" t="str">
        <f>VLOOKUP(A8,'пр.взвешивания'!B6:E13,4,FALSE)</f>
        <v>УФО, ХМАО</v>
      </c>
      <c r="E8" s="32"/>
      <c r="F8" s="37"/>
      <c r="G8" s="33"/>
      <c r="H8" s="49"/>
      <c r="I8" s="132"/>
      <c r="J8" s="144">
        <v>1</v>
      </c>
    </row>
    <row r="9" spans="1:10" ht="12.75">
      <c r="A9" s="98"/>
      <c r="B9" s="125"/>
      <c r="C9" s="134"/>
      <c r="D9" s="136"/>
      <c r="E9" s="17"/>
      <c r="F9" s="38"/>
      <c r="G9" s="18"/>
      <c r="H9" s="38"/>
      <c r="I9" s="71"/>
      <c r="J9" s="131"/>
    </row>
    <row r="10" spans="1:10" ht="12.75">
      <c r="A10" s="98">
        <v>2</v>
      </c>
      <c r="B10" s="115"/>
      <c r="C10" s="117"/>
      <c r="D10" s="145"/>
      <c r="E10" s="22"/>
      <c r="F10" s="39"/>
      <c r="G10" s="23"/>
      <c r="H10" s="50"/>
      <c r="I10" s="71"/>
      <c r="J10" s="130"/>
    </row>
    <row r="11" spans="1:10" ht="12.75">
      <c r="A11" s="98"/>
      <c r="B11" s="116"/>
      <c r="C11" s="118"/>
      <c r="D11" s="146"/>
      <c r="E11" s="19"/>
      <c r="F11" s="40"/>
      <c r="G11" s="18"/>
      <c r="H11" s="51"/>
      <c r="I11" s="71"/>
      <c r="J11" s="131"/>
    </row>
    <row r="12" spans="1:10" ht="12.75">
      <c r="A12" s="98">
        <v>3</v>
      </c>
      <c r="B12" s="115"/>
      <c r="C12" s="117"/>
      <c r="D12" s="145"/>
      <c r="E12" s="22"/>
      <c r="F12" s="41"/>
      <c r="G12" s="24"/>
      <c r="H12" s="50"/>
      <c r="I12" s="71"/>
      <c r="J12" s="65"/>
    </row>
    <row r="13" spans="1:10" ht="12.75">
      <c r="A13" s="98"/>
      <c r="B13" s="116"/>
      <c r="C13" s="118"/>
      <c r="D13" s="146"/>
      <c r="E13" s="19"/>
      <c r="F13" s="34"/>
      <c r="G13" s="25"/>
      <c r="H13" s="51"/>
      <c r="I13" s="71"/>
      <c r="J13" s="65"/>
    </row>
    <row r="14" spans="1:10" ht="13.5" customHeight="1">
      <c r="A14" s="98">
        <v>4</v>
      </c>
      <c r="B14" s="100"/>
      <c r="C14" s="102"/>
      <c r="D14" s="104"/>
      <c r="E14" s="22"/>
      <c r="F14" s="36"/>
      <c r="G14" s="23"/>
      <c r="H14" s="52"/>
      <c r="I14" s="71"/>
      <c r="J14" s="65"/>
    </row>
    <row r="15" spans="1:10" ht="15.75" customHeight="1" thickBot="1">
      <c r="A15" s="99"/>
      <c r="B15" s="101"/>
      <c r="C15" s="103"/>
      <c r="D15" s="105"/>
      <c r="E15" s="20"/>
      <c r="F15" s="35"/>
      <c r="G15" s="21"/>
      <c r="H15" s="53"/>
      <c r="I15" s="72"/>
      <c r="J15" s="70"/>
    </row>
    <row r="19" spans="1:10" ht="21" customHeight="1">
      <c r="A19" s="141" t="s">
        <v>22</v>
      </c>
      <c r="B19" s="141"/>
      <c r="C19" s="141"/>
      <c r="D19" s="141"/>
      <c r="E19" s="141"/>
      <c r="F19" s="141"/>
      <c r="G19" s="141"/>
      <c r="H19" s="141"/>
      <c r="I19" s="141"/>
      <c r="J19" s="141"/>
    </row>
    <row r="20" spans="1:10" ht="21" customHeight="1" thickBot="1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2.75" customHeight="1">
      <c r="A21" s="113" t="s">
        <v>11</v>
      </c>
      <c r="B21" s="88" t="s">
        <v>1</v>
      </c>
      <c r="C21" s="109" t="s">
        <v>2</v>
      </c>
      <c r="D21" s="77"/>
      <c r="E21" s="77" t="s">
        <v>3</v>
      </c>
      <c r="F21" s="77"/>
      <c r="G21" s="77" t="s">
        <v>4</v>
      </c>
      <c r="H21" s="81" t="s">
        <v>5</v>
      </c>
      <c r="I21" s="82"/>
      <c r="J21" s="83"/>
    </row>
    <row r="22" spans="1:10" ht="13.5" thickBot="1">
      <c r="A22" s="114"/>
      <c r="B22" s="89"/>
      <c r="C22" s="110"/>
      <c r="D22" s="78"/>
      <c r="E22" s="78"/>
      <c r="F22" s="78"/>
      <c r="G22" s="78"/>
      <c r="H22" s="84"/>
      <c r="I22" s="85"/>
      <c r="J22" s="86"/>
    </row>
    <row r="23" spans="1:11" ht="12" customHeight="1">
      <c r="A23" s="106">
        <v>1</v>
      </c>
      <c r="B23" s="112" t="str">
        <f>VLOOKUP(K23,'пр.взвешивания'!B6:G13,2,FALSE)</f>
        <v>Савенко Валентина Сергеевна</v>
      </c>
      <c r="C23" s="108" t="str">
        <f>VLOOKUP(K23,'пр.взвешивания'!B6:G13,3,FALSE)</f>
        <v>21.06.1992, КМС</v>
      </c>
      <c r="D23" s="75"/>
      <c r="E23" s="75" t="str">
        <f>VLOOKUP(K23,'пр.взвешивания'!B6:G13,4,FALSE)</f>
        <v>УФО, ХМАО</v>
      </c>
      <c r="F23" s="75"/>
      <c r="G23" s="80">
        <f>VLOOKUP(K23,'пр.взвешивания'!B6:G13,5,FALSE)</f>
        <v>0</v>
      </c>
      <c r="H23" s="73" t="str">
        <f>VLOOKUP(K23,'пр.взвешивания'!B6:G13,6,FALSE)</f>
        <v>Анцигина Ю.В. Кобелев В.Н.</v>
      </c>
      <c r="I23" s="73"/>
      <c r="J23" s="74"/>
      <c r="K23" s="62">
        <v>1</v>
      </c>
    </row>
    <row r="24" spans="1:11" ht="12" customHeight="1">
      <c r="A24" s="107"/>
      <c r="B24" s="90"/>
      <c r="C24" s="93"/>
      <c r="D24" s="76"/>
      <c r="E24" s="76"/>
      <c r="F24" s="76"/>
      <c r="G24" s="79"/>
      <c r="H24" s="66"/>
      <c r="I24" s="66"/>
      <c r="J24" s="67"/>
      <c r="K24" s="62"/>
    </row>
    <row r="25" spans="1:11" ht="12" customHeight="1">
      <c r="A25" s="87">
        <v>2</v>
      </c>
      <c r="B25" s="90"/>
      <c r="C25" s="93"/>
      <c r="D25" s="76"/>
      <c r="E25" s="76"/>
      <c r="F25" s="76"/>
      <c r="G25" s="79"/>
      <c r="H25" s="66"/>
      <c r="I25" s="66"/>
      <c r="J25" s="67"/>
      <c r="K25" s="62">
        <v>0</v>
      </c>
    </row>
    <row r="26" spans="1:11" ht="12" customHeight="1">
      <c r="A26" s="87"/>
      <c r="B26" s="90"/>
      <c r="C26" s="93"/>
      <c r="D26" s="76"/>
      <c r="E26" s="76"/>
      <c r="F26" s="76"/>
      <c r="G26" s="79"/>
      <c r="H26" s="66"/>
      <c r="I26" s="66"/>
      <c r="J26" s="67"/>
      <c r="K26" s="62"/>
    </row>
    <row r="27" spans="1:11" ht="12" customHeight="1">
      <c r="A27" s="111">
        <v>3</v>
      </c>
      <c r="B27" s="90"/>
      <c r="C27" s="93"/>
      <c r="D27" s="76"/>
      <c r="E27" s="76"/>
      <c r="F27" s="76"/>
      <c r="G27" s="79"/>
      <c r="H27" s="66"/>
      <c r="I27" s="66"/>
      <c r="J27" s="67"/>
      <c r="K27" s="62">
        <v>0</v>
      </c>
    </row>
    <row r="28" spans="1:11" ht="12" customHeight="1">
      <c r="A28" s="111"/>
      <c r="B28" s="90"/>
      <c r="C28" s="93"/>
      <c r="D28" s="76"/>
      <c r="E28" s="76"/>
      <c r="F28" s="76"/>
      <c r="G28" s="79"/>
      <c r="H28" s="66"/>
      <c r="I28" s="66"/>
      <c r="J28" s="67"/>
      <c r="K28" s="62"/>
    </row>
    <row r="29" spans="1:11" ht="12" customHeight="1">
      <c r="A29" s="95">
        <v>4</v>
      </c>
      <c r="B29" s="90"/>
      <c r="C29" s="93"/>
      <c r="D29" s="76"/>
      <c r="E29" s="76"/>
      <c r="F29" s="76"/>
      <c r="G29" s="79"/>
      <c r="H29" s="66"/>
      <c r="I29" s="66"/>
      <c r="J29" s="67"/>
      <c r="K29" s="62">
        <v>0</v>
      </c>
    </row>
    <row r="30" spans="1:11" ht="12" customHeight="1" thickBot="1">
      <c r="A30" s="96"/>
      <c r="B30" s="97"/>
      <c r="C30" s="94"/>
      <c r="D30" s="91"/>
      <c r="E30" s="91"/>
      <c r="F30" s="91"/>
      <c r="G30" s="92"/>
      <c r="H30" s="68"/>
      <c r="I30" s="68"/>
      <c r="J30" s="69"/>
      <c r="K30" s="62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61" t="str">
        <f>HYPERLINK('[1]реквизиты'!$A$6)</f>
        <v>Гл. судья, судья МК</v>
      </c>
      <c r="B36" s="47"/>
      <c r="C36" s="47"/>
      <c r="D36" s="11"/>
      <c r="E36" s="60"/>
      <c r="F36" s="60"/>
      <c r="G36" s="61" t="str">
        <f>HYPERLINK('[1]реквизиты'!$G$6)</f>
        <v>Стенников М.Г.</v>
      </c>
      <c r="H36" s="11"/>
    </row>
    <row r="37" spans="1:8" ht="15.75">
      <c r="A37" s="47"/>
      <c r="B37" s="47"/>
      <c r="C37" s="47"/>
      <c r="D37" s="11"/>
      <c r="E37" s="60"/>
      <c r="F37" s="60"/>
      <c r="G37" s="61" t="str">
        <f>HYPERLINK('[1]реквизиты'!$G$7)</f>
        <v>г.Курган</v>
      </c>
      <c r="H37" s="11"/>
    </row>
    <row r="38" spans="1:8" ht="12.75">
      <c r="A38" s="48"/>
      <c r="B38" s="48"/>
      <c r="C38" s="48"/>
      <c r="D38" s="11"/>
      <c r="E38" s="29"/>
      <c r="F38" s="29"/>
      <c r="G38" s="11"/>
      <c r="H38" s="11"/>
    </row>
    <row r="39" spans="1:8" ht="15.75">
      <c r="A39" s="61" t="s">
        <v>34</v>
      </c>
      <c r="B39" s="47"/>
      <c r="C39" s="47"/>
      <c r="D39" s="11"/>
      <c r="E39" s="60"/>
      <c r="F39" s="60"/>
      <c r="G39" s="61" t="str">
        <f>HYPERLINK('[1]реквизиты'!$G$8)</f>
        <v>Матвеев С.В.</v>
      </c>
      <c r="H39" s="11"/>
    </row>
    <row r="40" spans="1:8" ht="12.75">
      <c r="A40" s="48"/>
      <c r="B40" s="48"/>
      <c r="C40" s="48"/>
      <c r="D40" s="11"/>
      <c r="E40" s="29"/>
      <c r="F40" s="29"/>
      <c r="G40" s="61" t="str">
        <f>HYPERLINK('[1]реквизиты'!$G$9)</f>
        <v>г.Нижний Тагил</v>
      </c>
      <c r="H40" s="11"/>
    </row>
    <row r="41" spans="1:8" ht="12.75">
      <c r="A41" s="14"/>
      <c r="B41" s="14"/>
      <c r="C41" s="14"/>
      <c r="D41" s="11"/>
      <c r="E41" s="29"/>
      <c r="F41" s="29"/>
      <c r="G41" s="9">
        <f>HYPERLINK('[1]реквизиты'!$G$23)</f>
      </c>
      <c r="H41" s="11"/>
    </row>
  </sheetData>
  <sheetProtection/>
  <mergeCells count="71">
    <mergeCell ref="C12:C13"/>
    <mergeCell ref="D12:D13"/>
    <mergeCell ref="I10:I11"/>
    <mergeCell ref="D10:D11"/>
    <mergeCell ref="A6:A7"/>
    <mergeCell ref="B6:B7"/>
    <mergeCell ref="A12:A13"/>
    <mergeCell ref="B12:B13"/>
    <mergeCell ref="C8:C9"/>
    <mergeCell ref="D8:D9"/>
    <mergeCell ref="E25:F26"/>
    <mergeCell ref="A1:J1"/>
    <mergeCell ref="B3:I3"/>
    <mergeCell ref="A2:J2"/>
    <mergeCell ref="A19:J19"/>
    <mergeCell ref="I6:I7"/>
    <mergeCell ref="J6:J7"/>
    <mergeCell ref="J8:J9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A14:A15"/>
    <mergeCell ref="B14:B15"/>
    <mergeCell ref="C14:C15"/>
    <mergeCell ref="D14:D15"/>
    <mergeCell ref="G29:G30"/>
    <mergeCell ref="G27:G28"/>
    <mergeCell ref="C29:D30"/>
    <mergeCell ref="A29:A30"/>
    <mergeCell ref="B29:B30"/>
    <mergeCell ref="C27:D28"/>
    <mergeCell ref="B27:B28"/>
    <mergeCell ref="A27:A28"/>
    <mergeCell ref="A25:A26"/>
    <mergeCell ref="B21:B22"/>
    <mergeCell ref="B25:B26"/>
    <mergeCell ref="E29:F30"/>
    <mergeCell ref="A23:A24"/>
    <mergeCell ref="C23:D24"/>
    <mergeCell ref="C25:D26"/>
    <mergeCell ref="C21:D22"/>
    <mergeCell ref="B23:B24"/>
    <mergeCell ref="A21:A22"/>
    <mergeCell ref="E23:F24"/>
    <mergeCell ref="E21:F22"/>
    <mergeCell ref="H25:J26"/>
    <mergeCell ref="H27:J28"/>
    <mergeCell ref="E27:F28"/>
    <mergeCell ref="G21:G22"/>
    <mergeCell ref="G25:G26"/>
    <mergeCell ref="G23:G24"/>
    <mergeCell ref="H21:J22"/>
    <mergeCell ref="I5:J5"/>
    <mergeCell ref="J12:J13"/>
    <mergeCell ref="H29:J30"/>
    <mergeCell ref="J14:J15"/>
    <mergeCell ref="I14:I15"/>
    <mergeCell ref="H23:J24"/>
    <mergeCell ref="I12:I13"/>
    <mergeCell ref="I8:I9"/>
    <mergeCell ref="K23:K24"/>
    <mergeCell ref="K25:K26"/>
    <mergeCell ref="K27:K28"/>
    <mergeCell ref="K29:K30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2">
      <selection activeCell="G32" sqref="G32"/>
    </sheetView>
  </sheetViews>
  <sheetFormatPr defaultColWidth="9.140625" defaultRowHeight="12.75"/>
  <sheetData>
    <row r="1" spans="1:8" ht="15.75" thickBot="1">
      <c r="A1" s="160" t="str">
        <f>'[1]реквизиты'!$A$2</f>
        <v>Название соревнования </v>
      </c>
      <c r="B1" s="161"/>
      <c r="C1" s="161"/>
      <c r="D1" s="161"/>
      <c r="E1" s="161"/>
      <c r="F1" s="161"/>
      <c r="G1" s="161"/>
      <c r="H1" s="162"/>
    </row>
    <row r="2" spans="1:8" ht="12.75">
      <c r="A2" s="163" t="str">
        <f>'[1]реквизиты'!$A$3</f>
        <v>дата место проведения</v>
      </c>
      <c r="B2" s="163"/>
      <c r="C2" s="163"/>
      <c r="D2" s="163"/>
      <c r="E2" s="163"/>
      <c r="F2" s="163"/>
      <c r="G2" s="163"/>
      <c r="H2" s="163"/>
    </row>
    <row r="3" spans="1:8" ht="18.75" thickBot="1">
      <c r="A3" s="164" t="s">
        <v>24</v>
      </c>
      <c r="B3" s="164"/>
      <c r="C3" s="164"/>
      <c r="D3" s="164"/>
      <c r="E3" s="164"/>
      <c r="F3" s="164"/>
      <c r="G3" s="164"/>
      <c r="H3" s="164"/>
    </row>
    <row r="4" spans="2:8" ht="18.75" thickBot="1">
      <c r="B4" s="54"/>
      <c r="C4" s="55"/>
      <c r="D4" s="165" t="str">
        <f>'пр.взвешивания'!D3</f>
        <v>в.к.   80  кг.</v>
      </c>
      <c r="E4" s="166"/>
      <c r="F4" s="167"/>
      <c r="G4" s="55"/>
      <c r="H4" s="55"/>
    </row>
    <row r="5" spans="1:8" ht="18.75" thickBot="1">
      <c r="A5" s="55"/>
      <c r="B5" s="55"/>
      <c r="C5" s="55"/>
      <c r="D5" s="55"/>
      <c r="E5" s="55"/>
      <c r="F5" s="55"/>
      <c r="G5" s="55"/>
      <c r="H5" s="55"/>
    </row>
    <row r="6" spans="1:10" ht="18">
      <c r="A6" s="171" t="s">
        <v>25</v>
      </c>
      <c r="B6" s="158" t="e">
        <f>VLOOKUP(J6,'пр.взвешивания'!B6:G71,2,FALSE)</f>
        <v>#N/A</v>
      </c>
      <c r="C6" s="158"/>
      <c r="D6" s="158"/>
      <c r="E6" s="158"/>
      <c r="F6" s="158"/>
      <c r="G6" s="158"/>
      <c r="H6" s="151" t="e">
        <f>VLOOKUP(J6,'пр.взвешивания'!B6:G71,3,FALSE)</f>
        <v>#N/A</v>
      </c>
      <c r="I6" s="55"/>
      <c r="J6" s="56">
        <v>0</v>
      </c>
    </row>
    <row r="7" spans="1:10" ht="18">
      <c r="A7" s="172"/>
      <c r="B7" s="159"/>
      <c r="C7" s="159"/>
      <c r="D7" s="159"/>
      <c r="E7" s="159"/>
      <c r="F7" s="159"/>
      <c r="G7" s="159"/>
      <c r="H7" s="148"/>
      <c r="I7" s="55"/>
      <c r="J7" s="56"/>
    </row>
    <row r="8" spans="1:10" ht="18">
      <c r="A8" s="172"/>
      <c r="B8" s="147" t="e">
        <f>VLOOKUP(J6,'пр.взвешивания'!B6:G71,4,FALSE)</f>
        <v>#N/A</v>
      </c>
      <c r="C8" s="147"/>
      <c r="D8" s="147"/>
      <c r="E8" s="147"/>
      <c r="F8" s="147"/>
      <c r="G8" s="147"/>
      <c r="H8" s="148"/>
      <c r="I8" s="55"/>
      <c r="J8" s="56"/>
    </row>
    <row r="9" spans="1:10" ht="18.75" thickBot="1">
      <c r="A9" s="173"/>
      <c r="B9" s="149"/>
      <c r="C9" s="149"/>
      <c r="D9" s="149"/>
      <c r="E9" s="149"/>
      <c r="F9" s="149"/>
      <c r="G9" s="149"/>
      <c r="H9" s="150"/>
      <c r="I9" s="55"/>
      <c r="J9" s="56"/>
    </row>
    <row r="10" spans="1:10" ht="18.75" thickBot="1">
      <c r="A10" s="55"/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18" customHeight="1">
      <c r="A11" s="168" t="s">
        <v>26</v>
      </c>
      <c r="B11" s="158" t="e">
        <f>VLOOKUP(J11,'пр.взвешивания'!B1:G76,2,FALSE)</f>
        <v>#N/A</v>
      </c>
      <c r="C11" s="158"/>
      <c r="D11" s="158"/>
      <c r="E11" s="158"/>
      <c r="F11" s="158"/>
      <c r="G11" s="158"/>
      <c r="H11" s="151" t="e">
        <f>VLOOKUP(J11,'пр.взвешивания'!B1:G76,3,FALSE)</f>
        <v>#N/A</v>
      </c>
      <c r="I11" s="55"/>
      <c r="J11" s="56">
        <v>0</v>
      </c>
    </row>
    <row r="12" spans="1:10" ht="18" customHeight="1">
      <c r="A12" s="169"/>
      <c r="B12" s="159"/>
      <c r="C12" s="159"/>
      <c r="D12" s="159"/>
      <c r="E12" s="159"/>
      <c r="F12" s="159"/>
      <c r="G12" s="159"/>
      <c r="H12" s="148"/>
      <c r="I12" s="55"/>
      <c r="J12" s="56"/>
    </row>
    <row r="13" spans="1:10" ht="18">
      <c r="A13" s="169"/>
      <c r="B13" s="147" t="e">
        <f>VLOOKUP(J11,'пр.взвешивания'!B1:G76,4,FALSE)</f>
        <v>#N/A</v>
      </c>
      <c r="C13" s="147"/>
      <c r="D13" s="147"/>
      <c r="E13" s="147"/>
      <c r="F13" s="147"/>
      <c r="G13" s="147"/>
      <c r="H13" s="148"/>
      <c r="I13" s="55"/>
      <c r="J13" s="56"/>
    </row>
    <row r="14" spans="1:10" ht="18.75" thickBot="1">
      <c r="A14" s="170"/>
      <c r="B14" s="149"/>
      <c r="C14" s="149"/>
      <c r="D14" s="149"/>
      <c r="E14" s="149"/>
      <c r="F14" s="149"/>
      <c r="G14" s="149"/>
      <c r="H14" s="150"/>
      <c r="I14" s="55"/>
      <c r="J14" s="56"/>
    </row>
    <row r="15" spans="1:10" ht="18.75" thickBot="1">
      <c r="A15" s="55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8" customHeight="1">
      <c r="A16" s="155" t="s">
        <v>27</v>
      </c>
      <c r="B16" s="158" t="e">
        <f>VLOOKUP(J16,'пр.взвешивания'!B6:G81,2,FALSE)</f>
        <v>#N/A</v>
      </c>
      <c r="C16" s="158"/>
      <c r="D16" s="158"/>
      <c r="E16" s="158"/>
      <c r="F16" s="158"/>
      <c r="G16" s="158"/>
      <c r="H16" s="151" t="e">
        <f>VLOOKUP(J16,'пр.взвешивания'!B6:G81,3,FALSE)</f>
        <v>#N/A</v>
      </c>
      <c r="I16" s="55"/>
      <c r="J16" s="56">
        <v>0</v>
      </c>
    </row>
    <row r="17" spans="1:10" ht="18" customHeight="1">
      <c r="A17" s="156"/>
      <c r="B17" s="159"/>
      <c r="C17" s="159"/>
      <c r="D17" s="159"/>
      <c r="E17" s="159"/>
      <c r="F17" s="159"/>
      <c r="G17" s="159"/>
      <c r="H17" s="148"/>
      <c r="I17" s="55"/>
      <c r="J17" s="56"/>
    </row>
    <row r="18" spans="1:10" ht="18">
      <c r="A18" s="156"/>
      <c r="B18" s="147" t="e">
        <f>VLOOKUP(J16,'пр.взвешивания'!B6:G81,4,FALSE)</f>
        <v>#N/A</v>
      </c>
      <c r="C18" s="147"/>
      <c r="D18" s="147"/>
      <c r="E18" s="147"/>
      <c r="F18" s="147"/>
      <c r="G18" s="147"/>
      <c r="H18" s="148"/>
      <c r="I18" s="55"/>
      <c r="J18" s="56"/>
    </row>
    <row r="19" spans="1:10" ht="18.75" thickBot="1">
      <c r="A19" s="157"/>
      <c r="B19" s="149"/>
      <c r="C19" s="149"/>
      <c r="D19" s="149"/>
      <c r="E19" s="149"/>
      <c r="F19" s="149"/>
      <c r="G19" s="149"/>
      <c r="H19" s="150"/>
      <c r="I19" s="55"/>
      <c r="J19" s="56"/>
    </row>
    <row r="20" spans="1:10" ht="18.75" thickBot="1">
      <c r="A20" s="55"/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8" customHeight="1">
      <c r="A21" s="155" t="s">
        <v>27</v>
      </c>
      <c r="B21" s="158" t="e">
        <f>VLOOKUP(J21,'пр.взвешивания'!B1:G86,2,FALSE)</f>
        <v>#N/A</v>
      </c>
      <c r="C21" s="158"/>
      <c r="D21" s="158"/>
      <c r="E21" s="158"/>
      <c r="F21" s="158"/>
      <c r="G21" s="158"/>
      <c r="H21" s="151" t="e">
        <f>VLOOKUP(J21,'пр.взвешивания'!B1:G86,3,FALSE)</f>
        <v>#N/A</v>
      </c>
      <c r="I21" s="55"/>
      <c r="J21" s="56">
        <v>0</v>
      </c>
    </row>
    <row r="22" spans="1:10" ht="18" customHeight="1">
      <c r="A22" s="156"/>
      <c r="B22" s="159"/>
      <c r="C22" s="159"/>
      <c r="D22" s="159"/>
      <c r="E22" s="159"/>
      <c r="F22" s="159"/>
      <c r="G22" s="159"/>
      <c r="H22" s="148"/>
      <c r="I22" s="55"/>
      <c r="J22" s="56"/>
    </row>
    <row r="23" spans="1:9" ht="18">
      <c r="A23" s="156"/>
      <c r="B23" s="147" t="e">
        <f>VLOOKUP(J21,'пр.взвешивания'!B1:G86,4,FALSE)</f>
        <v>#N/A</v>
      </c>
      <c r="C23" s="147"/>
      <c r="D23" s="147"/>
      <c r="E23" s="147"/>
      <c r="F23" s="147"/>
      <c r="G23" s="147"/>
      <c r="H23" s="148"/>
      <c r="I23" s="55"/>
    </row>
    <row r="24" spans="1:9" ht="18.75" thickBot="1">
      <c r="A24" s="157"/>
      <c r="B24" s="149"/>
      <c r="C24" s="149"/>
      <c r="D24" s="149"/>
      <c r="E24" s="149"/>
      <c r="F24" s="149"/>
      <c r="G24" s="149"/>
      <c r="H24" s="150"/>
      <c r="I24" s="55"/>
    </row>
    <row r="25" spans="1:8" ht="18">
      <c r="A25" s="55"/>
      <c r="B25" s="55"/>
      <c r="C25" s="55"/>
      <c r="D25" s="55"/>
      <c r="E25" s="55"/>
      <c r="F25" s="55"/>
      <c r="G25" s="55"/>
      <c r="H25" s="55"/>
    </row>
    <row r="26" spans="1:8" ht="18">
      <c r="A26" s="55" t="s">
        <v>28</v>
      </c>
      <c r="B26" s="55"/>
      <c r="C26" s="55"/>
      <c r="D26" s="55"/>
      <c r="E26" s="55"/>
      <c r="F26" s="55"/>
      <c r="G26" s="55"/>
      <c r="H26" s="55"/>
    </row>
    <row r="27" ht="13.5" thickBot="1"/>
    <row r="28" spans="1:10" ht="12.75">
      <c r="A28" s="152" t="e">
        <f>VLOOKUP(J28,'пр.взвешивания'!B6:G71,6,FALSE)</f>
        <v>#N/A</v>
      </c>
      <c r="B28" s="153"/>
      <c r="C28" s="153"/>
      <c r="D28" s="153"/>
      <c r="E28" s="153"/>
      <c r="F28" s="153"/>
      <c r="G28" s="153"/>
      <c r="H28" s="151"/>
      <c r="J28">
        <v>0</v>
      </c>
    </row>
    <row r="29" spans="1:8" ht="13.5" thickBot="1">
      <c r="A29" s="154"/>
      <c r="B29" s="149"/>
      <c r="C29" s="149"/>
      <c r="D29" s="149"/>
      <c r="E29" s="149"/>
      <c r="F29" s="149"/>
      <c r="G29" s="149"/>
      <c r="H29" s="150"/>
    </row>
    <row r="32" spans="1:8" ht="18">
      <c r="A32" s="55" t="s">
        <v>29</v>
      </c>
      <c r="B32" s="55"/>
      <c r="C32" s="55"/>
      <c r="D32" s="55"/>
      <c r="E32" s="55"/>
      <c r="F32" s="55"/>
      <c r="G32" s="55"/>
      <c r="H32" s="55"/>
    </row>
    <row r="33" spans="1:8" ht="18">
      <c r="A33" s="55"/>
      <c r="B33" s="55"/>
      <c r="C33" s="55"/>
      <c r="D33" s="55"/>
      <c r="E33" s="55"/>
      <c r="F33" s="55"/>
      <c r="G33" s="55"/>
      <c r="H33" s="55"/>
    </row>
    <row r="34" spans="1:8" ht="18">
      <c r="A34" s="55"/>
      <c r="B34" s="55"/>
      <c r="C34" s="55"/>
      <c r="D34" s="55"/>
      <c r="E34" s="55"/>
      <c r="F34" s="55"/>
      <c r="G34" s="55"/>
      <c r="H34" s="55"/>
    </row>
    <row r="35" spans="1:8" ht="18">
      <c r="A35" s="57"/>
      <c r="B35" s="57"/>
      <c r="C35" s="57"/>
      <c r="D35" s="57"/>
      <c r="E35" s="57"/>
      <c r="F35" s="57"/>
      <c r="G35" s="57"/>
      <c r="H35" s="57"/>
    </row>
    <row r="36" spans="1:8" ht="18">
      <c r="A36" s="58"/>
      <c r="B36" s="58"/>
      <c r="C36" s="58"/>
      <c r="D36" s="58"/>
      <c r="E36" s="58"/>
      <c r="F36" s="58"/>
      <c r="G36" s="58"/>
      <c r="H36" s="58"/>
    </row>
    <row r="37" spans="1:8" ht="18">
      <c r="A37" s="57"/>
      <c r="B37" s="57"/>
      <c r="C37" s="57"/>
      <c r="D37" s="57"/>
      <c r="E37" s="57"/>
      <c r="F37" s="57"/>
      <c r="G37" s="57"/>
      <c r="H37" s="57"/>
    </row>
    <row r="38" spans="1:8" ht="18">
      <c r="A38" s="59"/>
      <c r="B38" s="59"/>
      <c r="C38" s="59"/>
      <c r="D38" s="59"/>
      <c r="E38" s="59"/>
      <c r="F38" s="59"/>
      <c r="G38" s="59"/>
      <c r="H38" s="59"/>
    </row>
  </sheetData>
  <sheetProtection/>
  <mergeCells count="21">
    <mergeCell ref="B6:G7"/>
    <mergeCell ref="H16:H17"/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7">
      <selection activeCell="L21" sqref="L21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200" t="s">
        <v>16</v>
      </c>
      <c r="B1" s="200"/>
      <c r="C1" s="200"/>
      <c r="D1" s="200"/>
      <c r="E1" s="200"/>
      <c r="F1" s="200"/>
      <c r="G1" s="200"/>
      <c r="H1" s="200"/>
    </row>
    <row r="2" spans="1:8" ht="22.5" customHeight="1">
      <c r="A2" s="16"/>
      <c r="B2" s="16" t="s">
        <v>17</v>
      </c>
      <c r="C2" s="16"/>
      <c r="D2" s="16"/>
      <c r="E2" s="31" t="str">
        <f>HYPERLINK('пр.взвешивания'!D3)</f>
        <v>в.к.   80  кг.</v>
      </c>
      <c r="F2" s="16"/>
      <c r="G2" s="16"/>
      <c r="H2" s="16"/>
    </row>
    <row r="3" spans="1:8" ht="12.75">
      <c r="A3" s="196" t="s">
        <v>0</v>
      </c>
      <c r="B3" s="196" t="s">
        <v>6</v>
      </c>
      <c r="C3" s="196" t="s">
        <v>7</v>
      </c>
      <c r="D3" s="196" t="s">
        <v>8</v>
      </c>
      <c r="E3" s="196" t="s">
        <v>12</v>
      </c>
      <c r="F3" s="196" t="s">
        <v>18</v>
      </c>
      <c r="G3" s="196" t="s">
        <v>13</v>
      </c>
      <c r="H3" s="196" t="s">
        <v>14</v>
      </c>
    </row>
    <row r="4" spans="1:8" ht="12.75">
      <c r="A4" s="175"/>
      <c r="B4" s="175"/>
      <c r="C4" s="175"/>
      <c r="D4" s="175"/>
      <c r="E4" s="175"/>
      <c r="F4" s="175"/>
      <c r="G4" s="175"/>
      <c r="H4" s="175"/>
    </row>
    <row r="5" spans="1:8" ht="12.75">
      <c r="A5" s="199">
        <v>1</v>
      </c>
      <c r="B5" s="193" t="str">
        <f>HYPERLINK('пр.взвешивания'!C6)</f>
        <v>Савенко Валентина Сергеевна</v>
      </c>
      <c r="C5" s="193" t="str">
        <f>HYPERLINK('пр.взвешивания'!D6)</f>
        <v>21.06.1992, КМС</v>
      </c>
      <c r="D5" s="193" t="str">
        <f>HYPERLINK('пр.взвешивания'!E6)</f>
        <v>УФО, ХМАО</v>
      </c>
      <c r="E5" s="194"/>
      <c r="F5" s="195"/>
      <c r="G5" s="189"/>
      <c r="H5" s="175"/>
    </row>
    <row r="6" spans="1:8" ht="12.75">
      <c r="A6" s="199"/>
      <c r="B6" s="177"/>
      <c r="C6" s="177"/>
      <c r="D6" s="177"/>
      <c r="E6" s="194"/>
      <c r="F6" s="194"/>
      <c r="G6" s="182"/>
      <c r="H6" s="190"/>
    </row>
    <row r="7" spans="1:8" ht="12.75">
      <c r="A7" s="175">
        <v>2</v>
      </c>
      <c r="B7" s="176">
        <f>HYPERLINK('пр.взвешивания'!C8)</f>
      </c>
      <c r="C7" s="176">
        <f>HYPERLINK('пр.взвешивания'!D8)</f>
      </c>
      <c r="D7" s="176">
        <f>HYPERLINK('пр.взвешивания'!E8)</f>
      </c>
      <c r="E7" s="78"/>
      <c r="F7" s="78"/>
      <c r="G7" s="175"/>
      <c r="H7" s="175"/>
    </row>
    <row r="8" spans="1:8" ht="13.5" thickBot="1">
      <c r="A8" s="198"/>
      <c r="B8" s="187"/>
      <c r="C8" s="187"/>
      <c r="D8" s="187"/>
      <c r="E8" s="197"/>
      <c r="F8" s="197"/>
      <c r="G8" s="186"/>
      <c r="H8" s="186"/>
    </row>
    <row r="9" spans="1:8" ht="12.75">
      <c r="A9" s="190">
        <v>4</v>
      </c>
      <c r="B9" s="185">
        <f>HYPERLINK('пр.взвешивания'!C12)</f>
      </c>
      <c r="C9" s="185">
        <f>HYPERLINK('пр.взвешивания'!D12)</f>
      </c>
      <c r="D9" s="185">
        <f>HYPERLINK('пр.взвешивания'!E12)</f>
      </c>
      <c r="E9" s="194"/>
      <c r="F9" s="195"/>
      <c r="G9" s="181"/>
      <c r="H9" s="183"/>
    </row>
    <row r="10" spans="1:8" ht="12.75">
      <c r="A10" s="196"/>
      <c r="B10" s="177"/>
      <c r="C10" s="177"/>
      <c r="D10" s="177"/>
      <c r="E10" s="194"/>
      <c r="F10" s="194"/>
      <c r="G10" s="182"/>
      <c r="H10" s="174"/>
    </row>
    <row r="11" spans="1:8" ht="12.75">
      <c r="A11" s="175">
        <v>3</v>
      </c>
      <c r="B11" s="176">
        <f>HYPERLINK('пр.взвешивания'!C10)</f>
      </c>
      <c r="C11" s="176">
        <f>HYPERLINK('пр.взвешивания'!D10)</f>
      </c>
      <c r="D11" s="176">
        <f>HYPERLINK('пр.взвешивания'!E10)</f>
      </c>
      <c r="E11" s="78"/>
      <c r="F11" s="78"/>
      <c r="G11" s="175"/>
      <c r="H11" s="175"/>
    </row>
    <row r="12" spans="1:8" ht="12.75">
      <c r="A12" s="190"/>
      <c r="B12" s="177"/>
      <c r="C12" s="177"/>
      <c r="D12" s="177"/>
      <c r="E12" s="179"/>
      <c r="F12" s="179"/>
      <c r="G12" s="174"/>
      <c r="H12" s="174"/>
    </row>
    <row r="13" spans="1:8" ht="21.75" customHeight="1">
      <c r="A13" s="16"/>
      <c r="B13" s="16" t="s">
        <v>19</v>
      </c>
      <c r="C13" s="16"/>
      <c r="D13" s="16"/>
      <c r="E13" s="31" t="str">
        <f>HYPERLINK('пр.взвешивания'!D3)</f>
        <v>в.к.   80  кг.</v>
      </c>
      <c r="F13" s="16"/>
      <c r="G13" s="16"/>
      <c r="H13" s="16"/>
    </row>
    <row r="14" spans="1:8" ht="12.75">
      <c r="A14" s="175" t="s">
        <v>0</v>
      </c>
      <c r="B14" s="175" t="s">
        <v>6</v>
      </c>
      <c r="C14" s="175" t="s">
        <v>7</v>
      </c>
      <c r="D14" s="175" t="s">
        <v>8</v>
      </c>
      <c r="E14" s="175" t="s">
        <v>12</v>
      </c>
      <c r="F14" s="175" t="s">
        <v>18</v>
      </c>
      <c r="G14" s="175" t="s">
        <v>13</v>
      </c>
      <c r="H14" s="175" t="s">
        <v>14</v>
      </c>
    </row>
    <row r="15" spans="1:8" ht="12.75">
      <c r="A15" s="174"/>
      <c r="B15" s="174"/>
      <c r="C15" s="174"/>
      <c r="D15" s="174"/>
      <c r="E15" s="174"/>
      <c r="F15" s="174"/>
      <c r="G15" s="174"/>
      <c r="H15" s="174"/>
    </row>
    <row r="16" spans="1:8" ht="12.75" customHeight="1">
      <c r="A16" s="191">
        <v>1</v>
      </c>
      <c r="B16" s="193" t="str">
        <f>HYPERLINK('пр.взвешивания'!C6)</f>
        <v>Савенко Валентина Сергеевна</v>
      </c>
      <c r="C16" s="193" t="str">
        <f>HYPERLINK('пр.взвешивания'!D6)</f>
        <v>21.06.1992, КМС</v>
      </c>
      <c r="D16" s="193" t="str">
        <f>HYPERLINK('пр.взвешивания'!E6)</f>
        <v>УФО, ХМАО</v>
      </c>
      <c r="E16" s="78"/>
      <c r="F16" s="188"/>
      <c r="G16" s="189"/>
      <c r="H16" s="175"/>
    </row>
    <row r="17" spans="1:8" ht="12.75">
      <c r="A17" s="192"/>
      <c r="B17" s="177"/>
      <c r="C17" s="177"/>
      <c r="D17" s="177"/>
      <c r="E17" s="179"/>
      <c r="F17" s="174"/>
      <c r="G17" s="182"/>
      <c r="H17" s="190"/>
    </row>
    <row r="18" spans="1:8" ht="12.75" customHeight="1">
      <c r="A18" s="175">
        <v>3</v>
      </c>
      <c r="B18" s="176">
        <f>HYPERLINK('пр.взвешивания'!C10)</f>
      </c>
      <c r="C18" s="176">
        <f>HYPERLINK('пр.взвешивания'!D10)</f>
      </c>
      <c r="D18" s="176">
        <f>HYPERLINK('пр.взвешивания'!E10)</f>
      </c>
      <c r="E18" s="78"/>
      <c r="F18" s="78"/>
      <c r="G18" s="175"/>
      <c r="H18" s="175"/>
    </row>
    <row r="19" spans="1:8" ht="13.5" thickBot="1">
      <c r="A19" s="186"/>
      <c r="B19" s="187"/>
      <c r="C19" s="187"/>
      <c r="D19" s="187"/>
      <c r="E19" s="186"/>
      <c r="F19" s="186"/>
      <c r="G19" s="186"/>
      <c r="H19" s="186"/>
    </row>
    <row r="20" spans="1:8" ht="12.75" customHeight="1">
      <c r="A20" s="184">
        <v>2</v>
      </c>
      <c r="B20" s="185">
        <f>HYPERLINK('пр.взвешивания'!C8)</f>
      </c>
      <c r="C20" s="185">
        <f>HYPERLINK('пр.взвешивания'!D8)</f>
      </c>
      <c r="D20" s="185">
        <f>HYPERLINK('пр.взвешивания'!E8)</f>
      </c>
      <c r="E20" s="178"/>
      <c r="F20" s="180"/>
      <c r="G20" s="181"/>
      <c r="H20" s="183"/>
    </row>
    <row r="21" spans="1:8" ht="12.75">
      <c r="A21" s="174"/>
      <c r="B21" s="177"/>
      <c r="C21" s="177"/>
      <c r="D21" s="177"/>
      <c r="E21" s="179"/>
      <c r="F21" s="174"/>
      <c r="G21" s="182"/>
      <c r="H21" s="174"/>
    </row>
    <row r="22" spans="1:8" ht="12.75" customHeight="1">
      <c r="A22" s="175">
        <v>4</v>
      </c>
      <c r="B22" s="176">
        <f>HYPERLINK('пр.взвешивания'!C12)</f>
      </c>
      <c r="C22" s="176">
        <f>HYPERLINK('пр.взвешивания'!D12)</f>
      </c>
      <c r="D22" s="176">
        <f>HYPERLINK('пр.взвешивания'!E12)</f>
      </c>
      <c r="E22" s="78"/>
      <c r="F22" s="78"/>
      <c r="G22" s="175"/>
      <c r="H22" s="175"/>
    </row>
    <row r="23" spans="1:8" ht="12.75">
      <c r="A23" s="174"/>
      <c r="B23" s="177"/>
      <c r="C23" s="177"/>
      <c r="D23" s="177"/>
      <c r="E23" s="174"/>
      <c r="F23" s="174"/>
      <c r="G23" s="174"/>
      <c r="H23" s="174"/>
    </row>
    <row r="24" spans="1:8" ht="20.25" customHeight="1">
      <c r="A24" s="16"/>
      <c r="B24" s="16" t="s">
        <v>20</v>
      </c>
      <c r="C24" s="16"/>
      <c r="D24" s="16"/>
      <c r="E24" s="31" t="str">
        <f>HYPERLINK('пр.взвешивания'!D3)</f>
        <v>в.к.   80  кг.</v>
      </c>
      <c r="F24" s="16"/>
      <c r="G24" s="16"/>
      <c r="H24" s="16"/>
    </row>
    <row r="25" spans="1:8" ht="12.75">
      <c r="A25" s="175" t="s">
        <v>0</v>
      </c>
      <c r="B25" s="175" t="s">
        <v>6</v>
      </c>
      <c r="C25" s="175" t="s">
        <v>7</v>
      </c>
      <c r="D25" s="175" t="s">
        <v>8</v>
      </c>
      <c r="E25" s="175" t="s">
        <v>12</v>
      </c>
      <c r="F25" s="175" t="s">
        <v>18</v>
      </c>
      <c r="G25" s="175" t="s">
        <v>13</v>
      </c>
      <c r="H25" s="175" t="s">
        <v>14</v>
      </c>
    </row>
    <row r="26" spans="1:8" ht="12.75">
      <c r="A26" s="174"/>
      <c r="B26" s="174"/>
      <c r="C26" s="174"/>
      <c r="D26" s="174"/>
      <c r="E26" s="174"/>
      <c r="F26" s="174"/>
      <c r="G26" s="174"/>
      <c r="H26" s="174"/>
    </row>
    <row r="27" spans="1:8" ht="12.75" customHeight="1">
      <c r="A27" s="191">
        <v>1</v>
      </c>
      <c r="B27" s="193" t="str">
        <f>HYPERLINK('пр.взвешивания'!C6)</f>
        <v>Савенко Валентина Сергеевна</v>
      </c>
      <c r="C27" s="193" t="str">
        <f>HYPERLINK('пр.взвешивания'!D6)</f>
        <v>21.06.1992, КМС</v>
      </c>
      <c r="D27" s="193" t="str">
        <f>HYPERLINK('пр.взвешивания'!E6)</f>
        <v>УФО, ХМАО</v>
      </c>
      <c r="E27" s="78"/>
      <c r="F27" s="188"/>
      <c r="G27" s="189"/>
      <c r="H27" s="175"/>
    </row>
    <row r="28" spans="1:8" ht="12.75">
      <c r="A28" s="192"/>
      <c r="B28" s="177"/>
      <c r="C28" s="177"/>
      <c r="D28" s="177"/>
      <c r="E28" s="179"/>
      <c r="F28" s="174"/>
      <c r="G28" s="182"/>
      <c r="H28" s="190"/>
    </row>
    <row r="29" spans="1:8" ht="12.75" customHeight="1">
      <c r="A29" s="175">
        <v>4</v>
      </c>
      <c r="B29" s="176">
        <f>HYPERLINK('пр.взвешивания'!C12)</f>
      </c>
      <c r="C29" s="176">
        <f>HYPERLINK('пр.взвешивания'!D12)</f>
      </c>
      <c r="D29" s="176">
        <f>HYPERLINK('пр.взвешивания'!E12)</f>
      </c>
      <c r="E29" s="78"/>
      <c r="F29" s="78"/>
      <c r="G29" s="175"/>
      <c r="H29" s="175"/>
    </row>
    <row r="30" spans="1:8" ht="13.5" thickBot="1">
      <c r="A30" s="186"/>
      <c r="B30" s="187"/>
      <c r="C30" s="187"/>
      <c r="D30" s="187"/>
      <c r="E30" s="186"/>
      <c r="F30" s="186"/>
      <c r="G30" s="186"/>
      <c r="H30" s="186"/>
    </row>
    <row r="31" spans="1:8" ht="12.75" customHeight="1">
      <c r="A31" s="184">
        <v>3</v>
      </c>
      <c r="B31" s="185">
        <f>HYPERLINK('пр.взвешивания'!C10)</f>
      </c>
      <c r="C31" s="185">
        <f>HYPERLINK('пр.взвешивания'!D10)</f>
      </c>
      <c r="D31" s="185">
        <f>HYPERLINK('пр.взвешивания'!E10)</f>
      </c>
      <c r="E31" s="178"/>
      <c r="F31" s="180"/>
      <c r="G31" s="181"/>
      <c r="H31" s="183"/>
    </row>
    <row r="32" spans="1:8" ht="12.75">
      <c r="A32" s="174"/>
      <c r="B32" s="177"/>
      <c r="C32" s="177"/>
      <c r="D32" s="177"/>
      <c r="E32" s="179"/>
      <c r="F32" s="174"/>
      <c r="G32" s="182"/>
      <c r="H32" s="174"/>
    </row>
    <row r="33" spans="1:8" ht="12.75" customHeight="1">
      <c r="A33" s="175">
        <v>2</v>
      </c>
      <c r="B33" s="176">
        <f>HYPERLINK('пр.взвешивания'!C8)</f>
      </c>
      <c r="C33" s="176">
        <f>HYPERLINK('пр.взвешивания'!D8)</f>
      </c>
      <c r="D33" s="176">
        <f>HYPERLINK('пр.взвешивания'!E8)</f>
      </c>
      <c r="E33" s="78"/>
      <c r="F33" s="78"/>
      <c r="G33" s="175"/>
      <c r="H33" s="175"/>
    </row>
    <row r="34" spans="1:8" ht="12.75">
      <c r="A34" s="174"/>
      <c r="B34" s="177"/>
      <c r="C34" s="177"/>
      <c r="D34" s="177"/>
      <c r="E34" s="174"/>
      <c r="F34" s="174"/>
      <c r="G34" s="174"/>
      <c r="H34" s="174"/>
    </row>
  </sheetData>
  <sheetProtection/>
  <mergeCells count="121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5:A26"/>
    <mergeCell ref="B25:B26"/>
    <mergeCell ref="C25:C26"/>
    <mergeCell ref="D25:D26"/>
    <mergeCell ref="E25:E26"/>
    <mergeCell ref="F25:F26"/>
    <mergeCell ref="G25:G26"/>
    <mergeCell ref="H25:H26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119" t="str">
        <f>HYPERLINK('[1]реквизиты'!$A$2)</f>
        <v>Первенство УФО по самбо среди юниорок 1991-1992 г.р.  </v>
      </c>
      <c r="B1" s="201"/>
      <c r="C1" s="201"/>
      <c r="D1" s="201"/>
      <c r="E1" s="201"/>
      <c r="F1" s="201"/>
      <c r="G1" s="201"/>
      <c r="H1" s="1"/>
      <c r="I1" s="1"/>
    </row>
    <row r="2" spans="1:9" ht="18" customHeight="1">
      <c r="A2" s="119" t="str">
        <f>HYPERLINK('[1]реквизиты'!$A$3)</f>
        <v>10-13 декабря  2010 года.      г. Курган.          
</v>
      </c>
      <c r="B2" s="120"/>
      <c r="C2" s="120"/>
      <c r="D2" s="120"/>
      <c r="E2" s="120"/>
      <c r="F2" s="120"/>
      <c r="G2" s="120"/>
      <c r="H2" s="203"/>
      <c r="I2" s="203"/>
    </row>
    <row r="3" ht="49.5" customHeight="1">
      <c r="D3" t="s">
        <v>33</v>
      </c>
    </row>
    <row r="4" spans="1:7" ht="12.75">
      <c r="A4" s="196" t="s">
        <v>15</v>
      </c>
      <c r="B4" s="196" t="s">
        <v>0</v>
      </c>
      <c r="C4" s="196" t="s">
        <v>1</v>
      </c>
      <c r="D4" s="196" t="s">
        <v>2</v>
      </c>
      <c r="E4" s="196" t="s">
        <v>3</v>
      </c>
      <c r="F4" s="196" t="s">
        <v>4</v>
      </c>
      <c r="G4" s="196" t="s">
        <v>5</v>
      </c>
    </row>
    <row r="5" spans="1:7" ht="12.75">
      <c r="A5" s="196"/>
      <c r="B5" s="196"/>
      <c r="C5" s="196"/>
      <c r="D5" s="196"/>
      <c r="E5" s="196"/>
      <c r="F5" s="196"/>
      <c r="G5" s="196"/>
    </row>
    <row r="6" spans="1:7" ht="12.75">
      <c r="A6" s="76"/>
      <c r="B6" s="204">
        <v>1</v>
      </c>
      <c r="C6" s="206" t="s">
        <v>30</v>
      </c>
      <c r="D6" s="208" t="s">
        <v>31</v>
      </c>
      <c r="E6" s="209" t="s">
        <v>32</v>
      </c>
      <c r="F6" s="189"/>
      <c r="G6" s="206" t="s">
        <v>35</v>
      </c>
    </row>
    <row r="7" spans="1:7" ht="13.5" thickBot="1">
      <c r="A7" s="76"/>
      <c r="B7" s="205"/>
      <c r="C7" s="207"/>
      <c r="D7" s="190"/>
      <c r="E7" s="210"/>
      <c r="F7" s="182"/>
      <c r="G7" s="211"/>
    </row>
    <row r="8" spans="1:7" ht="12.75">
      <c r="A8" s="76"/>
      <c r="B8" s="202">
        <v>2</v>
      </c>
      <c r="C8" s="212"/>
      <c r="D8" s="196"/>
      <c r="E8" s="213"/>
      <c r="F8" s="216"/>
      <c r="G8" s="212"/>
    </row>
    <row r="9" spans="1:7" ht="12.75">
      <c r="A9" s="76"/>
      <c r="B9" s="202"/>
      <c r="C9" s="212"/>
      <c r="D9" s="196"/>
      <c r="E9" s="213"/>
      <c r="F9" s="216"/>
      <c r="G9" s="206"/>
    </row>
    <row r="10" spans="1:7" ht="12.75">
      <c r="A10" s="76"/>
      <c r="B10" s="202">
        <v>3</v>
      </c>
      <c r="C10" s="212"/>
      <c r="D10" s="215"/>
      <c r="E10" s="213"/>
      <c r="F10" s="216"/>
      <c r="G10" s="212"/>
    </row>
    <row r="11" spans="1:7" ht="12.75">
      <c r="A11" s="76"/>
      <c r="B11" s="202"/>
      <c r="C11" s="212"/>
      <c r="D11" s="196"/>
      <c r="E11" s="213"/>
      <c r="F11" s="216"/>
      <c r="G11" s="212"/>
    </row>
    <row r="12" spans="1:7" ht="12.75">
      <c r="A12" s="76"/>
      <c r="B12" s="202">
        <v>4</v>
      </c>
      <c r="C12" s="212"/>
      <c r="D12" s="196"/>
      <c r="E12" s="213"/>
      <c r="F12" s="216"/>
      <c r="G12" s="212"/>
    </row>
    <row r="13" spans="1:7" ht="12.75">
      <c r="A13" s="76"/>
      <c r="B13" s="202"/>
      <c r="C13" s="212"/>
      <c r="D13" s="196"/>
      <c r="E13" s="213"/>
      <c r="F13" s="216"/>
      <c r="G13" s="212"/>
    </row>
    <row r="22" spans="1:8" ht="12.75">
      <c r="A22" s="214"/>
      <c r="B22" s="214"/>
      <c r="C22" s="214"/>
      <c r="D22" s="214"/>
      <c r="E22" s="214"/>
      <c r="F22" s="214"/>
      <c r="G22" s="214"/>
      <c r="H22" s="2"/>
    </row>
    <row r="23" spans="1:8" ht="12.75">
      <c r="A23" s="214"/>
      <c r="B23" s="214"/>
      <c r="C23" s="214"/>
      <c r="D23" s="214"/>
      <c r="E23" s="214"/>
      <c r="F23" s="214"/>
      <c r="G23" s="214"/>
      <c r="H23" s="2"/>
    </row>
    <row r="24" spans="1:8" ht="12.75">
      <c r="A24" s="214"/>
      <c r="B24" s="214"/>
      <c r="C24" s="214"/>
      <c r="D24" s="214"/>
      <c r="E24" s="214"/>
      <c r="F24" s="214"/>
      <c r="G24" s="214"/>
      <c r="H24" s="2"/>
    </row>
    <row r="25" spans="1:8" ht="12.75">
      <c r="A25" s="214"/>
      <c r="B25" s="214"/>
      <c r="C25" s="214"/>
      <c r="D25" s="214"/>
      <c r="E25" s="214"/>
      <c r="F25" s="214"/>
      <c r="G25" s="214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6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7"/>
    </row>
    <row r="28" spans="1:8" ht="15.75">
      <c r="A28" s="13"/>
      <c r="B28" s="13"/>
      <c r="C28" s="7"/>
      <c r="D28" s="8"/>
      <c r="E28" s="8"/>
      <c r="F28" s="28"/>
      <c r="G28" s="9">
        <f>HYPERLINK('[1]реквизиты'!$G$21)</f>
      </c>
      <c r="H28" s="11"/>
    </row>
    <row r="29" spans="1:8" ht="12.75">
      <c r="A29" s="14"/>
      <c r="B29" s="14"/>
      <c r="C29" s="11"/>
      <c r="D29" s="29"/>
      <c r="E29" s="29"/>
      <c r="F29" s="29"/>
      <c r="G29" s="11"/>
      <c r="H29" s="11"/>
    </row>
    <row r="30" spans="1:8" ht="12.75" customHeight="1">
      <c r="A30" s="26">
        <f>HYPERLINK('[1]реквизиты'!$A$22)</f>
      </c>
      <c r="B30" s="13"/>
      <c r="C30" s="7"/>
      <c r="D30" s="10"/>
      <c r="E30" s="10"/>
      <c r="F30" s="30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E24:E25"/>
    <mergeCell ref="F24:F25"/>
    <mergeCell ref="G24:G25"/>
    <mergeCell ref="A24:A25"/>
    <mergeCell ref="B24:B25"/>
    <mergeCell ref="C24:C25"/>
    <mergeCell ref="D24:D25"/>
    <mergeCell ref="A12:A13"/>
    <mergeCell ref="B12:B13"/>
    <mergeCell ref="C12:C13"/>
    <mergeCell ref="D12:D13"/>
    <mergeCell ref="A22:A23"/>
    <mergeCell ref="B22:B23"/>
    <mergeCell ref="C22:C23"/>
    <mergeCell ref="D22:D23"/>
    <mergeCell ref="C10:C11"/>
    <mergeCell ref="D10:D11"/>
    <mergeCell ref="E10:E11"/>
    <mergeCell ref="G22:G23"/>
    <mergeCell ref="E12:E13"/>
    <mergeCell ref="F12:F13"/>
    <mergeCell ref="G12:G13"/>
    <mergeCell ref="F10:F11"/>
    <mergeCell ref="G10:G11"/>
    <mergeCell ref="E8:E9"/>
    <mergeCell ref="E22:E23"/>
    <mergeCell ref="F22:F23"/>
    <mergeCell ref="G8:G9"/>
    <mergeCell ref="F8:F9"/>
    <mergeCell ref="A8:A9"/>
    <mergeCell ref="B8:B9"/>
    <mergeCell ref="C8:C9"/>
    <mergeCell ref="D8:D9"/>
    <mergeCell ref="A10:A11"/>
    <mergeCell ref="B10:B11"/>
    <mergeCell ref="H2:I2"/>
    <mergeCell ref="A6:A7"/>
    <mergeCell ref="B6:B7"/>
    <mergeCell ref="C6:C7"/>
    <mergeCell ref="D6:D7"/>
    <mergeCell ref="E6:E7"/>
    <mergeCell ref="F6:F7"/>
    <mergeCell ref="G6:G7"/>
    <mergeCell ref="A1:G1"/>
    <mergeCell ref="B4:B5"/>
    <mergeCell ref="C4:C5"/>
    <mergeCell ref="D4:D5"/>
    <mergeCell ref="E4:E5"/>
    <mergeCell ref="A2:G2"/>
    <mergeCell ref="A4:A5"/>
    <mergeCell ref="F4:F5"/>
    <mergeCell ref="G4:G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2010-12-11T06:12:00Z</cp:lastPrinted>
  <dcterms:created xsi:type="dcterms:W3CDTF">1996-10-08T23:32:33Z</dcterms:created>
  <dcterms:modified xsi:type="dcterms:W3CDTF">2010-12-20T14:53:05Z</dcterms:modified>
  <cp:category/>
  <cp:version/>
  <cp:contentType/>
  <cp:contentStatus/>
</cp:coreProperties>
</file>